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 Ratings" sheetId="1" r:id="rId4"/>
    <sheet state="visible" name="New Ratings" sheetId="2" r:id="rId5"/>
    <sheet state="visible" name="Player Data" sheetId="3" r:id="rId6"/>
    <sheet state="hidden" name="94extract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<sst xmlns="http://schemas.openxmlformats.org/spreadsheetml/2006/main" count="6525" uniqueCount="1516">
  <si>
    <t>Forwards</t>
  </si>
  <si>
    <t>Defense</t>
  </si>
  <si>
    <t>Goalies</t>
  </si>
  <si>
    <t>Attribute</t>
  </si>
  <si>
    <t>Custom</t>
  </si>
  <si>
    <t>Original (reference)</t>
  </si>
  <si>
    <t>Weight</t>
  </si>
  <si>
    <t>Agility</t>
  </si>
  <si>
    <t>Speed</t>
  </si>
  <si>
    <t>Off Aware</t>
  </si>
  <si>
    <t>Def Aware</t>
  </si>
  <si>
    <t>Shot Power</t>
  </si>
  <si>
    <t>Puck Control</t>
  </si>
  <si>
    <t>Checking</t>
  </si>
  <si>
    <t>Stick Handling</t>
  </si>
  <si>
    <t>Shot Accuracy</t>
  </si>
  <si>
    <t>Endurance</t>
  </si>
  <si>
    <t>Stick Right</t>
  </si>
  <si>
    <t>Roughness</t>
  </si>
  <si>
    <t>Stick Left</t>
  </si>
  <si>
    <t>Passing</t>
  </si>
  <si>
    <t>Glove Right</t>
  </si>
  <si>
    <t>Agressiveness</t>
  </si>
  <si>
    <t>Glove Left</t>
  </si>
  <si>
    <t>Top Rated F</t>
  </si>
  <si>
    <t>Top Rated D</t>
  </si>
  <si>
    <t>Top Rated G</t>
  </si>
  <si>
    <t>Calculated</t>
  </si>
  <si>
    <t>Defensemen</t>
  </si>
  <si>
    <t>Name</t>
  </si>
  <si>
    <t>Team</t>
  </si>
  <si>
    <t>New Overall</t>
  </si>
  <si>
    <t>Original Overall</t>
  </si>
  <si>
    <t>Sum of Ovr (calc)</t>
  </si>
  <si>
    <t>SUM of Ovr
(orig)</t>
  </si>
  <si>
    <t>Mario Lemieux</t>
  </si>
  <si>
    <t>PIT</t>
  </si>
  <si>
    <t>Ray Bourque</t>
  </si>
  <si>
    <t>BOS</t>
  </si>
  <si>
    <t>Ed Belfour</t>
  </si>
  <si>
    <t>CHI</t>
  </si>
  <si>
    <t>Alexnder Mogilny</t>
  </si>
  <si>
    <t>BUF</t>
  </si>
  <si>
    <t>Phil Housley</t>
  </si>
  <si>
    <t>WPG</t>
  </si>
  <si>
    <t>Patrick Roy</t>
  </si>
  <si>
    <t>MTL</t>
  </si>
  <si>
    <t>Steve Yzerman</t>
  </si>
  <si>
    <t>DET</t>
  </si>
  <si>
    <t>Chris Chelios</t>
  </si>
  <si>
    <t>Grant Fuhr</t>
  </si>
  <si>
    <t>Adam Oates</t>
  </si>
  <si>
    <t>Paul Coffey</t>
  </si>
  <si>
    <t>Felix Potvin</t>
  </si>
  <si>
    <t>TOR</t>
  </si>
  <si>
    <t>Pat LaFontaine</t>
  </si>
  <si>
    <t>Gary Suter</t>
  </si>
  <si>
    <t>CGY</t>
  </si>
  <si>
    <t>Curtis Joseph</t>
  </si>
  <si>
    <t>STL</t>
  </si>
  <si>
    <t>Teemu Selanne</t>
  </si>
  <si>
    <t>Zarley Zalapski</t>
  </si>
  <si>
    <t>HFD</t>
  </si>
  <si>
    <t>Tom Barrasso</t>
  </si>
  <si>
    <t>Pavel Bure</t>
  </si>
  <si>
    <t>VAN</t>
  </si>
  <si>
    <t>Al Iafrate</t>
  </si>
  <si>
    <t>WSH</t>
  </si>
  <si>
    <t>Bob Essensa</t>
  </si>
  <si>
    <t>Jeremy Roenick</t>
  </si>
  <si>
    <t>Scott Stevens</t>
  </si>
  <si>
    <t>NJ</t>
  </si>
  <si>
    <t>Tommy Soderstrom</t>
  </si>
  <si>
    <t>PHI</t>
  </si>
  <si>
    <t>Doug Gilmour</t>
  </si>
  <si>
    <t>Brian Leetch</t>
  </si>
  <si>
    <t>NYR</t>
  </si>
  <si>
    <t>Tim Cheveldae</t>
  </si>
  <si>
    <t>Wayne Gretzky</t>
  </si>
  <si>
    <t>LA</t>
  </si>
  <si>
    <t>Larry Murphy</t>
  </si>
  <si>
    <t>Ron Hextall</t>
  </si>
  <si>
    <t>QUE</t>
  </si>
  <si>
    <t>Theoren Fleury</t>
  </si>
  <si>
    <t>Dave Manson</t>
  </si>
  <si>
    <t>EDM</t>
  </si>
  <si>
    <t>Kirk McLean</t>
  </si>
  <si>
    <t>Steve Larmer</t>
  </si>
  <si>
    <t>Al MacInnis</t>
  </si>
  <si>
    <t>Bill Ranford</t>
  </si>
  <si>
    <t>Cam Neely</t>
  </si>
  <si>
    <t>Steve Smith</t>
  </si>
  <si>
    <t>Mike Vernon</t>
  </si>
  <si>
    <t>Mike Gartner</t>
  </si>
  <si>
    <t>Steve Duchesne</t>
  </si>
  <si>
    <t>John Vanbiesbrk</t>
  </si>
  <si>
    <t>FLA</t>
  </si>
  <si>
    <t>Mark Messier</t>
  </si>
  <si>
    <t>Rob Blake</t>
  </si>
  <si>
    <t>John Blue</t>
  </si>
  <si>
    <t>Luc Robitaille</t>
  </si>
  <si>
    <t>Kevin Hatcher</t>
  </si>
  <si>
    <t>Sean Burke</t>
  </si>
  <si>
    <t>Gary Roberts</t>
  </si>
  <si>
    <t>Dave Ellett</t>
  </si>
  <si>
    <t>Chris Terreri</t>
  </si>
  <si>
    <t>Sergei Fedorov</t>
  </si>
  <si>
    <t>Jeff Brown</t>
  </si>
  <si>
    <t>Mike Richter</t>
  </si>
  <si>
    <t>Eric Lindros</t>
  </si>
  <si>
    <t>James Patrick</t>
  </si>
  <si>
    <t>Jon Casey</t>
  </si>
  <si>
    <t>DAL</t>
  </si>
  <si>
    <t>Mark Recchi</t>
  </si>
  <si>
    <t>Glen Wesley</t>
  </si>
  <si>
    <t>Andy Moog</t>
  </si>
  <si>
    <t>Joe Sakic</t>
  </si>
  <si>
    <t>Don Sweeney</t>
  </si>
  <si>
    <t>Kelly Hrudey</t>
  </si>
  <si>
    <t>Pierre Turgeon</t>
  </si>
  <si>
    <t>NYI</t>
  </si>
  <si>
    <t>Ulf Samuelsson</t>
  </si>
  <si>
    <t>Daren Puppa</t>
  </si>
  <si>
    <t>Mike Modano</t>
  </si>
  <si>
    <t>Teppo Numminen</t>
  </si>
  <si>
    <t>Robb Stauber</t>
  </si>
  <si>
    <t>Brett Hull</t>
  </si>
  <si>
    <t>Steve Chiasson</t>
  </si>
  <si>
    <t>Dominik Hasek</t>
  </si>
  <si>
    <t>Tomas Sandstrom</t>
  </si>
  <si>
    <t>Eric Desjardins</t>
  </si>
  <si>
    <t>Don Beaupre</t>
  </si>
  <si>
    <t>Kirk Muller</t>
  </si>
  <si>
    <t>Nicklas Lidstrom</t>
  </si>
  <si>
    <t>Kay Whitmore</t>
  </si>
  <si>
    <t>Jaromir Jagr</t>
  </si>
  <si>
    <t>Matt Schneider</t>
  </si>
  <si>
    <t>Dominic Roussel</t>
  </si>
  <si>
    <t>Esa Tikkanen</t>
  </si>
  <si>
    <t>Igor Kravchuk</t>
  </si>
  <si>
    <t>Arturs Irbe</t>
  </si>
  <si>
    <t>SJ</t>
  </si>
  <si>
    <t>Dino Ciccarelli</t>
  </si>
  <si>
    <t>Calle Johansson</t>
  </si>
  <si>
    <t>Wendell Young</t>
  </si>
  <si>
    <t>TB</t>
  </si>
  <si>
    <t>Mats Sundin</t>
  </si>
  <si>
    <t>Alexei Zhitnik</t>
  </si>
  <si>
    <t>Ken Wregget</t>
  </si>
  <si>
    <t>Trevor Linden</t>
  </si>
  <si>
    <t>Petr Svoboda</t>
  </si>
  <si>
    <t>Jim Waite</t>
  </si>
  <si>
    <t>Peter Bondra</t>
  </si>
  <si>
    <t>Mark Tinordi</t>
  </si>
  <si>
    <t>Jeff Reese</t>
  </si>
  <si>
    <t>Benoit Hogue</t>
  </si>
  <si>
    <t>Doug Wilson</t>
  </si>
  <si>
    <t>Stephane Fiset</t>
  </si>
  <si>
    <t>Alexei Zhamnov</t>
  </si>
  <si>
    <t>Jyrki Lumme</t>
  </si>
  <si>
    <t>Glenn Healy</t>
  </si>
  <si>
    <t>Kevin Stevens</t>
  </si>
  <si>
    <t>Fredrik Olausson</t>
  </si>
  <si>
    <t>Darcy Wakaluk</t>
  </si>
  <si>
    <t>Petr Klima</t>
  </si>
  <si>
    <t>Eric Weinrich</t>
  </si>
  <si>
    <t>Andre Racicot</t>
  </si>
  <si>
    <t>Jimmy Carson</t>
  </si>
  <si>
    <t>Vladimir Malakhov</t>
  </si>
  <si>
    <t>Vincent Riendeau</t>
  </si>
  <si>
    <t>Cliff Ronning</t>
  </si>
  <si>
    <t>Gord Murphy</t>
  </si>
  <si>
    <t>Mario Gosselin</t>
  </si>
  <si>
    <t>Brendan Shanahan</t>
  </si>
  <si>
    <t>Kevin Lowe</t>
  </si>
  <si>
    <t>Tom Draper</t>
  </si>
  <si>
    <t>Tony Granato</t>
  </si>
  <si>
    <t>Curtis Leschyshyn</t>
  </si>
  <si>
    <t>Mark Fitzpatrik</t>
  </si>
  <si>
    <t>Ron Francis</t>
  </si>
  <si>
    <t>Alexei Kasatonov</t>
  </si>
  <si>
    <t>ANH</t>
  </si>
  <si>
    <t>Guy Hebert</t>
  </si>
  <si>
    <t>Rod BrindAmour</t>
  </si>
  <si>
    <t>Vachslav Fetisov</t>
  </si>
  <si>
    <t>Rick Knickle</t>
  </si>
  <si>
    <t>Pelle Eklund</t>
  </si>
  <si>
    <t>Sylvain Cote</t>
  </si>
  <si>
    <t>Frank Pietrngelo</t>
  </si>
  <si>
    <t>Dimitri Khristich</t>
  </si>
  <si>
    <t>Norm Maciver</t>
  </si>
  <si>
    <t>OTW</t>
  </si>
  <si>
    <t>Pat Jablonski</t>
  </si>
  <si>
    <t>Denis Savard</t>
  </si>
  <si>
    <t>Marty McSorley</t>
  </si>
  <si>
    <t>Jim Hrivnak</t>
  </si>
  <si>
    <t>Dave Gagner</t>
  </si>
  <si>
    <t>Alexei Gusarov</t>
  </si>
  <si>
    <t>Daniel Berthiaume</t>
  </si>
  <si>
    <t>Craig Janney</t>
  </si>
  <si>
    <t>Yves Racine</t>
  </si>
  <si>
    <t>Craig Billington</t>
  </si>
  <si>
    <t>Vincent Damphousse</t>
  </si>
  <si>
    <t>Sergei Zubov</t>
  </si>
  <si>
    <t>Ron Tugnutt</t>
  </si>
  <si>
    <t>Stephan Lebeau</t>
  </si>
  <si>
    <t>Richard Smehlik</t>
  </si>
  <si>
    <t>Rick Tabaracci</t>
  </si>
  <si>
    <t>Paul Ysebaert</t>
  </si>
  <si>
    <t>Jamie Macoun</t>
  </si>
  <si>
    <t>J.C. Bergeron</t>
  </si>
  <si>
    <t>Pat Verbeek</t>
  </si>
  <si>
    <t>J.J. Daigneault</t>
  </si>
  <si>
    <t>Peter Sidorkwicz</t>
  </si>
  <si>
    <t>Joe Nieuwendyk</t>
  </si>
  <si>
    <t>Doug Lidster</t>
  </si>
  <si>
    <t>Jeff Hackett</t>
  </si>
  <si>
    <t>Dale Hawerchuk</t>
  </si>
  <si>
    <t>Bruce Driver</t>
  </si>
  <si>
    <t>Rick Wamsley</t>
  </si>
  <si>
    <t>Brian Bellows</t>
  </si>
  <si>
    <t>Adam Burt</t>
  </si>
  <si>
    <t>Brian Hayward</t>
  </si>
  <si>
    <t>Valeri Kamensky</t>
  </si>
  <si>
    <t>Tom Kurvers</t>
  </si>
  <si>
    <t>Steph Beauregard</t>
  </si>
  <si>
    <t>Thomas Steen</t>
  </si>
  <si>
    <t>Sandis Ozolinsh</t>
  </si>
  <si>
    <t>Sergei Makarov</t>
  </si>
  <si>
    <t>Dimitri Yushkevich</t>
  </si>
  <si>
    <t>Russ Courtnall</t>
  </si>
  <si>
    <t>Vladimir Konstantov</t>
  </si>
  <si>
    <t>Robert Reichel</t>
  </si>
  <si>
    <t>Sergei Bautin</t>
  </si>
  <si>
    <t>Mike Ridley</t>
  </si>
  <si>
    <t>Scott Niedrmayer</t>
  </si>
  <si>
    <t>Mike Ricci</t>
  </si>
  <si>
    <t>Mikhail Tatarinov</t>
  </si>
  <si>
    <t>Joe Mullen</t>
  </si>
  <si>
    <t>Mark Howe</t>
  </si>
  <si>
    <t>Geoff Sanderson</t>
  </si>
  <si>
    <t>Greg Hawgood</t>
  </si>
  <si>
    <t>Geoff Courtnall</t>
  </si>
  <si>
    <t>Tommy Sjodin</t>
  </si>
  <si>
    <t>Alexnder Semak</t>
  </si>
  <si>
    <t>Stephane Richer</t>
  </si>
  <si>
    <t>Steve Thomas</t>
  </si>
  <si>
    <t>Michel Petit</t>
  </si>
  <si>
    <t>Darius Kasparitis</t>
  </si>
  <si>
    <t>Sergei Nemchinov</t>
  </si>
  <si>
    <t>Todd Gill</t>
  </si>
  <si>
    <t>Joe Juneau</t>
  </si>
  <si>
    <t>Jeff Norton</t>
  </si>
  <si>
    <t>Dave Andreychuk</t>
  </si>
  <si>
    <t>Gerald Diduck</t>
  </si>
  <si>
    <t>Christan Ruuttu</t>
  </si>
  <si>
    <t>Patrice Brisebois</t>
  </si>
  <si>
    <t>Shayne Corson</t>
  </si>
  <si>
    <t>Kerry Huffman</t>
  </si>
  <si>
    <t>Owen Nolan</t>
  </si>
  <si>
    <t>Jiri Slegr</t>
  </si>
  <si>
    <t>Nikolai Borshevsky</t>
  </si>
  <si>
    <t>Garth Butcher</t>
  </si>
  <si>
    <t>Joel Otto</t>
  </si>
  <si>
    <t>Jim Johnson</t>
  </si>
  <si>
    <t>Joe Murphy</t>
  </si>
  <si>
    <t>Uwe Krupp</t>
  </si>
  <si>
    <t>Glenn Anderson</t>
  </si>
  <si>
    <t>Scott Lachance</t>
  </si>
  <si>
    <t>Brian Bradley</t>
  </si>
  <si>
    <t>Paul Cavallini</t>
  </si>
  <si>
    <t>Brent Sutter</t>
  </si>
  <si>
    <t>Frank Musil</t>
  </si>
  <si>
    <t>Ulf Dahlen</t>
  </si>
  <si>
    <t>Doug Bodger</t>
  </si>
  <si>
    <t>Peter Stastny</t>
  </si>
  <si>
    <t>Darryl Sydor</t>
  </si>
  <si>
    <t>Nelson Emerson</t>
  </si>
  <si>
    <t>Brian Benning</t>
  </si>
  <si>
    <t>John Cullen</t>
  </si>
  <si>
    <t>Rob Ramage</t>
  </si>
  <si>
    <t>Jari Kurri</t>
  </si>
  <si>
    <t>Paul Stanton</t>
  </si>
  <si>
    <t>Greg Adams</t>
  </si>
  <si>
    <t>Kevin Dahl</t>
  </si>
  <si>
    <t>Darren Turcotte</t>
  </si>
  <si>
    <t>Garry Galley</t>
  </si>
  <si>
    <t>Wendel Clark</t>
  </si>
  <si>
    <t>Charlie Huddy</t>
  </si>
  <si>
    <t>Rick Tocchet</t>
  </si>
  <si>
    <t>Steve Konroyd</t>
  </si>
  <si>
    <t>Neal Broten</t>
  </si>
  <si>
    <t>Roger Johansson</t>
  </si>
  <si>
    <t>Dmitri Kvartalnov</t>
  </si>
  <si>
    <t>Glen Feathrston</t>
  </si>
  <si>
    <t>Craig Simpson</t>
  </si>
  <si>
    <t>Dimitri Mironov</t>
  </si>
  <si>
    <t>Andrei Kovalenko</t>
  </si>
  <si>
    <t>Dana Murzyn</t>
  </si>
  <si>
    <t>Valeri Zelepukin</t>
  </si>
  <si>
    <t>Chris Dahlquist</t>
  </si>
  <si>
    <t>Michal Pivonka</t>
  </si>
  <si>
    <t>Bryan Marchment</t>
  </si>
  <si>
    <t>Kevin Dineen</t>
  </si>
  <si>
    <t>Brian Glynn</t>
  </si>
  <si>
    <t>Dave Poulin</t>
  </si>
  <si>
    <t>Brad Werenka</t>
  </si>
  <si>
    <t>Claude Lemieux</t>
  </si>
  <si>
    <t>Brad Shaw</t>
  </si>
  <si>
    <t>Chris Kontos</t>
  </si>
  <si>
    <t>Bob Rouse</t>
  </si>
  <si>
    <t>Bob Sweeney</t>
  </si>
  <si>
    <t>Bob Beers</t>
  </si>
  <si>
    <t>Adam Graves</t>
  </si>
  <si>
    <t>Trent Yawney</t>
  </si>
  <si>
    <t>Yuri Khmylev</t>
  </si>
  <si>
    <t>Neil Wilkinson</t>
  </si>
  <si>
    <t>Vladimir Ruzicka</t>
  </si>
  <si>
    <t>Geoff Smith</t>
  </si>
  <si>
    <t>Kelly Miller</t>
  </si>
  <si>
    <t>Doug Crossman</t>
  </si>
  <si>
    <t>Dirk Graham</t>
  </si>
  <si>
    <t>Dave Babych</t>
  </si>
  <si>
    <t>Terry Yake</t>
  </si>
  <si>
    <t>Chris Joseph</t>
  </si>
  <si>
    <t>Paul Ranheim</t>
  </si>
  <si>
    <t>Bill Houlder</t>
  </si>
  <si>
    <t>Dallas Drake</t>
  </si>
  <si>
    <t>Roman Hamrlik</t>
  </si>
  <si>
    <t>Tony Amonte</t>
  </si>
  <si>
    <t>Ric Nattress</t>
  </si>
  <si>
    <t>Ted Donato</t>
  </si>
  <si>
    <t>Peter Taglianeti</t>
  </si>
  <si>
    <t>Ron Sutter</t>
  </si>
  <si>
    <t>Peter Andersson</t>
  </si>
  <si>
    <t>Murray Craven</t>
  </si>
  <si>
    <t>Mike Ramsey</t>
  </si>
  <si>
    <t>Mike Donnelly</t>
  </si>
  <si>
    <t>Luke Richardson</t>
  </si>
  <si>
    <t>Kevin Miller</t>
  </si>
  <si>
    <t>Kjell Samuelsson</t>
  </si>
  <si>
    <t>Ed Olczyk</t>
  </si>
  <si>
    <t>Keith Brown</t>
  </si>
  <si>
    <t>Doug Weight</t>
  </si>
  <si>
    <t>Joe Cirella</t>
  </si>
  <si>
    <t>Brian Noonan</t>
  </si>
  <si>
    <t>Jay More</t>
  </si>
  <si>
    <t>Andrew Cassels</t>
  </si>
  <si>
    <t>Gordie Roberts</t>
  </si>
  <si>
    <t>Peter Zezel</t>
  </si>
  <si>
    <t>Drake Berehowsky</t>
  </si>
  <si>
    <t>Evgeny Davydov</t>
  </si>
  <si>
    <t>David Shaw</t>
  </si>
  <si>
    <t>Derek King</t>
  </si>
  <si>
    <t>Cam Russell</t>
  </si>
  <si>
    <t>Bobby Holik</t>
  </si>
  <si>
    <t>Adrien Plavsic</t>
  </si>
  <si>
    <t>Ray Ferraro</t>
  </si>
  <si>
    <t>Steven Finn</t>
  </si>
  <si>
    <t>Mike Krushelski</t>
  </si>
  <si>
    <t>Stephane Quintal</t>
  </si>
  <si>
    <t>Kelly Kisio</t>
  </si>
  <si>
    <t>Robert Dirk</t>
  </si>
  <si>
    <t>John MacLean</t>
  </si>
  <si>
    <t>Richard Matvichuk</t>
  </si>
  <si>
    <t>Dale Hunter</t>
  </si>
  <si>
    <t>Lyle Odelein</t>
  </si>
  <si>
    <t>Corey Millen</t>
  </si>
  <si>
    <t>Igor Ulanov</t>
  </si>
  <si>
    <t>Brent Ashton</t>
  </si>
  <si>
    <t>Brad McCrimmon</t>
  </si>
  <si>
    <t>Bob Errey</t>
  </si>
  <si>
    <t>Alexnder Godynyuk</t>
  </si>
  <si>
    <t>Patrick Flatley</t>
  </si>
  <si>
    <t>Tommy Albelin</t>
  </si>
  <si>
    <t>Mike Keane</t>
  </si>
  <si>
    <t>Terry Carkner</t>
  </si>
  <si>
    <t>Mike Craig</t>
  </si>
  <si>
    <t>Shawn Chambers</t>
  </si>
  <si>
    <t>Mark Janssens</t>
  </si>
  <si>
    <t>Mark Hardy</t>
  </si>
  <si>
    <t>John Leclair</t>
  </si>
  <si>
    <t>Lee Norwood</t>
  </si>
  <si>
    <t>Guy Carbonneau</t>
  </si>
  <si>
    <t>Joe Reekie</t>
  </si>
  <si>
    <t>Darrin Shannon</t>
  </si>
  <si>
    <t>Jeff Beukeboom</t>
  </si>
  <si>
    <t>Bob Carpenter</t>
  </si>
  <si>
    <t>Grant Ledyard</t>
  </si>
  <si>
    <t>Sergio Momesso</t>
  </si>
  <si>
    <t>Doug Zmolek</t>
  </si>
  <si>
    <t>Pat Falloon</t>
  </si>
  <si>
    <t>Derian Hatcher</t>
  </si>
  <si>
    <t>Pat Elynuik</t>
  </si>
  <si>
    <t>Adam Foote</t>
  </si>
  <si>
    <t>Michel Goulet</t>
  </si>
  <si>
    <t>Tom Pederson</t>
  </si>
  <si>
    <t>Luciano Borsato</t>
  </si>
  <si>
    <t>Rick Zombo</t>
  </si>
  <si>
    <t>Kevin Todd</t>
  </si>
  <si>
    <t>Richard Pilon</t>
  </si>
  <si>
    <t>John Ogrodnick</t>
  </si>
  <si>
    <t>Randy Ladouceur</t>
  </si>
  <si>
    <t>Gilbert Dionne</t>
  </si>
  <si>
    <t>Ken Sutton</t>
  </si>
  <si>
    <t>Gary Leeman</t>
  </si>
  <si>
    <t>Ken Hammond</t>
  </si>
  <si>
    <t>Craig MacTavish</t>
  </si>
  <si>
    <t>Ken Daneyko</t>
  </si>
  <si>
    <t>Bernie Nicholls</t>
  </si>
  <si>
    <t>Keith Carney</t>
  </si>
  <si>
    <t>Anatoli Semenov</t>
  </si>
  <si>
    <t>Jim Paek</t>
  </si>
  <si>
    <t>Zdeno Ciger</t>
  </si>
  <si>
    <t>Gord Hynes</t>
  </si>
  <si>
    <t>Sylvain Turgeon</t>
  </si>
  <si>
    <t>Frantsek Kucera</t>
  </si>
  <si>
    <t>Stephen Heinze</t>
  </si>
  <si>
    <t>Darren Rumble</t>
  </si>
  <si>
    <t>Scott Young</t>
  </si>
  <si>
    <t>Craig Muni</t>
  </si>
  <si>
    <t>Petr Nedved</t>
  </si>
  <si>
    <t>Allen Pedersen</t>
  </si>
  <si>
    <t>Dave Volek</t>
  </si>
  <si>
    <t>Tomas Jelinek</t>
  </si>
  <si>
    <t>Brian Skrudland</t>
  </si>
  <si>
    <t>Sylvain Lefebvre</t>
  </si>
  <si>
    <t>Bob Probert</t>
  </si>
  <si>
    <t>Sean Hill</t>
  </si>
  <si>
    <t>Bob Kudelski</t>
  </si>
  <si>
    <t>Ryan McGill</t>
  </si>
  <si>
    <t>Alexei Kovalev</t>
  </si>
  <si>
    <t>Rob Zettler</t>
  </si>
  <si>
    <t>Todd Elik</t>
  </si>
  <si>
    <t>Randy Moller</t>
  </si>
  <si>
    <t>Stephen Leach</t>
  </si>
  <si>
    <t>Peter Ahola</t>
  </si>
  <si>
    <t>Shawn McEachern</t>
  </si>
  <si>
    <t>Murray Baron</t>
  </si>
  <si>
    <t>Robert Kron</t>
  </si>
  <si>
    <t>Mike Lalor</t>
  </si>
  <si>
    <t>Ray Sheppard</t>
  </si>
  <si>
    <t>Marc Bergevin</t>
  </si>
  <si>
    <t>Peter Douris</t>
  </si>
  <si>
    <t>Kevin Haller</t>
  </si>
  <si>
    <t>Mike McPhee</t>
  </si>
  <si>
    <t>Dean Kennedy</t>
  </si>
  <si>
    <t>Jamie Baker</t>
  </si>
  <si>
    <t>Bob McGill</t>
  </si>
  <si>
    <t>Brian Mullen</t>
  </si>
  <si>
    <t>Shawn Anderson</t>
  </si>
  <si>
    <t>Troy Murray</t>
  </si>
  <si>
    <t>Rod Langway</t>
  </si>
  <si>
    <t>Patrick Poulin</t>
  </si>
  <si>
    <t>Randy Carlyle</t>
  </si>
  <si>
    <t>Mike Eagles</t>
  </si>
  <si>
    <t>Milan Tichy</t>
  </si>
  <si>
    <t>Gerard Gallant</t>
  </si>
  <si>
    <t>Jay Wells</t>
  </si>
  <si>
    <t>Donald Audette</t>
  </si>
  <si>
    <t>Dan Keczmer</t>
  </si>
  <si>
    <t>Bob Bassen</t>
  </si>
  <si>
    <t>Craig Ludwig</t>
  </si>
  <si>
    <t>Andrei Lomakin</t>
  </si>
  <si>
    <t>Grant Jennings</t>
  </si>
  <si>
    <t>Rob Gaudreau</t>
  </si>
  <si>
    <t>Gord Donnelly</t>
  </si>
  <si>
    <t>Phil Bourque</t>
  </si>
  <si>
    <t>Donald Dufresne</t>
  </si>
  <si>
    <t>Mikael Nylander</t>
  </si>
  <si>
    <t>David Williams</t>
  </si>
  <si>
    <t>Mark Lamb</t>
  </si>
  <si>
    <t>Curt Giles</t>
  </si>
  <si>
    <t>Keith Primeau</t>
  </si>
  <si>
    <t>Doug Houda</t>
  </si>
  <si>
    <t>Dixon Ward</t>
  </si>
  <si>
    <t>Craig Wolanin</t>
  </si>
  <si>
    <t>Claude Lapointe</t>
  </si>
  <si>
    <t>Brad Berry</t>
  </si>
  <si>
    <t>Wayne Presley</t>
  </si>
  <si>
    <t>Tim Watters</t>
  </si>
  <si>
    <t>Steve Kasper</t>
  </si>
  <si>
    <t>Mark Osiecki</t>
  </si>
  <si>
    <t>Randy Wood</t>
  </si>
  <si>
    <t>Jim Wiemer</t>
  </si>
  <si>
    <t>Mike Sillinger</t>
  </si>
  <si>
    <t>Chris Luongo</t>
  </si>
  <si>
    <t>Keith Tkachuk</t>
  </si>
  <si>
    <t>Bret Hedican</t>
  </si>
  <si>
    <t>Keith Acton</t>
  </si>
  <si>
    <t>Brent Thompson</t>
  </si>
  <si>
    <t>Josef Beranek</t>
  </si>
  <si>
    <t>Brad Marsh</t>
  </si>
  <si>
    <t>Johan Garpenlov</t>
  </si>
  <si>
    <t>Jason Woolley</t>
  </si>
  <si>
    <t>Colin Patterson</t>
  </si>
  <si>
    <t>Gord Dineen</t>
  </si>
  <si>
    <t>Chris Lindberg</t>
  </si>
  <si>
    <t>Adam Bennett</t>
  </si>
  <si>
    <t>Brian Propp</t>
  </si>
  <si>
    <t>Shawn Cronin</t>
  </si>
  <si>
    <t>Brent Gilchrist</t>
  </si>
  <si>
    <t>Enrico Ciccone</t>
  </si>
  <si>
    <t>Rob Brown</t>
  </si>
  <si>
    <t>Dennis Vial</t>
  </si>
  <si>
    <t>Mike Foligno</t>
  </si>
  <si>
    <t>Dennis Vaske</t>
  </si>
  <si>
    <t>Marty McInnis</t>
  </si>
  <si>
    <t>Bryan Fogarty</t>
  </si>
  <si>
    <t>Marc Bureau</t>
  </si>
  <si>
    <t>Bobby Dollas</t>
  </si>
  <si>
    <t>Laurie Boschman</t>
  </si>
  <si>
    <t>Matt Hervey</t>
  </si>
  <si>
    <t>John Tucker</t>
  </si>
  <si>
    <t>Chris Lipuma</t>
  </si>
  <si>
    <t>Jocelyn Lemieux</t>
  </si>
  <si>
    <t>Rene Chapdlaine</t>
  </si>
  <si>
    <t>Jan Erixon</t>
  </si>
  <si>
    <t>Myles O'Connor</t>
  </si>
  <si>
    <t>Gregori Pantaleyev</t>
  </si>
  <si>
    <t>Greg Smyth</t>
  </si>
  <si>
    <t>Greg Gilbert</t>
  </si>
  <si>
    <t>Gaetan Duchesne</t>
  </si>
  <si>
    <t>Brent Fedyk</t>
  </si>
  <si>
    <t>Vachslav Kozlov</t>
  </si>
  <si>
    <t>Perry Berezan</t>
  </si>
  <si>
    <t>Mike Hough</t>
  </si>
  <si>
    <t>Kris King</t>
  </si>
  <si>
    <t>Dave Reid</t>
  </si>
  <si>
    <t>Dave Barr</t>
  </si>
  <si>
    <t>Bobby Smith</t>
  </si>
  <si>
    <t>Sheldon Kennedy</t>
  </si>
  <si>
    <t>Rob Zamuner</t>
  </si>
  <si>
    <t>Mikael Andersson</t>
  </si>
  <si>
    <t>Dave McLlwain</t>
  </si>
  <si>
    <t>Stu Barnes</t>
  </si>
  <si>
    <t>Robert Petrovicky</t>
  </si>
  <si>
    <t>Paul MacDermid</t>
  </si>
  <si>
    <t>Mike Hudson</t>
  </si>
  <si>
    <t>Martin Rucinsky</t>
  </si>
  <si>
    <t>Dave Taylor</t>
  </si>
  <si>
    <t>Dave Christian</t>
  </si>
  <si>
    <t>Danton Cole</t>
  </si>
  <si>
    <t>C.J. Young</t>
  </si>
  <si>
    <t>Bryan Erickson</t>
  </si>
  <si>
    <t>Shawn Burr</t>
  </si>
  <si>
    <t>Scott Pellerin</t>
  </si>
  <si>
    <t>Ron Wilson</t>
  </si>
  <si>
    <t>Rob DiMaio</t>
  </si>
  <si>
    <t>Rich Sutter</t>
  </si>
  <si>
    <t>Randy Cunnyworth</t>
  </si>
  <si>
    <t>Martin Straka</t>
  </si>
  <si>
    <t>Martin Gelinas</t>
  </si>
  <si>
    <t>Mark Freer</t>
  </si>
  <si>
    <t>Jeff Lazaro</t>
  </si>
  <si>
    <t>Greg Paslawski</t>
  </si>
  <si>
    <t>Brent Hughes</t>
  </si>
  <si>
    <t>Bill Guerin</t>
  </si>
  <si>
    <t>Adam Creighton</t>
  </si>
  <si>
    <t>Troy Loney</t>
  </si>
  <si>
    <t>Tom Fergus</t>
  </si>
  <si>
    <t>Tie Domi</t>
  </si>
  <si>
    <t>Scott Pearson</t>
  </si>
  <si>
    <t>Scott Mellanby</t>
  </si>
  <si>
    <t>Neil Brady</t>
  </si>
  <si>
    <t>Mark Osborne</t>
  </si>
  <si>
    <t>Lonnie Loach</t>
  </si>
  <si>
    <t>John Druce</t>
  </si>
  <si>
    <t>Jody Hull</t>
  </si>
  <si>
    <t>Garry Valk</t>
  </si>
  <si>
    <t>Dave Snuggerud</t>
  </si>
  <si>
    <t>Bill Berg</t>
  </si>
  <si>
    <t>Andrew McBain</t>
  </si>
  <si>
    <t>Tom Chorske</t>
  </si>
  <si>
    <t>Todd Krygier</t>
  </si>
  <si>
    <t>Stephane Matteau</t>
  </si>
  <si>
    <t>Shjon Podein</t>
  </si>
  <si>
    <t>Rob Pearson</t>
  </si>
  <si>
    <t>Nick Kypreos</t>
  </si>
  <si>
    <t>Mark Pederson</t>
  </si>
  <si>
    <t>Kelly Buchberger</t>
  </si>
  <si>
    <t>Keith Jones</t>
  </si>
  <si>
    <t>Jim Sandlak</t>
  </si>
  <si>
    <t>Jason Lafreniere</t>
  </si>
  <si>
    <t>Jamie Leach</t>
  </si>
  <si>
    <t>Doug Smail</t>
  </si>
  <si>
    <t>Dave Tippett</t>
  </si>
  <si>
    <t>Dave Lowry</t>
  </si>
  <si>
    <t>Claude Loiselle</t>
  </si>
  <si>
    <t>Benoit Brunet</t>
  </si>
  <si>
    <t>Alan May</t>
  </si>
  <si>
    <t>Travis Green</t>
  </si>
  <si>
    <t>Tom Fitzgerald</t>
  </si>
  <si>
    <t>Stewart Gavin</t>
  </si>
  <si>
    <t>Steven King</t>
  </si>
  <si>
    <t>Steve Maltais</t>
  </si>
  <si>
    <t>Russ Romaniuk</t>
  </si>
  <si>
    <t>Pat Conacher</t>
  </si>
  <si>
    <t>Mike Sullivan</t>
  </si>
  <si>
    <t>Mike Peluso</t>
  </si>
  <si>
    <t>Jeff Odgers</t>
  </si>
  <si>
    <t>Janne Ojanen</t>
  </si>
  <si>
    <t>Gino Odjick</t>
  </si>
  <si>
    <t>Gino Cavallini</t>
  </si>
  <si>
    <t>Dave Hannan</t>
  </si>
  <si>
    <t>Dan Marois</t>
  </si>
  <si>
    <t>Brad May</t>
  </si>
  <si>
    <t>Yvon Corriveau</t>
  </si>
  <si>
    <t>Tim Hunter</t>
  </si>
  <si>
    <t>Steve Konowlchuk</t>
  </si>
  <si>
    <t>Ronnie Stern</t>
  </si>
  <si>
    <t>Rob Ray</t>
  </si>
  <si>
    <t>Randy McKay</t>
  </si>
  <si>
    <t>Mike Stapleton</t>
  </si>
  <si>
    <t>Mike Needham</t>
  </si>
  <si>
    <t>Igor Korolev</t>
  </si>
  <si>
    <t>Ed Courtenay</t>
  </si>
  <si>
    <t>Doug Evans</t>
  </si>
  <si>
    <t>Dean Evason</t>
  </si>
  <si>
    <t>David Archibald</t>
  </si>
  <si>
    <t>Brad Dalgarno</t>
  </si>
  <si>
    <t>Troy Mallette</t>
  </si>
  <si>
    <t>Tim Sweeney</t>
  </si>
  <si>
    <t>Randy Gilhen</t>
  </si>
  <si>
    <t>Jim Hiller</t>
  </si>
  <si>
    <t>Jeff Daniels</t>
  </si>
  <si>
    <t>Ed Ronan</t>
  </si>
  <si>
    <t>Bob Corkum</t>
  </si>
  <si>
    <t>Tim Bergland</t>
  </si>
  <si>
    <t>Shane Churla</t>
  </si>
  <si>
    <t>Rob Murphy</t>
  </si>
  <si>
    <t>Reggie Savage</t>
  </si>
  <si>
    <t>John Carter</t>
  </si>
  <si>
    <t>Jesse Belanger</t>
  </si>
  <si>
    <t>Bill Lindsay</t>
  </si>
  <si>
    <t>Basil McRae</t>
  </si>
  <si>
    <t>Andy Brickley</t>
  </si>
  <si>
    <t>Vachslav Butsayev</t>
  </si>
  <si>
    <t>Trent Klatt</t>
  </si>
  <si>
    <t>Philippe Bozon</t>
  </si>
  <si>
    <t>Joey Kocur</t>
  </si>
  <si>
    <t>Warren Rychel</t>
  </si>
  <si>
    <t>Steven Rice</t>
  </si>
  <si>
    <t>Robin Bawa</t>
  </si>
  <si>
    <t>Louie DeBrusk</t>
  </si>
  <si>
    <t>Jim McKenzie</t>
  </si>
  <si>
    <t>Gary Shuchuk</t>
  </si>
  <si>
    <t>Darin Kimble</t>
  </si>
  <si>
    <t>Paul Broten</t>
  </si>
  <si>
    <t>Darcy Loewen</t>
  </si>
  <si>
    <t>Craig Berube</t>
  </si>
  <si>
    <t>Claude Boivin</t>
  </si>
  <si>
    <t>Todd Ewen</t>
  </si>
  <si>
    <t>Mike Hartman</t>
  </si>
  <si>
    <t>Mick Vukota</t>
  </si>
  <si>
    <t>Mario Roberge</t>
  </si>
  <si>
    <t>Stan Drulia</t>
  </si>
  <si>
    <t>Ken Baumgartnr</t>
  </si>
  <si>
    <t>David Maley</t>
  </si>
  <si>
    <t>Stu Grimson</t>
  </si>
  <si>
    <t>Kelly Chase</t>
  </si>
  <si>
    <t>Mark Greig</t>
  </si>
  <si>
    <t>Jay Caufield</t>
  </si>
  <si>
    <t>Dave Brown</t>
  </si>
  <si>
    <t>Chris Simon</t>
  </si>
  <si>
    <t>Tony Twist</t>
  </si>
  <si>
    <t>First</t>
  </si>
  <si>
    <t>Last</t>
  </si>
  <si>
    <t>pos</t>
  </si>
  <si>
    <t>Jersey</t>
  </si>
  <si>
    <t>Wgt</t>
  </si>
  <si>
    <t>Agi</t>
  </si>
  <si>
    <t>Spd</t>
  </si>
  <si>
    <t>OfA</t>
  </si>
  <si>
    <t>DfA</t>
  </si>
  <si>
    <t>ShP
PcK</t>
  </si>
  <si>
    <t>Ck</t>
  </si>
  <si>
    <t>H/F
GlH</t>
  </si>
  <si>
    <t>StH</t>
  </si>
  <si>
    <t>ShA</t>
  </si>
  <si>
    <t>End
StR</t>
  </si>
  <si>
    <t>Rgh
StL</t>
  </si>
  <si>
    <t>Pas
GvR</t>
  </si>
  <si>
    <t>Agr
GvL</t>
  </si>
  <si>
    <t>Ovr
(orig)</t>
  </si>
  <si>
    <t>Ovr (calc)</t>
  </si>
  <si>
    <t>Handed</t>
  </si>
  <si>
    <t>Ovr FD</t>
  </si>
  <si>
    <t>Ovr G</t>
  </si>
  <si>
    <t>Custom F Raw</t>
  </si>
  <si>
    <t>Custom D Raw</t>
  </si>
  <si>
    <t>Custom G Raw</t>
  </si>
  <si>
    <t>Custom F Scale</t>
  </si>
  <si>
    <t>Custom D Scale</t>
  </si>
  <si>
    <t>Custom G Scale</t>
  </si>
  <si>
    <t>Guy</t>
  </si>
  <si>
    <t>Hebert</t>
  </si>
  <si>
    <t>G</t>
  </si>
  <si>
    <t>Ron</t>
  </si>
  <si>
    <t>Tugnutt</t>
  </si>
  <si>
    <t>Steven</t>
  </si>
  <si>
    <t>King</t>
  </si>
  <si>
    <t>F</t>
  </si>
  <si>
    <t>Troy</t>
  </si>
  <si>
    <t>Loney</t>
  </si>
  <si>
    <t>Stu</t>
  </si>
  <si>
    <t>Grimson</t>
  </si>
  <si>
    <t>Terry</t>
  </si>
  <si>
    <t>Yake</t>
  </si>
  <si>
    <t>Bob</t>
  </si>
  <si>
    <t>Corkum</t>
  </si>
  <si>
    <t>Anatoli</t>
  </si>
  <si>
    <t>Semenov</t>
  </si>
  <si>
    <t>Lonnie</t>
  </si>
  <si>
    <t>Loach</t>
  </si>
  <si>
    <t>Robin</t>
  </si>
  <si>
    <t>Bawa</t>
  </si>
  <si>
    <t>Tim</t>
  </si>
  <si>
    <t>Sweeney</t>
  </si>
  <si>
    <t>Alexei</t>
  </si>
  <si>
    <t>Kasatonov</t>
  </si>
  <si>
    <t>D</t>
  </si>
  <si>
    <t>Sean</t>
  </si>
  <si>
    <t>Hill</t>
  </si>
  <si>
    <t>Randy</t>
  </si>
  <si>
    <t>Ladouceur</t>
  </si>
  <si>
    <t>David</t>
  </si>
  <si>
    <t>Williams</t>
  </si>
  <si>
    <t>Bill</t>
  </si>
  <si>
    <t>Houlder</t>
  </si>
  <si>
    <t>Bobby</t>
  </si>
  <si>
    <t>Dollas</t>
  </si>
  <si>
    <t>Dennis</t>
  </si>
  <si>
    <t>Vial</t>
  </si>
  <si>
    <t>Andy</t>
  </si>
  <si>
    <t>Moog</t>
  </si>
  <si>
    <t>John</t>
  </si>
  <si>
    <t>Blue</t>
  </si>
  <si>
    <t>Adam</t>
  </si>
  <si>
    <t>Oates</t>
  </si>
  <si>
    <t>Dave</t>
  </si>
  <si>
    <t>Poulin</t>
  </si>
  <si>
    <t>Vladimir</t>
  </si>
  <si>
    <t>Ruzicka</t>
  </si>
  <si>
    <t>Ted</t>
  </si>
  <si>
    <t>Donato</t>
  </si>
  <si>
    <t>Joe</t>
  </si>
  <si>
    <t>Juneau</t>
  </si>
  <si>
    <t>Dmitri</t>
  </si>
  <si>
    <t>Kvartalnov</t>
  </si>
  <si>
    <t>Reid</t>
  </si>
  <si>
    <t>Gregori</t>
  </si>
  <si>
    <t>Pantaleyev</t>
  </si>
  <si>
    <t>Brent</t>
  </si>
  <si>
    <t>Hughes</t>
  </si>
  <si>
    <t>Cam</t>
  </si>
  <si>
    <t>Neely</t>
  </si>
  <si>
    <t>Stephen</t>
  </si>
  <si>
    <t>Leach</t>
  </si>
  <si>
    <t>Heinze</t>
  </si>
  <si>
    <t>C.J.</t>
  </si>
  <si>
    <t>Young</t>
  </si>
  <si>
    <t>Darin</t>
  </si>
  <si>
    <t>Kimble</t>
  </si>
  <si>
    <t>Peter</t>
  </si>
  <si>
    <t>Douris</t>
  </si>
  <si>
    <t>Ray</t>
  </si>
  <si>
    <t>Bourque</t>
  </si>
  <si>
    <t>Don</t>
  </si>
  <si>
    <t>Glen</t>
  </si>
  <si>
    <t>Wesley</t>
  </si>
  <si>
    <t>Shaw</t>
  </si>
  <si>
    <t>Gordie</t>
  </si>
  <si>
    <t>Roberts</t>
  </si>
  <si>
    <t>Feathrston</t>
  </si>
  <si>
    <t>Jim</t>
  </si>
  <si>
    <t>Wiemer</t>
  </si>
  <si>
    <t>Grant</t>
  </si>
  <si>
    <t>Fuhr</t>
  </si>
  <si>
    <t>Tom</t>
  </si>
  <si>
    <t>Draper</t>
  </si>
  <si>
    <t>Dominik</t>
  </si>
  <si>
    <t>Hasek</t>
  </si>
  <si>
    <t>Pat</t>
  </si>
  <si>
    <t>LaFontaine</t>
  </si>
  <si>
    <t>Dale</t>
  </si>
  <si>
    <t>Hawerchuk</t>
  </si>
  <si>
    <t>Hannan</t>
  </si>
  <si>
    <t>Wood</t>
  </si>
  <si>
    <t>Yuri</t>
  </si>
  <si>
    <t>Khmylev</t>
  </si>
  <si>
    <t>Brad</t>
  </si>
  <si>
    <t>May</t>
  </si>
  <si>
    <t>Errey</t>
  </si>
  <si>
    <t>Rob</t>
  </si>
  <si>
    <t>Alexnder</t>
  </si>
  <si>
    <t>Mogilny</t>
  </si>
  <si>
    <t>Wayne</t>
  </si>
  <si>
    <t>Presley</t>
  </si>
  <si>
    <t>Donald</t>
  </si>
  <si>
    <t>Audette</t>
  </si>
  <si>
    <t>Colin</t>
  </si>
  <si>
    <t>Patterson</t>
  </si>
  <si>
    <t>Doug</t>
  </si>
  <si>
    <t>Bodger</t>
  </si>
  <si>
    <t>Petr</t>
  </si>
  <si>
    <t>Svoboda</t>
  </si>
  <si>
    <t>Richard</t>
  </si>
  <si>
    <t>Smehlik</t>
  </si>
  <si>
    <t>Ken</t>
  </si>
  <si>
    <t>Sutton</t>
  </si>
  <si>
    <t>Ledyard</t>
  </si>
  <si>
    <t>Gord</t>
  </si>
  <si>
    <t>Donnelly</t>
  </si>
  <si>
    <t>Moller</t>
  </si>
  <si>
    <t>Keith</t>
  </si>
  <si>
    <t>Carney</t>
  </si>
  <si>
    <t>Mike</t>
  </si>
  <si>
    <t>Vernon</t>
  </si>
  <si>
    <t>Jeff</t>
  </si>
  <si>
    <t>Reese</t>
  </si>
  <si>
    <t>Nieuwendyk</t>
  </si>
  <si>
    <t>Robert</t>
  </si>
  <si>
    <t>Reichel</t>
  </si>
  <si>
    <t>Joel</t>
  </si>
  <si>
    <t>Otto</t>
  </si>
  <si>
    <t>Gary</t>
  </si>
  <si>
    <t>Paul</t>
  </si>
  <si>
    <t>Ranheim</t>
  </si>
  <si>
    <t>Ashton</t>
  </si>
  <si>
    <t>Chris</t>
  </si>
  <si>
    <t>Lindberg</t>
  </si>
  <si>
    <t>Craig</t>
  </si>
  <si>
    <t>Berube</t>
  </si>
  <si>
    <t>Theoren</t>
  </si>
  <si>
    <t>Fleury</t>
  </si>
  <si>
    <t>Sergei</t>
  </si>
  <si>
    <t>Makarov</t>
  </si>
  <si>
    <t>Greg</t>
  </si>
  <si>
    <t>Paslawski</t>
  </si>
  <si>
    <t>Ronnie</t>
  </si>
  <si>
    <t>Stern</t>
  </si>
  <si>
    <t>Suter</t>
  </si>
  <si>
    <t>Al</t>
  </si>
  <si>
    <t>MacInnis</t>
  </si>
  <si>
    <t>Roger</t>
  </si>
  <si>
    <t>Johansson</t>
  </si>
  <si>
    <t>Trent</t>
  </si>
  <si>
    <t>Yawney</t>
  </si>
  <si>
    <t>Frank</t>
  </si>
  <si>
    <t>Musil</t>
  </si>
  <si>
    <t>Michel</t>
  </si>
  <si>
    <t>Petit</t>
  </si>
  <si>
    <t>Kevin</t>
  </si>
  <si>
    <t>Dahl</t>
  </si>
  <si>
    <t>Dahlquist</t>
  </si>
  <si>
    <t>Smyth</t>
  </si>
  <si>
    <t>Ed</t>
  </si>
  <si>
    <t>Belfour</t>
  </si>
  <si>
    <t>Waite</t>
  </si>
  <si>
    <t>Jeremy</t>
  </si>
  <si>
    <t>Roenick</t>
  </si>
  <si>
    <t>Christan</t>
  </si>
  <si>
    <t>Ruuttu</t>
  </si>
  <si>
    <t>Sutter</t>
  </si>
  <si>
    <t>Murray</t>
  </si>
  <si>
    <t>Goulet</t>
  </si>
  <si>
    <t>Stephane</t>
  </si>
  <si>
    <t>Matteau</t>
  </si>
  <si>
    <t>Gilbert</t>
  </si>
  <si>
    <t>Jocelyn</t>
  </si>
  <si>
    <t>Lemieux</t>
  </si>
  <si>
    <t>Steve</t>
  </si>
  <si>
    <t>Larmer</t>
  </si>
  <si>
    <t>Dirk</t>
  </si>
  <si>
    <t>Graham</t>
  </si>
  <si>
    <t>Brian</t>
  </si>
  <si>
    <t>Noonan</t>
  </si>
  <si>
    <t>Christian</t>
  </si>
  <si>
    <t>Murphy</t>
  </si>
  <si>
    <t>Brown</t>
  </si>
  <si>
    <t>Chelios</t>
  </si>
  <si>
    <t>Smith</t>
  </si>
  <si>
    <t>Bryan</t>
  </si>
  <si>
    <t>Marchment</t>
  </si>
  <si>
    <t>Frantsek</t>
  </si>
  <si>
    <t>Kucera</t>
  </si>
  <si>
    <t>Muni</t>
  </si>
  <si>
    <t>Russell</t>
  </si>
  <si>
    <t>Bennett</t>
  </si>
  <si>
    <t>Jon</t>
  </si>
  <si>
    <t>Casey</t>
  </si>
  <si>
    <t>Darcy</t>
  </si>
  <si>
    <t>Wakaluk</t>
  </si>
  <si>
    <t>Modano</t>
  </si>
  <si>
    <t>Gagner</t>
  </si>
  <si>
    <t>Neal</t>
  </si>
  <si>
    <t>Broten</t>
  </si>
  <si>
    <t>Gilchrist</t>
  </si>
  <si>
    <t>McPhee</t>
  </si>
  <si>
    <t>Gaetan</t>
  </si>
  <si>
    <t>Duchesne</t>
  </si>
  <si>
    <t>Propp</t>
  </si>
  <si>
    <t>Russ</t>
  </si>
  <si>
    <t>Courtnall</t>
  </si>
  <si>
    <t>Ulf</t>
  </si>
  <si>
    <t>Dahlen</t>
  </si>
  <si>
    <t>Klatt</t>
  </si>
  <si>
    <t>Shane</t>
  </si>
  <si>
    <t>Churla</t>
  </si>
  <si>
    <t>Stewart</t>
  </si>
  <si>
    <t>Gavin</t>
  </si>
  <si>
    <t>Mark</t>
  </si>
  <si>
    <t>Tinordi</t>
  </si>
  <si>
    <t>Tommy</t>
  </si>
  <si>
    <t>Sjodin</t>
  </si>
  <si>
    <t>Johnson</t>
  </si>
  <si>
    <t>Derian</t>
  </si>
  <si>
    <t>Hatcher</t>
  </si>
  <si>
    <t>Ludwig</t>
  </si>
  <si>
    <t>Matvichuk</t>
  </si>
  <si>
    <t>Osiecki</t>
  </si>
  <si>
    <t>Berry</t>
  </si>
  <si>
    <t>Enrico</t>
  </si>
  <si>
    <t>Ciccone</t>
  </si>
  <si>
    <t>Cheveldae</t>
  </si>
  <si>
    <t>Vincent</t>
  </si>
  <si>
    <t>Riendeau</t>
  </si>
  <si>
    <t>Yzerman</t>
  </si>
  <si>
    <t>Fedorov</t>
  </si>
  <si>
    <t>Dallas</t>
  </si>
  <si>
    <t>Drake</t>
  </si>
  <si>
    <t>Sillinger</t>
  </si>
  <si>
    <t>Vachslav</t>
  </si>
  <si>
    <t>Kozlov</t>
  </si>
  <si>
    <t>Ysebaert</t>
  </si>
  <si>
    <t>Shawn</t>
  </si>
  <si>
    <t>Burr</t>
  </si>
  <si>
    <t>Primeau</t>
  </si>
  <si>
    <t>Gerard</t>
  </si>
  <si>
    <t>Gallant</t>
  </si>
  <si>
    <t>Ogrodnick</t>
  </si>
  <si>
    <t>Dino</t>
  </si>
  <si>
    <t>Ciccarelli</t>
  </si>
  <si>
    <t>Sheppard</t>
  </si>
  <si>
    <t>Probert</t>
  </si>
  <si>
    <t>Sheldon</t>
  </si>
  <si>
    <t>Kennedy</t>
  </si>
  <si>
    <t>Hiller</t>
  </si>
  <si>
    <t>Coffey</t>
  </si>
  <si>
    <t>Chiasson</t>
  </si>
  <si>
    <t>Yves</t>
  </si>
  <si>
    <t>Racine</t>
  </si>
  <si>
    <t>Nicklas</t>
  </si>
  <si>
    <t>Lidstrom</t>
  </si>
  <si>
    <t>Howe</t>
  </si>
  <si>
    <t>Konstantov</t>
  </si>
  <si>
    <t>Konroyd</t>
  </si>
  <si>
    <t>McCrimmon</t>
  </si>
  <si>
    <t>Ranford</t>
  </si>
  <si>
    <t>Todd</t>
  </si>
  <si>
    <t>Elik</t>
  </si>
  <si>
    <t>MacTavish</t>
  </si>
  <si>
    <t>Shjon</t>
  </si>
  <si>
    <t>Podein</t>
  </si>
  <si>
    <t>Hudson</t>
  </si>
  <si>
    <t>Shayne</t>
  </si>
  <si>
    <t>Corson</t>
  </si>
  <si>
    <t>Simpson</t>
  </si>
  <si>
    <t>Zdeno</t>
  </si>
  <si>
    <t>Ciger</t>
  </si>
  <si>
    <t>Kelly</t>
  </si>
  <si>
    <t>Buchberger</t>
  </si>
  <si>
    <t>Martin</t>
  </si>
  <si>
    <t>Gelinas</t>
  </si>
  <si>
    <t>Louie</t>
  </si>
  <si>
    <t>DeBrusk</t>
  </si>
  <si>
    <t>Klima</t>
  </si>
  <si>
    <t>Rice</t>
  </si>
  <si>
    <t>Manson</t>
  </si>
  <si>
    <t>Igor</t>
  </si>
  <si>
    <t>Kravchuk</t>
  </si>
  <si>
    <t>Benning</t>
  </si>
  <si>
    <t>Geoff</t>
  </si>
  <si>
    <t>Glynn</t>
  </si>
  <si>
    <t>Luke</t>
  </si>
  <si>
    <t>Richardson</t>
  </si>
  <si>
    <t>Joseph</t>
  </si>
  <si>
    <t>Werenka</t>
  </si>
  <si>
    <t>Vanbiesbrk</t>
  </si>
  <si>
    <t>Fitzpatrik</t>
  </si>
  <si>
    <t>Fitzgerald</t>
  </si>
  <si>
    <t>Scott</t>
  </si>
  <si>
    <t>Mellanby</t>
  </si>
  <si>
    <t>Skrudland</t>
  </si>
  <si>
    <t>Hough</t>
  </si>
  <si>
    <t>Lowry</t>
  </si>
  <si>
    <t>Andrei</t>
  </si>
  <si>
    <t>Lomakin</t>
  </si>
  <si>
    <t>Gilhen</t>
  </si>
  <si>
    <t>Jesse</t>
  </si>
  <si>
    <t>Belanger</t>
  </si>
  <si>
    <t>Lindsay</t>
  </si>
  <si>
    <t>Cirella</t>
  </si>
  <si>
    <t>Godynyuk</t>
  </si>
  <si>
    <t>Hynes</t>
  </si>
  <si>
    <t>Milan</t>
  </si>
  <si>
    <t>Tichy</t>
  </si>
  <si>
    <t>Richer</t>
  </si>
  <si>
    <t>Burke</t>
  </si>
  <si>
    <t>Mario</t>
  </si>
  <si>
    <t>Gosselin</t>
  </si>
  <si>
    <t>Pietrngelo</t>
  </si>
  <si>
    <t>Andrew</t>
  </si>
  <si>
    <t>Cassels</t>
  </si>
  <si>
    <t>Mikael</t>
  </si>
  <si>
    <t>Nylander</t>
  </si>
  <si>
    <t>Kron</t>
  </si>
  <si>
    <t>Petrovicky</t>
  </si>
  <si>
    <t>Sanderson</t>
  </si>
  <si>
    <t>Patrick</t>
  </si>
  <si>
    <t>Yvon</t>
  </si>
  <si>
    <t>Corriveau</t>
  </si>
  <si>
    <t>McKenzie</t>
  </si>
  <si>
    <t>Cunnyworth</t>
  </si>
  <si>
    <t>Verbeek</t>
  </si>
  <si>
    <t>Janssens</t>
  </si>
  <si>
    <t>Nick</t>
  </si>
  <si>
    <t>Kypreos</t>
  </si>
  <si>
    <t>Greig</t>
  </si>
  <si>
    <t>Jamie</t>
  </si>
  <si>
    <t>Zarley</t>
  </si>
  <si>
    <t>Zalapski</t>
  </si>
  <si>
    <t>Eric</t>
  </si>
  <si>
    <t>Weinrich</t>
  </si>
  <si>
    <t>Burt</t>
  </si>
  <si>
    <t>Dan</t>
  </si>
  <si>
    <t>Keczmer</t>
  </si>
  <si>
    <t>Houda</t>
  </si>
  <si>
    <t>Allen</t>
  </si>
  <si>
    <t>Pedersen</t>
  </si>
  <si>
    <t>Hrudey</t>
  </si>
  <si>
    <t>Robb</t>
  </si>
  <si>
    <t>Stauber</t>
  </si>
  <si>
    <t>Rick</t>
  </si>
  <si>
    <t>Knickle</t>
  </si>
  <si>
    <t>Gretzky</t>
  </si>
  <si>
    <t>Jimmy</t>
  </si>
  <si>
    <t>Carson</t>
  </si>
  <si>
    <t>Corey</t>
  </si>
  <si>
    <t>Millen</t>
  </si>
  <si>
    <t>Shuchuk</t>
  </si>
  <si>
    <t>Luc</t>
  </si>
  <si>
    <t>Robitaille</t>
  </si>
  <si>
    <t>Tony</t>
  </si>
  <si>
    <t>Granato</t>
  </si>
  <si>
    <t>Conacher</t>
  </si>
  <si>
    <t>Warren</t>
  </si>
  <si>
    <t>Rychel</t>
  </si>
  <si>
    <t>Tomas</t>
  </si>
  <si>
    <t>Sandstrom</t>
  </si>
  <si>
    <t>Jari</t>
  </si>
  <si>
    <t>Kurri</t>
  </si>
  <si>
    <t>Taylor</t>
  </si>
  <si>
    <t>Blake</t>
  </si>
  <si>
    <t>Marty</t>
  </si>
  <si>
    <t>McSorley</t>
  </si>
  <si>
    <t>Zhitnik</t>
  </si>
  <si>
    <t>Darryl</t>
  </si>
  <si>
    <t>Sydor</t>
  </si>
  <si>
    <t>Charlie</t>
  </si>
  <si>
    <t>Huddy</t>
  </si>
  <si>
    <t>Hardy</t>
  </si>
  <si>
    <t>Thompson</t>
  </si>
  <si>
    <t>Watters</t>
  </si>
  <si>
    <t>Rene</t>
  </si>
  <si>
    <t>Chapdlaine</t>
  </si>
  <si>
    <t>Roy</t>
  </si>
  <si>
    <t>Andre</t>
  </si>
  <si>
    <t>Racicot</t>
  </si>
  <si>
    <t>Kirk</t>
  </si>
  <si>
    <t>Muller</t>
  </si>
  <si>
    <t>Stephan</t>
  </si>
  <si>
    <t>Lebeau</t>
  </si>
  <si>
    <t>Denis</t>
  </si>
  <si>
    <t>Savard</t>
  </si>
  <si>
    <t>Carbonneau</t>
  </si>
  <si>
    <t>Damphousse</t>
  </si>
  <si>
    <t>Dionne</t>
  </si>
  <si>
    <t>Leclair</t>
  </si>
  <si>
    <t>Benoit</t>
  </si>
  <si>
    <t>Brunet</t>
  </si>
  <si>
    <t>Roberge</t>
  </si>
  <si>
    <t>Bellows</t>
  </si>
  <si>
    <t>Keane</t>
  </si>
  <si>
    <t>Leeman</t>
  </si>
  <si>
    <t>Ewen</t>
  </si>
  <si>
    <t>Ronan</t>
  </si>
  <si>
    <t>Desjardins</t>
  </si>
  <si>
    <t>Matt</t>
  </si>
  <si>
    <t>Schneider</t>
  </si>
  <si>
    <t>Patrice</t>
  </si>
  <si>
    <t>Brisebois</t>
  </si>
  <si>
    <t>Haller</t>
  </si>
  <si>
    <t>Ramage</t>
  </si>
  <si>
    <t>J.J.</t>
  </si>
  <si>
    <t>Daigneault</t>
  </si>
  <si>
    <t>Lyle</t>
  </si>
  <si>
    <t>Odelein</t>
  </si>
  <si>
    <t>Dufresne</t>
  </si>
  <si>
    <t>Terreri</t>
  </si>
  <si>
    <t>Billington</t>
  </si>
  <si>
    <t>Semak</t>
  </si>
  <si>
    <t>Bernie</t>
  </si>
  <si>
    <t>Nicholls</t>
  </si>
  <si>
    <t>Stastny</t>
  </si>
  <si>
    <t>Janne</t>
  </si>
  <si>
    <t>Ojanen</t>
  </si>
  <si>
    <t>Valeri</t>
  </si>
  <si>
    <t>Zelepukin</t>
  </si>
  <si>
    <t>MacLean</t>
  </si>
  <si>
    <t>Holik</t>
  </si>
  <si>
    <t>Chorske</t>
  </si>
  <si>
    <t>Mallette</t>
  </si>
  <si>
    <t>Claude</t>
  </si>
  <si>
    <t>Guerin</t>
  </si>
  <si>
    <t>McKay</t>
  </si>
  <si>
    <t>Pellerin</t>
  </si>
  <si>
    <t>Barr</t>
  </si>
  <si>
    <t>Stevens</t>
  </si>
  <si>
    <t>Fetisov</t>
  </si>
  <si>
    <t>Bruce</t>
  </si>
  <si>
    <t>Driver</t>
  </si>
  <si>
    <t>Niedrmayer</t>
  </si>
  <si>
    <t>Daneyko</t>
  </si>
  <si>
    <t>Albelin</t>
  </si>
  <si>
    <t>Myles</t>
  </si>
  <si>
    <t>O'Connor</t>
  </si>
  <si>
    <t>Glenn</t>
  </si>
  <si>
    <t>Healy</t>
  </si>
  <si>
    <t>Pierre</t>
  </si>
  <si>
    <t>Turgeon</t>
  </si>
  <si>
    <t>Hogue</t>
  </si>
  <si>
    <t>McInnis</t>
  </si>
  <si>
    <t>Travis</t>
  </si>
  <si>
    <t>Green</t>
  </si>
  <si>
    <t>Ferraro</t>
  </si>
  <si>
    <t>Loiselle</t>
  </si>
  <si>
    <t>Thomas</t>
  </si>
  <si>
    <t>Derek</t>
  </si>
  <si>
    <t>Volek</t>
  </si>
  <si>
    <t>Flatley</t>
  </si>
  <si>
    <t>Mullen</t>
  </si>
  <si>
    <t>Dalgarno</t>
  </si>
  <si>
    <t>Marois</t>
  </si>
  <si>
    <t>Mick</t>
  </si>
  <si>
    <t>Vukota</t>
  </si>
  <si>
    <t>Malakhov</t>
  </si>
  <si>
    <t>Darius</t>
  </si>
  <si>
    <t>Kasparitis</t>
  </si>
  <si>
    <t>Norton</t>
  </si>
  <si>
    <t>Uwe</t>
  </si>
  <si>
    <t>Krupp</t>
  </si>
  <si>
    <t>Kurvers</t>
  </si>
  <si>
    <t>Lachance</t>
  </si>
  <si>
    <t>Vaske</t>
  </si>
  <si>
    <t>Pilon</t>
  </si>
  <si>
    <t>Richter</t>
  </si>
  <si>
    <t>Messier</t>
  </si>
  <si>
    <t>Nemchinov</t>
  </si>
  <si>
    <t>Darren</t>
  </si>
  <si>
    <t>Turcotte</t>
  </si>
  <si>
    <t>Olczyk</t>
  </si>
  <si>
    <t>Esa</t>
  </si>
  <si>
    <t>Tikkanen</t>
  </si>
  <si>
    <t>Graves</t>
  </si>
  <si>
    <t>Phil</t>
  </si>
  <si>
    <t>Jan</t>
  </si>
  <si>
    <t>Erixon</t>
  </si>
  <si>
    <t>Gartner</t>
  </si>
  <si>
    <t>Amonte</t>
  </si>
  <si>
    <t>Kovalev</t>
  </si>
  <si>
    <t>Joey</t>
  </si>
  <si>
    <t>Kocur</t>
  </si>
  <si>
    <t>Hartman</t>
  </si>
  <si>
    <t>Leetch</t>
  </si>
  <si>
    <t>James</t>
  </si>
  <si>
    <t>Zubov</t>
  </si>
  <si>
    <t>Beukeboom</t>
  </si>
  <si>
    <t>Lowe</t>
  </si>
  <si>
    <t>Andersson</t>
  </si>
  <si>
    <t>Jay</t>
  </si>
  <si>
    <t>Wells</t>
  </si>
  <si>
    <t>Sidorkwicz</t>
  </si>
  <si>
    <t>Daniel</t>
  </si>
  <si>
    <t>Berthiaume</t>
  </si>
  <si>
    <t>Baker</t>
  </si>
  <si>
    <t>Lamb</t>
  </si>
  <si>
    <t>Neil</t>
  </si>
  <si>
    <t>Brady</t>
  </si>
  <si>
    <t>Freer</t>
  </si>
  <si>
    <t>Laurie</t>
  </si>
  <si>
    <t>Boschman</t>
  </si>
  <si>
    <t>Archibald</t>
  </si>
  <si>
    <t>Sylvain</t>
  </si>
  <si>
    <t>Peluso</t>
  </si>
  <si>
    <t>Smail</t>
  </si>
  <si>
    <t>Lazaro</t>
  </si>
  <si>
    <t>Loewen</t>
  </si>
  <si>
    <t>Kudelski</t>
  </si>
  <si>
    <t>Jody</t>
  </si>
  <si>
    <t>Hull</t>
  </si>
  <si>
    <t>McBain</t>
  </si>
  <si>
    <t>Jelinek</t>
  </si>
  <si>
    <t>Norm</t>
  </si>
  <si>
    <t>Maciver</t>
  </si>
  <si>
    <t>Rumble</t>
  </si>
  <si>
    <t>Luongo</t>
  </si>
  <si>
    <t>Hammond</t>
  </si>
  <si>
    <t>Dineen</t>
  </si>
  <si>
    <t>Marsh</t>
  </si>
  <si>
    <t>Soderstrom</t>
  </si>
  <si>
    <t>Dominic</t>
  </si>
  <si>
    <t>Roussel</t>
  </si>
  <si>
    <t>Steph</t>
  </si>
  <si>
    <t>Beauregard</t>
  </si>
  <si>
    <t>Lindros</t>
  </si>
  <si>
    <t>Rod</t>
  </si>
  <si>
    <t>BrindAmour</t>
  </si>
  <si>
    <t>Pelle</t>
  </si>
  <si>
    <t>Eklund</t>
  </si>
  <si>
    <t>Josef</t>
  </si>
  <si>
    <t>Beranek</t>
  </si>
  <si>
    <t>Acton</t>
  </si>
  <si>
    <t>Butsayev</t>
  </si>
  <si>
    <t>Fedyk</t>
  </si>
  <si>
    <t>Evans</t>
  </si>
  <si>
    <t>Snuggerud</t>
  </si>
  <si>
    <t>Boivin</t>
  </si>
  <si>
    <t>Recchi</t>
  </si>
  <si>
    <t>Garry</t>
  </si>
  <si>
    <t>Galley</t>
  </si>
  <si>
    <t>Dimitri</t>
  </si>
  <si>
    <t>Yushkevich</t>
  </si>
  <si>
    <t>Hawgood</t>
  </si>
  <si>
    <t>Carkner</t>
  </si>
  <si>
    <t>Ric</t>
  </si>
  <si>
    <t>Nattress</t>
  </si>
  <si>
    <t>Ryan</t>
  </si>
  <si>
    <t>McGill</t>
  </si>
  <si>
    <t>Cronin</t>
  </si>
  <si>
    <t>Barrasso</t>
  </si>
  <si>
    <t>Wregget</t>
  </si>
  <si>
    <t>Francis</t>
  </si>
  <si>
    <t>McEachern</t>
  </si>
  <si>
    <t>Stapleton</t>
  </si>
  <si>
    <t>Tippett</t>
  </si>
  <si>
    <t>Daniels</t>
  </si>
  <si>
    <t>Jaromir</t>
  </si>
  <si>
    <t>Jagr</t>
  </si>
  <si>
    <t>Tocchet</t>
  </si>
  <si>
    <t>Straka</t>
  </si>
  <si>
    <t>Needham</t>
  </si>
  <si>
    <t>Caufield</t>
  </si>
  <si>
    <t>Larry</t>
  </si>
  <si>
    <t>Samuelsson</t>
  </si>
  <si>
    <t>Paek</t>
  </si>
  <si>
    <t>Stanton</t>
  </si>
  <si>
    <t>Taglianeti</t>
  </si>
  <si>
    <t>Ramsey</t>
  </si>
  <si>
    <t>Kjell</t>
  </si>
  <si>
    <t>Jennings</t>
  </si>
  <si>
    <t>Fogarty</t>
  </si>
  <si>
    <t>Hextall</t>
  </si>
  <si>
    <t>Fiset</t>
  </si>
  <si>
    <t>Sakic</t>
  </si>
  <si>
    <t>Ricci</t>
  </si>
  <si>
    <t>Lapointe</t>
  </si>
  <si>
    <t>Rucinsky</t>
  </si>
  <si>
    <t>Kamensky</t>
  </si>
  <si>
    <t>Gino</t>
  </si>
  <si>
    <t>Cavallini</t>
  </si>
  <si>
    <t>Pearson</t>
  </si>
  <si>
    <t>Simon</t>
  </si>
  <si>
    <t>Twist</t>
  </si>
  <si>
    <t>Mats</t>
  </si>
  <si>
    <t>Sundin</t>
  </si>
  <si>
    <t>Owen</t>
  </si>
  <si>
    <t>Nolan</t>
  </si>
  <si>
    <t>Kovalenko</t>
  </si>
  <si>
    <t>Curtis</t>
  </si>
  <si>
    <t>Leschyshyn</t>
  </si>
  <si>
    <t>Gusarov</t>
  </si>
  <si>
    <t>Kerry</t>
  </si>
  <si>
    <t>Huffman</t>
  </si>
  <si>
    <t>Foote</t>
  </si>
  <si>
    <t>Finn</t>
  </si>
  <si>
    <t>Mikhail</t>
  </si>
  <si>
    <t>Tatarinov</t>
  </si>
  <si>
    <t>Wolanin</t>
  </si>
  <si>
    <t>Arturs</t>
  </si>
  <si>
    <t>Irbe</t>
  </si>
  <si>
    <t>Hackett</t>
  </si>
  <si>
    <t>Hayward</t>
  </si>
  <si>
    <t>Kisio</t>
  </si>
  <si>
    <t>Gaudreau</t>
  </si>
  <si>
    <t>Dean</t>
  </si>
  <si>
    <t>Evason</t>
  </si>
  <si>
    <t>Sullivan</t>
  </si>
  <si>
    <t>Perry</t>
  </si>
  <si>
    <t>Berezan</t>
  </si>
  <si>
    <t>Johan</t>
  </si>
  <si>
    <t>Garpenlov</t>
  </si>
  <si>
    <t>Odgers</t>
  </si>
  <si>
    <t>Carter</t>
  </si>
  <si>
    <t>Maley</t>
  </si>
  <si>
    <t>Falloon</t>
  </si>
  <si>
    <t>Courtenay</t>
  </si>
  <si>
    <t>Pederson</t>
  </si>
  <si>
    <t>Wilson</t>
  </si>
  <si>
    <t>Wilkinson</t>
  </si>
  <si>
    <t>Sandis</t>
  </si>
  <si>
    <t>Ozolinsh</t>
  </si>
  <si>
    <t>Zmolek</t>
  </si>
  <si>
    <t>More</t>
  </si>
  <si>
    <t>Ahola</t>
  </si>
  <si>
    <t>Zettler</t>
  </si>
  <si>
    <t>Janney</t>
  </si>
  <si>
    <t>Nelson</t>
  </si>
  <si>
    <t>Emerson</t>
  </si>
  <si>
    <t>Bassen</t>
  </si>
  <si>
    <t>Philippe</t>
  </si>
  <si>
    <t>Bozon</t>
  </si>
  <si>
    <t>Korolev</t>
  </si>
  <si>
    <t>Basil</t>
  </si>
  <si>
    <t>McRae</t>
  </si>
  <si>
    <t>Brendan</t>
  </si>
  <si>
    <t>Shanahan</t>
  </si>
  <si>
    <t>Brett</t>
  </si>
  <si>
    <t>Miller</t>
  </si>
  <si>
    <t>Rich</t>
  </si>
  <si>
    <t>Chase</t>
  </si>
  <si>
    <t>Garth</t>
  </si>
  <si>
    <t>Butcher</t>
  </si>
  <si>
    <t>Crossman</t>
  </si>
  <si>
    <t>Zombo</t>
  </si>
  <si>
    <t>Quintal</t>
  </si>
  <si>
    <t>Lee</t>
  </si>
  <si>
    <t>Norwood</t>
  </si>
  <si>
    <t>Bret</t>
  </si>
  <si>
    <t>Hedican</t>
  </si>
  <si>
    <t>Curt</t>
  </si>
  <si>
    <t>Giles</t>
  </si>
  <si>
    <t>Baron</t>
  </si>
  <si>
    <t>Wendell</t>
  </si>
  <si>
    <t>Jablonski</t>
  </si>
  <si>
    <t>J.C.</t>
  </si>
  <si>
    <t>Bergeron</t>
  </si>
  <si>
    <t>Bradley</t>
  </si>
  <si>
    <t>Kontos</t>
  </si>
  <si>
    <t>Creighton</t>
  </si>
  <si>
    <t>Marc</t>
  </si>
  <si>
    <t>Bureau</t>
  </si>
  <si>
    <t>DiMaio</t>
  </si>
  <si>
    <t>Kasper</t>
  </si>
  <si>
    <t>Jason</t>
  </si>
  <si>
    <t>Lafreniere</t>
  </si>
  <si>
    <t>Zamuner</t>
  </si>
  <si>
    <t>Maltais</t>
  </si>
  <si>
    <t>Tucker</t>
  </si>
  <si>
    <t>Danton</t>
  </si>
  <si>
    <t>Cole</t>
  </si>
  <si>
    <t>Bergland</t>
  </si>
  <si>
    <t>Stan</t>
  </si>
  <si>
    <t>Drulia</t>
  </si>
  <si>
    <t>Beers</t>
  </si>
  <si>
    <t>Roman</t>
  </si>
  <si>
    <t>Hamrlik</t>
  </si>
  <si>
    <t>Chambers</t>
  </si>
  <si>
    <t>Bergevin</t>
  </si>
  <si>
    <t>Reekie</t>
  </si>
  <si>
    <t>Lipuma</t>
  </si>
  <si>
    <t>Hervey</t>
  </si>
  <si>
    <t>Felix</t>
  </si>
  <si>
    <t>Potvin</t>
  </si>
  <si>
    <t>Daren</t>
  </si>
  <si>
    <t>Puppa</t>
  </si>
  <si>
    <t>Wamsley</t>
  </si>
  <si>
    <t>Gilmour</t>
  </si>
  <si>
    <t>Cullen</t>
  </si>
  <si>
    <t>Krushelski</t>
  </si>
  <si>
    <t>Zezel</t>
  </si>
  <si>
    <t>McLlwain</t>
  </si>
  <si>
    <t>Andreychuk</t>
  </si>
  <si>
    <t>Wendel</t>
  </si>
  <si>
    <t>Clark</t>
  </si>
  <si>
    <t>Osborne</t>
  </si>
  <si>
    <t>Berg</t>
  </si>
  <si>
    <t>Nikolai</t>
  </si>
  <si>
    <t>Borshevsky</t>
  </si>
  <si>
    <t>Anderson</t>
  </si>
  <si>
    <t>Foligno</t>
  </si>
  <si>
    <t>Baumgartnr</t>
  </si>
  <si>
    <t>Gill</t>
  </si>
  <si>
    <t>Ellett</t>
  </si>
  <si>
    <t>Mironov</t>
  </si>
  <si>
    <t>Berehowsky</t>
  </si>
  <si>
    <t>Macoun</t>
  </si>
  <si>
    <t>Rouse</t>
  </si>
  <si>
    <t>Lefebvre</t>
  </si>
  <si>
    <t>McLean</t>
  </si>
  <si>
    <t>Kay</t>
  </si>
  <si>
    <t>Whitmore</t>
  </si>
  <si>
    <t>Cliff</t>
  </si>
  <si>
    <t>Ronning</t>
  </si>
  <si>
    <t>Nedved</t>
  </si>
  <si>
    <t>Fergus</t>
  </si>
  <si>
    <t>Craven</t>
  </si>
  <si>
    <t>Adams</t>
  </si>
  <si>
    <t>Sergio</t>
  </si>
  <si>
    <t>Momesso</t>
  </si>
  <si>
    <t>Odjick</t>
  </si>
  <si>
    <t>Valk</t>
  </si>
  <si>
    <t>Pavel</t>
  </si>
  <si>
    <t>Bure</t>
  </si>
  <si>
    <t>Trevor</t>
  </si>
  <si>
    <t>Linden</t>
  </si>
  <si>
    <t>Dixon</t>
  </si>
  <si>
    <t>Ward</t>
  </si>
  <si>
    <t>Sandlak</t>
  </si>
  <si>
    <t>Hunter</t>
  </si>
  <si>
    <t>Jyrki</t>
  </si>
  <si>
    <t>Lumme</t>
  </si>
  <si>
    <t>Lidster</t>
  </si>
  <si>
    <t>Adrien</t>
  </si>
  <si>
    <t>Plavsic</t>
  </si>
  <si>
    <t>Jiri</t>
  </si>
  <si>
    <t>Slegr</t>
  </si>
  <si>
    <t>Gerald</t>
  </si>
  <si>
    <t>Diduck</t>
  </si>
  <si>
    <t>Babych</t>
  </si>
  <si>
    <t>Dana</t>
  </si>
  <si>
    <t>Murzyn</t>
  </si>
  <si>
    <t>Beaupre</t>
  </si>
  <si>
    <t>Tabaracci</t>
  </si>
  <si>
    <t>Ridley</t>
  </si>
  <si>
    <t>Khristich</t>
  </si>
  <si>
    <t>Michal</t>
  </si>
  <si>
    <t>Pivonka</t>
  </si>
  <si>
    <t>Konowlchuk</t>
  </si>
  <si>
    <t>Reggie</t>
  </si>
  <si>
    <t>Savage</t>
  </si>
  <si>
    <t>Carpenter</t>
  </si>
  <si>
    <t>Krygier</t>
  </si>
  <si>
    <t>Alan</t>
  </si>
  <si>
    <t>Bondra</t>
  </si>
  <si>
    <t>Elynuik</t>
  </si>
  <si>
    <t>Jones</t>
  </si>
  <si>
    <t>MacDermid</t>
  </si>
  <si>
    <t>Iafrate</t>
  </si>
  <si>
    <t>Cote</t>
  </si>
  <si>
    <t>Calle</t>
  </si>
  <si>
    <t>Woolley</t>
  </si>
  <si>
    <t>Langway</t>
  </si>
  <si>
    <t>Essensa</t>
  </si>
  <si>
    <t>Hrivnak</t>
  </si>
  <si>
    <t>Zhamnov</t>
  </si>
  <si>
    <t>Steen</t>
  </si>
  <si>
    <t>Luciano</t>
  </si>
  <si>
    <t>Borsato</t>
  </si>
  <si>
    <t>Eagles</t>
  </si>
  <si>
    <t>Barnes</t>
  </si>
  <si>
    <t>Darrin</t>
  </si>
  <si>
    <t>Shannon</t>
  </si>
  <si>
    <t>Tkachuk</t>
  </si>
  <si>
    <t>Kris</t>
  </si>
  <si>
    <t>Romaniuk</t>
  </si>
  <si>
    <t>Brickley</t>
  </si>
  <si>
    <t>Teemu</t>
  </si>
  <si>
    <t>Selanne</t>
  </si>
  <si>
    <t>Evgeny</t>
  </si>
  <si>
    <t>Davydov</t>
  </si>
  <si>
    <t>Druce</t>
  </si>
  <si>
    <t>Erickson</t>
  </si>
  <si>
    <t>Tie</t>
  </si>
  <si>
    <t>Domi</t>
  </si>
  <si>
    <t>Housley</t>
  </si>
  <si>
    <t>Teppo</t>
  </si>
  <si>
    <t>Numminen</t>
  </si>
  <si>
    <t>Fredrik</t>
  </si>
  <si>
    <t>Olausson</t>
  </si>
  <si>
    <t>Bautin</t>
  </si>
  <si>
    <t>Ulanov</t>
  </si>
  <si>
    <t>Lalor</t>
  </si>
  <si>
    <t>Carlyle</t>
  </si>
  <si>
    <t>Goalie</t>
  </si>
  <si>
    <t>Pos</t>
  </si>
  <si>
    <t>JNo</t>
  </si>
  <si>
    <t>Agl</t>
  </si>
  <si>
    <t>PkC</t>
  </si>
  <si>
    <t>Lv0</t>
  </si>
  <si>
    <t>GlH</t>
  </si>
  <si>
    <t>StR</t>
  </si>
  <si>
    <t>StL</t>
  </si>
  <si>
    <t>GvR</t>
  </si>
  <si>
    <t>GvL</t>
  </si>
  <si>
    <t>Player</t>
  </si>
  <si>
    <t>ShP</t>
  </si>
  <si>
    <t>ChK</t>
  </si>
  <si>
    <t>H/F</t>
  </si>
  <si>
    <t>End</t>
  </si>
  <si>
    <t>Rgh</t>
  </si>
  <si>
    <t>Pas</t>
  </si>
  <si>
    <t>Agr</t>
  </si>
  <si>
    <t>ASE</t>
  </si>
  <si>
    <t>ASW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</si>
</sst>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7">
    <font>
      <sz val="11.0"/>
      <color theme="1"/>
      <name val="Calibri"/>
      <scheme val="minor"/>
    </font>
    <font>
      <b/>
      <sz val="11.0"/>
      <color theme="0"/>
      <name val="Calibri"/>
      <scheme val="minor"/>
    </font>
    <font/>
    <font>
      <sz val="11.0"/>
      <color rgb="FFFF0000"/>
      <name val="Calibri"/>
      <scheme val="minor"/>
    </font>
    <font>
      <sz val="11.0"/>
      <color rgb="FF000000"/>
      <name val="Calibri"/>
      <scheme val="minor"/>
    </font>
    <font>
      <sz val="11.0"/>
      <color rgb="FF7F7F7F"/>
      <name val="Calibri"/>
      <scheme val="minor"/>
    </font>
    <font>
      <b/>
      <sz val="11.0"/>
      <color theme="1"/>
      <name val="Calibri"/>
      <scheme val="minor"/>
    </font>
    <font>
      <i/>
      <sz val="11.0"/>
      <color rgb="FF000000"/>
      <name val="Calibri"/>
      <scheme val="minor"/>
    </font>
    <font>
      <i/>
      <sz val="11.0"/>
      <color theme="1"/>
      <name val="Calibri"/>
      <scheme val="minor"/>
    </font>
    <font>
      <b/>
      <sz val="11.0"/>
      <color rgb="FF000000"/>
      <name val="Calibri"/>
      <scheme val="minor"/>
    </font>
    <font>
      <b/>
      <sz val="11.0"/>
      <color rgb="FFFFFFFF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b/>
      <sz val="11.0"/>
      <color rgb="FFFF0000"/>
      <name val="Calibri"/>
    </font>
    <font>
      <sz val="11.0"/>
      <color rgb="FF000000"/>
      <name val="Calibri"/>
    </font>
    <font>
      <sz val="11.0"/>
      <color theme="1"/>
      <name val="Calibri"/>
    </font>
    <font>
      <sz val="11.0"/>
      <color rgb="FFFF000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274E13"/>
        <bgColor rgb="FF274E13"/>
      </patternFill>
    </fill>
    <fill>
      <patternFill patternType="solid">
        <fgColor rgb="FF1C4587"/>
        <bgColor rgb="FF1C4587"/>
      </patternFill>
    </fill>
    <fill>
      <patternFill patternType="solid">
        <fgColor rgb="FF660000"/>
        <bgColor rgb="FF660000"/>
      </patternFill>
    </fill>
    <fill>
      <patternFill patternType="solid">
        <fgColor rgb="FFE2EFD9"/>
        <bgColor rgb="FFE2EFD9"/>
      </patternFill>
    </fill>
    <fill>
      <patternFill patternType="solid">
        <fgColor rgb="FFF2F2F2"/>
        <bgColor rgb="FFF2F2F2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385623"/>
        <bgColor rgb="FF385623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E7E6E6"/>
        <bgColor rgb="FFE7E6E6"/>
      </patternFill>
    </fill>
    <fill>
      <patternFill patternType="solid">
        <fgColor rgb="FFFEF2CB"/>
        <bgColor rgb="FFFEF2CB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4" fillId="2" fontId="1" numFmtId="0" xfId="0" applyBorder="1" applyFont="1"/>
    <xf borderId="4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center" shrinkToFit="0" wrapText="1"/>
    </xf>
    <xf borderId="4" fillId="3" fontId="1" numFmtId="0" xfId="0" applyBorder="1" applyFont="1"/>
    <xf borderId="4" fillId="3" fontId="1" numFmtId="0" xfId="0" applyAlignment="1" applyBorder="1" applyFont="1">
      <alignment horizontal="center"/>
    </xf>
    <xf borderId="4" fillId="3" fontId="1" numFmtId="0" xfId="0" applyAlignment="1" applyBorder="1" applyFont="1">
      <alignment horizontal="center" shrinkToFit="0" wrapText="1"/>
    </xf>
    <xf borderId="4" fillId="4" fontId="1" numFmtId="0" xfId="0" applyBorder="1" applyFont="1"/>
    <xf borderId="4" fillId="4" fontId="1" numFmtId="0" xfId="0" applyAlignment="1" applyBorder="1" applyFont="1">
      <alignment horizontal="center"/>
    </xf>
    <xf borderId="4" fillId="4" fontId="1" numFmtId="0" xfId="0" applyAlignment="1" applyBorder="1" applyFont="1">
      <alignment horizontal="center" shrinkToFit="0" wrapText="1"/>
    </xf>
    <xf borderId="5" fillId="5" fontId="0" numFmtId="0" xfId="0" applyBorder="1" applyFill="1" applyFont="1"/>
    <xf borderId="6" fillId="5" fontId="0" numFmtId="164" xfId="0" applyAlignment="1" applyBorder="1" applyFont="1" applyNumberFormat="1">
      <alignment horizontal="center"/>
    </xf>
    <xf borderId="6" fillId="6" fontId="3" numFmtId="164" xfId="0" applyAlignment="1" applyBorder="1" applyFill="1" applyFont="1" applyNumberFormat="1">
      <alignment horizontal="center"/>
    </xf>
    <xf borderId="5" fillId="7" fontId="0" numFmtId="0" xfId="0" applyBorder="1" applyFill="1" applyFont="1"/>
    <xf borderId="6" fillId="7" fontId="0" numFmtId="164" xfId="0" applyAlignment="1" applyBorder="1" applyFont="1" applyNumberFormat="1">
      <alignment horizontal="center"/>
    </xf>
    <xf borderId="5" fillId="8" fontId="0" numFmtId="0" xfId="0" applyBorder="1" applyFill="1" applyFont="1"/>
    <xf borderId="6" fillId="8" fontId="0" numFmtId="164" xfId="0" applyAlignment="1" applyBorder="1" applyFont="1" applyNumberFormat="1">
      <alignment horizontal="center"/>
    </xf>
    <xf borderId="6" fillId="5" fontId="4" numFmtId="164" xfId="0" applyAlignment="1" applyBorder="1" applyFont="1" applyNumberFormat="1">
      <alignment horizontal="center"/>
    </xf>
    <xf borderId="5" fillId="8" fontId="5" numFmtId="0" xfId="0" applyBorder="1" applyFont="1"/>
    <xf borderId="6" fillId="8" fontId="5" numFmtId="164" xfId="0" applyAlignment="1" applyBorder="1" applyFont="1" applyNumberFormat="1">
      <alignment horizontal="center"/>
    </xf>
    <xf borderId="4" fillId="5" fontId="0" numFmtId="0" xfId="0" applyBorder="1" applyFont="1"/>
    <xf borderId="4" fillId="7" fontId="0" numFmtId="0" xfId="0" applyBorder="1" applyFont="1"/>
    <xf borderId="4" fillId="8" fontId="0" numFmtId="0" xfId="0" applyBorder="1" applyFont="1"/>
    <xf borderId="0" fillId="0" fontId="0" numFmtId="0" xfId="0" applyAlignment="1" applyFont="1">
      <alignment horizontal="center"/>
    </xf>
    <xf borderId="0" fillId="0" fontId="3" numFmtId="0" xfId="0" applyAlignment="1" applyFont="1">
      <alignment horizontal="center"/>
    </xf>
    <xf borderId="7" fillId="5" fontId="6" numFmtId="0" xfId="0" applyBorder="1" applyFont="1"/>
    <xf borderId="7" fillId="5" fontId="0" numFmtId="0" xfId="0" applyAlignment="1" applyBorder="1" applyFont="1">
      <alignment horizontal="center"/>
    </xf>
    <xf borderId="7" fillId="6" fontId="3" numFmtId="0" xfId="0" applyAlignment="1" applyBorder="1" applyFont="1">
      <alignment horizontal="center"/>
    </xf>
    <xf borderId="7" fillId="7" fontId="6" numFmtId="0" xfId="0" applyBorder="1" applyFont="1"/>
    <xf borderId="7" fillId="7" fontId="0" numFmtId="0" xfId="0" applyAlignment="1" applyBorder="1" applyFont="1">
      <alignment horizontal="center"/>
    </xf>
    <xf borderId="7" fillId="8" fontId="6" numFmtId="0" xfId="0" applyBorder="1" applyFont="1"/>
    <xf borderId="7" fillId="8" fontId="0" numFmtId="0" xfId="0" applyAlignment="1" applyBorder="1" applyFont="1">
      <alignment horizontal="center"/>
    </xf>
    <xf borderId="0" fillId="0" fontId="7" numFmtId="0" xfId="0" applyAlignment="1" applyFont="1">
      <alignment readingOrder="0"/>
    </xf>
    <xf borderId="0" fillId="0" fontId="8" numFmtId="2" xfId="0" applyAlignment="1" applyFont="1" applyNumberFormat="1">
      <alignment horizontal="center"/>
    </xf>
    <xf borderId="0" fillId="0" fontId="8" numFmtId="0" xfId="0" applyAlignment="1" applyFont="1">
      <alignment horizontal="center"/>
    </xf>
    <xf borderId="0" fillId="0" fontId="8" numFmtId="0" xfId="0" applyFont="1"/>
    <xf borderId="8" fillId="9" fontId="1" numFmtId="0" xfId="0" applyAlignment="1" applyBorder="1" applyFill="1" applyFont="1">
      <alignment horizontal="center"/>
    </xf>
    <xf borderId="9" fillId="0" fontId="2" numFmtId="0" xfId="0" applyBorder="1" applyFont="1"/>
    <xf borderId="10" fillId="0" fontId="2" numFmtId="0" xfId="0" applyBorder="1" applyFont="1"/>
    <xf borderId="0" fillId="0" fontId="9" numFmtId="0" xfId="0" applyAlignment="1" applyFont="1">
      <alignment readingOrder="0"/>
    </xf>
    <xf borderId="8" fillId="3" fontId="10" numFmtId="0" xfId="0" applyAlignment="1" applyBorder="1" applyFont="1">
      <alignment horizontal="center" readingOrder="0"/>
    </xf>
    <xf borderId="8" fillId="4" fontId="10" numFmtId="0" xfId="0" applyAlignment="1" applyBorder="1" applyFont="1">
      <alignment horizontal="center" readingOrder="0"/>
    </xf>
    <xf borderId="4" fillId="9" fontId="1" numFmtId="0" xfId="0" applyAlignment="1" applyBorder="1" applyFont="1">
      <alignment horizontal="center" shrinkToFit="0" wrapText="1"/>
    </xf>
    <xf borderId="0" fillId="0" fontId="0" numFmtId="0" xfId="0" applyFont="1"/>
    <xf borderId="0" fillId="0" fontId="11" numFmtId="0" xfId="0" applyFont="1"/>
    <xf borderId="0" fillId="0" fontId="11" numFmtId="0" xfId="0" applyAlignment="1" applyFont="1">
      <alignment horizontal="center"/>
    </xf>
    <xf borderId="0" fillId="10" fontId="0" numFmtId="0" xfId="0" applyAlignment="1" applyFill="1" applyFont="1">
      <alignment horizontal="left"/>
    </xf>
    <xf borderId="0" fillId="10" fontId="0" numFmtId="0" xfId="0" applyFont="1"/>
    <xf borderId="0" fillId="10" fontId="0" numFmtId="1" xfId="0" applyAlignment="1" applyFont="1" applyNumberFormat="1">
      <alignment horizontal="center"/>
    </xf>
    <xf borderId="0" fillId="10" fontId="11" numFmtId="0" xfId="0" applyAlignment="1" applyFont="1">
      <alignment horizontal="center"/>
    </xf>
    <xf borderId="0" fillId="11" fontId="0" numFmtId="0" xfId="0" applyAlignment="1" applyFill="1" applyFont="1">
      <alignment horizontal="left"/>
    </xf>
    <xf borderId="0" fillId="11" fontId="0" numFmtId="0" xfId="0" applyFont="1"/>
    <xf borderId="0" fillId="11" fontId="0" numFmtId="1" xfId="0" applyAlignment="1" applyFont="1" applyNumberFormat="1">
      <alignment horizontal="center"/>
    </xf>
    <xf borderId="0" fillId="11" fontId="11" numFmtId="0" xfId="0" applyAlignment="1" applyFont="1">
      <alignment horizontal="center"/>
    </xf>
    <xf borderId="0" fillId="12" fontId="0" numFmtId="0" xfId="0" applyAlignment="1" applyFill="1" applyFont="1">
      <alignment horizontal="left"/>
    </xf>
    <xf borderId="0" fillId="12" fontId="0" numFmtId="0" xfId="0" applyFont="1"/>
    <xf borderId="0" fillId="12" fontId="0" numFmtId="1" xfId="0" applyAlignment="1" applyFont="1" applyNumberFormat="1">
      <alignment horizontal="center"/>
    </xf>
    <xf borderId="0" fillId="12" fontId="11" numFmtId="0" xfId="0" applyAlignment="1" applyFont="1">
      <alignment horizontal="center"/>
    </xf>
    <xf borderId="0" fillId="0" fontId="0" numFmtId="0" xfId="0" applyAlignment="1" applyFont="1">
      <alignment horizontal="left"/>
    </xf>
    <xf borderId="0" fillId="0" fontId="12" numFmtId="0" xfId="0" applyAlignment="1" applyFont="1">
      <alignment shrinkToFit="0" wrapText="1"/>
    </xf>
    <xf borderId="0" fillId="0" fontId="12" numFmtId="0" xfId="0" applyAlignment="1" applyFont="1">
      <alignment horizontal="center" shrinkToFit="0" wrapText="1"/>
    </xf>
    <xf borderId="7" fillId="13" fontId="12" numFmtId="0" xfId="0" applyAlignment="1" applyBorder="1" applyFill="1" applyFont="1">
      <alignment horizontal="center" shrinkToFit="0" wrapText="1"/>
    </xf>
    <xf borderId="7" fillId="5" fontId="12" numFmtId="0" xfId="0" applyAlignment="1" applyBorder="1" applyFont="1">
      <alignment horizontal="center" shrinkToFit="0" wrapText="1"/>
    </xf>
    <xf borderId="7" fillId="14" fontId="13" numFmtId="0" xfId="0" applyAlignment="1" applyBorder="1" applyFill="1" applyFont="1">
      <alignment horizontal="center" shrinkToFit="0" wrapText="1"/>
    </xf>
    <xf borderId="7" fillId="7" fontId="13" numFmtId="0" xfId="0" applyAlignment="1" applyBorder="1" applyFont="1">
      <alignment horizontal="center" shrinkToFit="0" wrapText="1"/>
    </xf>
    <xf borderId="7" fillId="6" fontId="13" numFmtId="0" xfId="0" applyAlignment="1" applyBorder="1" applyFont="1">
      <alignment horizontal="center" shrinkToFit="0" wrapText="1"/>
    </xf>
    <xf borderId="0" fillId="0" fontId="14" numFmtId="0" xfId="0" applyAlignment="1" applyFont="1">
      <alignment horizontal="left"/>
    </xf>
    <xf borderId="0" fillId="0" fontId="15" numFmtId="0" xfId="0" applyFont="1"/>
    <xf borderId="0" fillId="0" fontId="14" numFmtId="0" xfId="0" applyAlignment="1" applyFont="1">
      <alignment horizontal="center"/>
    </xf>
    <xf borderId="7" fillId="13" fontId="15" numFmtId="0" xfId="0" applyAlignment="1" applyBorder="1" applyFont="1">
      <alignment horizontal="center"/>
    </xf>
    <xf borderId="7" fillId="5" fontId="15" numFmtId="1" xfId="0" applyAlignment="1" applyBorder="1" applyFont="1" applyNumberFormat="1">
      <alignment horizontal="center"/>
    </xf>
    <xf borderId="0" fillId="0" fontId="15" numFmtId="0" xfId="0" applyAlignment="1" applyFont="1">
      <alignment horizontal="center"/>
    </xf>
    <xf borderId="7" fillId="14" fontId="16" numFmtId="0" xfId="0" applyAlignment="1" applyBorder="1" applyFont="1">
      <alignment horizontal="center"/>
    </xf>
    <xf borderId="7" fillId="7" fontId="3" numFmtId="0" xfId="0" applyAlignment="1" applyBorder="1" applyFont="1">
      <alignment horizontal="center"/>
    </xf>
    <xf borderId="7" fillId="6" fontId="3" numFmtId="1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W607" sheet="Player Data"/>
  </cacheSource>
  <cacheFields>
    <cacheField name="First" numFmtId="0">
      <sharedItems>
        <s v="Guy"/>
        <s v="Ron"/>
        <s v="Steven"/>
        <s v="Troy"/>
        <s v="Stu"/>
        <s v="Terry"/>
        <s v="Bob"/>
        <s v="Anatoli"/>
        <s v="Lonnie"/>
        <s v="Robin"/>
        <s v="Tim"/>
        <s v="Alexei"/>
        <s v="Sean"/>
        <s v="Randy"/>
        <s v="David"/>
        <s v="Bill"/>
        <s v="Bobby"/>
        <s v="Dennis"/>
        <s v="Andy"/>
        <s v="John"/>
        <s v="Adam"/>
        <s v="Dave"/>
        <s v="Vladimir"/>
        <s v="Ted"/>
        <s v="Joe"/>
        <s v="Dmitri"/>
        <s v="Gregori"/>
        <s v="Brent"/>
        <s v="Cam"/>
        <s v="Stephen"/>
        <s v="C.J."/>
        <s v="Darin"/>
        <s v="Peter"/>
        <s v="Ray"/>
        <s v="Don"/>
        <s v="Glen"/>
        <s v="Gordie"/>
        <s v="Jim"/>
        <s v="Grant"/>
        <s v="Tom"/>
        <s v="Dominik"/>
        <s v="Pat"/>
        <s v="Dale"/>
        <s v="Yuri"/>
        <s v="Brad"/>
        <s v="Rob"/>
        <s v="Alexnder"/>
        <s v="Wayne"/>
        <s v="Donald"/>
        <s v="Colin"/>
        <s v="Doug"/>
        <s v="Petr"/>
        <s v="Richard"/>
        <s v="Ken"/>
        <s v="Gord"/>
        <s v="Keith"/>
        <s v="Mike"/>
        <s v="Jeff"/>
        <s v="Robert"/>
        <s v="Joel"/>
        <s v="Gary"/>
        <s v="Paul"/>
        <s v="Chris"/>
        <s v="Craig"/>
        <s v="Theoren"/>
        <s v="Sergei"/>
        <s v="Greg"/>
        <s v="Ronnie"/>
        <s v="Al"/>
        <s v="Roger"/>
        <s v="Trent"/>
        <s v="Frank"/>
        <s v="Michel"/>
        <s v="Kevin"/>
        <s v="Ed"/>
        <s v="Jeremy"/>
        <s v="Christan"/>
        <s v="Stephane"/>
        <s v="Jocelyn"/>
        <s v="Steve"/>
        <s v="Dirk"/>
        <s v="Brian"/>
        <s v="Bryan"/>
        <s v="Frantsek"/>
        <s v="Jon"/>
        <s v="Darcy"/>
        <s v="Neal"/>
        <s v="Gaetan"/>
        <s v="Russ"/>
        <s v="Ulf"/>
        <s v="Shane"/>
        <s v="Stewart"/>
        <s v="Mark"/>
        <s v="Tommy"/>
        <s v="Derian"/>
        <s v="Enrico"/>
        <s v="Vincent"/>
        <s v="Dallas"/>
        <s v="Vachslav"/>
        <s v="Shawn"/>
        <s v="Gerard"/>
        <s v="Dino"/>
        <s v="Sheldon"/>
        <s v="Yves"/>
        <s v="Nicklas"/>
        <s v="Todd"/>
        <s v="Shjon"/>
        <s v="Shayne"/>
        <s v="Zdeno"/>
        <s v="Kelly"/>
        <s v="Martin"/>
        <s v="Louie"/>
        <s v="Igor"/>
        <s v="Geoff"/>
        <s v="Luke"/>
        <s v="Scott"/>
        <s v="Andrei"/>
        <s v="Jesse"/>
        <s v="Milan"/>
        <s v="Mario"/>
        <s v="Andrew"/>
        <s v="Mikael"/>
        <s v="Patrick"/>
        <s v="Yvon"/>
        <s v="Nick"/>
        <s v="Jamie"/>
        <s v="Zarley"/>
        <s v="Eric"/>
        <s v="Dan"/>
        <s v="Allen"/>
        <s v="Robb"/>
        <s v="Rick"/>
        <s v="Jimmy"/>
        <s v="Corey"/>
        <s v="Luc"/>
        <s v="Tony"/>
        <s v="Warren"/>
        <s v="Tomas"/>
        <s v="Jari"/>
        <s v="Marty"/>
        <s v="Darryl"/>
        <s v="Charlie"/>
        <s v="Rene"/>
        <s v="Andre"/>
        <s v="Kirk"/>
        <s v="Stephan"/>
        <s v="Denis"/>
        <s v="Gilbert"/>
        <s v="Benoit"/>
        <s v="Matt"/>
        <s v="Patrice"/>
        <s v="J.J."/>
        <s v="Lyle"/>
        <s v="Bernie"/>
        <s v="Janne"/>
        <s v="Valeri"/>
        <s v="Claude"/>
        <s v="Bruce"/>
        <s v="Myles"/>
        <s v="Glenn"/>
        <s v="Pierre"/>
        <s v="Travis"/>
        <s v="Derek"/>
        <s v="Mick"/>
        <s v="Darius"/>
        <s v="Uwe"/>
        <s v="Darren"/>
        <s v="Esa"/>
        <s v="Phil"/>
        <s v="Jan"/>
        <s v="Joey"/>
        <s v="James"/>
        <s v="Jay"/>
        <s v="Daniel"/>
        <s v="Neil"/>
        <s v="Laurie"/>
        <s v="Sylvain"/>
        <s v="Jody"/>
        <s v="Norm"/>
        <s v="Dominic"/>
        <s v="Steph"/>
        <s v="Rod"/>
        <s v="Pelle"/>
        <s v="Josef"/>
        <s v="Garry"/>
        <s v="Dimitri"/>
        <s v="Ric"/>
        <s v="Ryan"/>
        <s v="Jaromir"/>
        <s v="Larry"/>
        <s v="Kjell"/>
        <s v="Gino"/>
        <s v="Mats"/>
        <s v="Owen"/>
        <s v="Curtis"/>
        <s v="Kerry"/>
        <s v="Mikhail"/>
        <s v="Arturs"/>
        <s v="Dean"/>
        <s v="Perry"/>
        <s v="Johan"/>
        <s v="Sandis"/>
        <s v="Nelson"/>
        <s v="Philippe"/>
        <s v="Basil"/>
        <s v="Brendan"/>
        <s v="Brett"/>
        <s v="Rich"/>
        <s v="Garth"/>
        <s v="Lee"/>
        <s v="Bret"/>
        <s v="Curt"/>
        <s v="Murray"/>
        <s v="Wendell"/>
        <s v="J.C."/>
        <s v="Marc"/>
        <s v="Jason"/>
        <s v="Danton"/>
        <s v="Stan"/>
        <s v="Roman"/>
        <s v="Felix"/>
        <s v="Daren"/>
        <s v="Wendel"/>
        <s v="Nikolai"/>
        <s v="Drake"/>
        <s v="Kay"/>
        <s v="Cliff"/>
        <s v="Sergio"/>
        <s v="Pavel"/>
        <s v="Trevor"/>
        <s v="Dixon"/>
        <s v="Jyrki"/>
        <s v="Adrien"/>
        <s v="Jiri"/>
        <s v="Gerald"/>
        <s v="Dana"/>
        <s v="Michal"/>
        <s v="Reggie"/>
        <s v="Alan"/>
        <s v="Calle"/>
        <s v="Thomas"/>
        <s v="Luciano"/>
        <s v="Darrin"/>
        <s v="Kris"/>
        <s v="Teemu"/>
        <s v="Evgeny"/>
        <s v="Tie"/>
        <s v="Teppo"/>
        <s v="Fredrik"/>
      </sharedItems>
    </cacheField>
    <cacheField name="Last" numFmtId="0">
      <sharedItems>
        <s v="Hebert"/>
        <s v="Tugnutt"/>
        <s v="King"/>
        <s v="Loney"/>
        <s v="Grimson"/>
        <s v="Yake"/>
        <s v="Corkum"/>
        <s v="Semenov"/>
        <s v="Loach"/>
        <s v="Bawa"/>
        <s v="Sweeney"/>
        <s v="Kasatonov"/>
        <s v="Hill"/>
        <s v="Ladouceur"/>
        <s v="Williams"/>
        <s v="Houlder"/>
        <s v="Dollas"/>
        <s v="Vial"/>
        <s v="Moog"/>
        <s v="Blue"/>
        <s v="Oates"/>
        <s v="Poulin"/>
        <s v="Ruzicka"/>
        <s v="Donato"/>
        <s v="Juneau"/>
        <s v="Kvartalnov"/>
        <s v="Reid"/>
        <s v="Pantaleyev"/>
        <s v="Hughes"/>
        <s v="Neely"/>
        <s v="Leach"/>
        <s v="Heinze"/>
        <s v="Young"/>
        <s v="Kimble"/>
        <s v="Douris"/>
        <s v="Bourque"/>
        <s v="Wesley"/>
        <s v="Shaw"/>
        <s v="Roberts"/>
        <s v="Feathrston"/>
        <s v="Wiemer"/>
        <s v="Fuhr"/>
        <s v="Draper"/>
        <s v="Hasek"/>
        <s v="LaFontaine"/>
        <s v="Hawerchuk"/>
        <s v="Hannan"/>
        <s v="Wood"/>
        <s v="Khmylev"/>
        <s v="May"/>
        <s v="Errey"/>
        <s v="Ray"/>
        <s v="Mogilny"/>
        <s v="Presley"/>
        <s v="Audette"/>
        <s v="Patterson"/>
        <s v="Bodger"/>
        <s v="Svoboda"/>
        <s v="Smehlik"/>
        <s v="Sutton"/>
        <s v="Ledyard"/>
        <s v="Donnelly"/>
        <s v="Moller"/>
        <s v="Carney"/>
        <s v="Vernon"/>
        <s v="Reese"/>
        <s v="Nieuwendyk"/>
        <s v="Reichel"/>
        <s v="Otto"/>
        <s v="Ranheim"/>
        <s v="Ashton"/>
        <s v="Lindberg"/>
        <s v="Berube"/>
        <s v="Fleury"/>
        <s v="Makarov"/>
        <s v="Paslawski"/>
        <s v="Stern"/>
        <s v="Suter"/>
        <s v="MacInnis"/>
        <s v="Johansson"/>
        <s v="Yawney"/>
        <s v="Musil"/>
        <s v="Petit"/>
        <s v="Dahl"/>
        <s v="Dahlquist"/>
        <s v="Smyth"/>
        <s v="Belfour"/>
        <s v="Waite"/>
        <s v="Roenick"/>
        <s v="Ruuttu"/>
        <s v="Sutter"/>
        <s v="Murray"/>
        <s v="Goulet"/>
        <s v="Matteau"/>
        <s v="Gilbert"/>
        <s v="Lemieux"/>
        <s v="Larmer"/>
        <s v="Graham"/>
        <s v="Noonan"/>
        <s v="Christian"/>
        <s v="Murphy"/>
        <s v="Brown"/>
        <s v="Chelios"/>
        <s v="Smith"/>
        <s v="Marchment"/>
        <s v="Kucera"/>
        <s v="Muni"/>
        <s v="Russell"/>
        <s v="Bennett"/>
        <s v="Casey"/>
        <s v="Wakaluk"/>
        <s v="Modano"/>
        <s v="Gagner"/>
        <s v="Broten"/>
        <s v="Gilchrist"/>
        <s v="McPhee"/>
        <s v="Duchesne"/>
        <s v="Propp"/>
        <s v="Courtnall"/>
        <s v="Dahlen"/>
        <s v="Craig"/>
        <s v="Klatt"/>
        <s v="Churla"/>
        <s v="Gavin"/>
        <s v="Tinordi"/>
        <s v="Sjodin"/>
        <s v="Johnson"/>
        <s v="Hatcher"/>
        <s v="Ludwig"/>
        <s v="Matvichuk"/>
        <s v="Osiecki"/>
        <s v="Berry"/>
        <s v="Ciccone"/>
        <s v="Cheveldae"/>
        <s v="Riendeau"/>
        <s v="Yzerman"/>
        <s v="Fedorov"/>
        <s v="Drake"/>
        <s v="Sillinger"/>
        <s v="Kozlov"/>
        <s v="Ysebaert"/>
        <s v="Burr"/>
        <s v="Primeau"/>
        <s v="Gallant"/>
        <s v="Ogrodnick"/>
        <s v="Ciccarelli"/>
        <s v="Sheppard"/>
        <s v="Probert"/>
        <s v="Kennedy"/>
        <s v="Hiller"/>
        <s v="Coffey"/>
        <s v="Chiasson"/>
        <s v="Racine"/>
        <s v="Lidstrom"/>
        <s v="Howe"/>
        <s v="Konstantov"/>
        <s v="Konroyd"/>
        <s v="McCrimmon"/>
        <s v="Ranford"/>
        <s v="Weight"/>
        <s v="Elik"/>
        <s v="MacTavish"/>
        <s v="Todd"/>
        <s v="Podein"/>
        <s v="Hudson"/>
        <s v="Corson"/>
        <s v="Simpson"/>
        <s v="Ciger"/>
        <s v="Buchberger"/>
        <s v="Gelinas"/>
        <s v="DeBrusk"/>
        <s v="Klima"/>
        <s v="Rice"/>
        <s v="Manson"/>
        <s v="Kravchuk"/>
        <s v="Benning"/>
        <s v="Glynn"/>
        <s v="Richardson"/>
        <s v="Joseph"/>
        <s v="Werenka"/>
        <s v="Vanbiesbrk"/>
        <s v="Fitzpatrik"/>
        <s v="Fitzgerald"/>
        <s v="Mellanby"/>
        <s v="Skrudland"/>
        <s v="Hough"/>
        <s v="Lowry"/>
        <s v="Lomakin"/>
        <s v="Gilhen"/>
        <s v="Belanger"/>
        <s v="Lindsay"/>
        <s v="Cirella"/>
        <s v="Godynyuk"/>
        <s v="Hynes"/>
        <s v="Tichy"/>
        <s v="Richer"/>
        <s v="Burke"/>
        <s v="Gosselin"/>
        <s v="Pietrngelo"/>
        <s v="Cassels"/>
        <s v="Nylander"/>
        <s v="Kron"/>
        <s v="Petrovicky"/>
        <s v="Sanderson"/>
        <s v="Corriveau"/>
        <s v="McKenzie"/>
        <s v="Cunnyworth"/>
        <s v="Verbeek"/>
        <s v="Janssens"/>
        <s v="Kypreos"/>
        <s v="Greig"/>
        <s v="Zalapski"/>
        <s v="Weinrich"/>
        <s v="Burt"/>
        <s v="Keczmer"/>
        <s v="Houda"/>
        <s v="Pedersen"/>
        <s v="Hrudey"/>
        <s v="Stauber"/>
        <s v="Knickle"/>
        <s v="Gretzky"/>
        <s v="Carson"/>
        <s v="Millen"/>
        <s v="Shuchuk"/>
        <s v="Robitaille"/>
        <s v="Granato"/>
        <s v="Conacher"/>
        <s v="Rychel"/>
        <s v="Sandstrom"/>
        <s v="Kurri"/>
        <s v="Taylor"/>
        <s v="Blake"/>
        <s v="McSorley"/>
        <s v="Zhitnik"/>
        <s v="Sydor"/>
        <s v="Huddy"/>
        <s v="Hardy"/>
        <s v="Thompson"/>
        <s v="Watters"/>
        <s v="Chapdlaine"/>
        <s v="Roy"/>
        <s v="Racicot"/>
        <s v="Muller"/>
        <s v="Lebeau"/>
        <s v="Savard"/>
        <s v="Carbonneau"/>
        <s v="Damphousse"/>
        <s v="Dionne"/>
        <s v="Leclair"/>
        <s v="Brunet"/>
        <s v="Roberge"/>
        <s v="Bellows"/>
        <s v="Keane"/>
        <s v="Leeman"/>
        <s v="Ewen"/>
        <s v="Ronan"/>
        <s v="Desjardins"/>
        <s v="Schneider"/>
        <s v="Brisebois"/>
        <s v="Haller"/>
        <s v="Ramage"/>
        <s v="Daigneault"/>
        <s v="Odelein"/>
        <s v="Dufresne"/>
        <s v="Terreri"/>
        <s v="Billington"/>
        <s v="Semak"/>
        <s v="Nicholls"/>
        <s v="Stastny"/>
        <s v="Ojanen"/>
        <s v="Zelepukin"/>
        <s v="MacLean"/>
        <s v="Holik"/>
        <s v="Chorske"/>
        <s v="Mallette"/>
        <s v="Guerin"/>
        <s v="McKay"/>
        <s v="Pellerin"/>
        <s v="Barr"/>
        <s v="Stevens"/>
        <s v="Fetisov"/>
        <s v="Driver"/>
        <s v="Niedrmayer"/>
        <s v="Daneyko"/>
        <s v="Albelin"/>
        <s v="O'Connor"/>
        <s v="Healy"/>
        <s v="Turgeon"/>
        <s v="Hogue"/>
        <s v="McInnis"/>
        <s v="Green"/>
        <s v="Ferraro"/>
        <s v="Loiselle"/>
        <s v="Thomas"/>
        <s v="Volek"/>
        <s v="Flatley"/>
        <s v="Mullen"/>
        <s v="Dalgarno"/>
        <s v="Marois"/>
        <s v="Vukota"/>
        <s v="Malakhov"/>
        <s v="Kasparitis"/>
        <s v="Norton"/>
        <s v="Krupp"/>
        <s v="Kurvers"/>
        <s v="Lachance"/>
        <s v="Vaske"/>
        <s v="Pilon"/>
        <s v="Richter"/>
        <s v="Messier"/>
        <s v="Nemchinov"/>
        <s v="Turcotte"/>
        <s v="Olczyk"/>
        <s v="Tikkanen"/>
        <s v="Graves"/>
        <s v="Erixon"/>
        <s v="Gartner"/>
        <s v="Amonte"/>
        <s v="Kovalev"/>
        <s v="Kocur"/>
        <s v="Hartman"/>
        <s v="Leetch"/>
        <s v="Patrick"/>
        <s v="Zubov"/>
        <s v="Beukeboom"/>
        <s v="Lowe"/>
        <s v="Andersson"/>
        <s v="Wells"/>
        <s v="Sidorkwicz"/>
        <s v="Berthiaume"/>
        <s v="Baker"/>
        <s v="Lamb"/>
        <s v="Brady"/>
        <s v="Freer"/>
        <s v="Boschman"/>
        <s v="Archibald"/>
        <s v="Peluso"/>
        <s v="Smail"/>
        <s v="Lazaro"/>
        <s v="Loewen"/>
        <s v="Kudelski"/>
        <s v="Hull"/>
        <s v="McBain"/>
        <s v="Jelinek"/>
        <s v="Maciver"/>
        <s v="Rumble"/>
        <s v="Luongo"/>
        <s v="Hammond"/>
        <s v="Dineen"/>
        <s v="Marsh"/>
        <s v="Soderstrom"/>
        <s v="Roussel"/>
        <s v="Beauregard"/>
        <s v="Lindros"/>
        <s v="BrindAmour"/>
        <s v="Eklund"/>
        <s v="Beranek"/>
        <s v="Acton"/>
        <s v="Butsayev"/>
        <s v="Fedyk"/>
        <s v="Evans"/>
        <s v="Snuggerud"/>
        <s v="Boivin"/>
        <s v="Recchi"/>
        <s v="Galley"/>
        <s v="Yushkevich"/>
        <s v="Hawgood"/>
        <s v="Carkner"/>
        <s v="Nattress"/>
        <s v="McGill"/>
        <s v="Cronin"/>
        <s v="Barrasso"/>
        <s v="Wregget"/>
        <s v="Francis"/>
        <s v="McEachern"/>
        <s v="Stapleton"/>
        <s v="Tippett"/>
        <s v="Daniels"/>
        <s v="Jagr"/>
        <s v="Tocchet"/>
        <s v="Straka"/>
        <s v="Needham"/>
        <s v="Caufield"/>
        <s v="Samuelsson"/>
        <s v="Paek"/>
        <s v="Stanton"/>
        <s v="Taglianeti"/>
        <s v="Ramsey"/>
        <s v="Jennings"/>
        <s v="Fogarty"/>
        <s v="Hextall"/>
        <s v="Fiset"/>
        <s v="Sakic"/>
        <s v="Ricci"/>
        <s v="Lapointe"/>
        <s v="Rucinsky"/>
        <s v="Kamensky"/>
        <s v="Cavallini"/>
        <s v="Pearson"/>
        <s v="Simon"/>
        <s v="Twist"/>
        <s v="Sundin"/>
        <s v="Nolan"/>
        <s v="Kovalenko"/>
        <s v="Leschyshyn"/>
        <s v="Gusarov"/>
        <s v="Huffman"/>
        <s v="Foote"/>
        <s v="Finn"/>
        <s v="Tatarinov"/>
        <s v="Wolanin"/>
        <s v="Irbe"/>
        <s v="Hackett"/>
        <s v="Hayward"/>
        <s v="Kisio"/>
        <s v="Gaudreau"/>
        <s v="Evason"/>
        <s v="Sullivan"/>
        <s v="Berezan"/>
        <s v="Garpenlov"/>
        <s v="Odgers"/>
        <s v="Carter"/>
        <s v="Maley"/>
        <s v="Falloon"/>
        <s v="Courtenay"/>
        <s v="Pederson"/>
        <s v="Wilson"/>
        <s v="Wilkinson"/>
        <s v="Ozolinsh"/>
        <s v="Zmolek"/>
        <s v="More"/>
        <s v="Ahola"/>
        <s v="Zettler"/>
        <s v="Janney"/>
        <s v="Emerson"/>
        <s v="Bassen"/>
        <s v="Bozon"/>
        <s v="Korolev"/>
        <s v="McRae"/>
        <s v="Shanahan"/>
        <s v="Miller"/>
        <s v="Chase"/>
        <s v="Butcher"/>
        <s v="Crossman"/>
        <s v="Zombo"/>
        <s v="Quintal"/>
        <s v="Norwood"/>
        <s v="Hedican"/>
        <s v="Giles"/>
        <s v="Baron"/>
        <s v="Jablonski"/>
        <s v="Bergeron"/>
        <s v="Bradley"/>
        <s v="Kontos"/>
        <s v="Creighton"/>
        <s v="Bureau"/>
        <s v="DiMaio"/>
        <s v="Kasper"/>
        <s v="Lafreniere"/>
        <s v="Zamuner"/>
        <s v="Maltais"/>
        <s v="Tucker"/>
        <s v="Cole"/>
        <s v="Bergland"/>
        <s v="Drulia"/>
        <s v="Beers"/>
        <s v="Hamrlik"/>
        <s v="Chambers"/>
        <s v="Bergevin"/>
        <s v="Reekie"/>
        <s v="Lipuma"/>
        <s v="Hervey"/>
        <s v="Potvin"/>
        <s v="Puppa"/>
        <s v="Wamsley"/>
        <s v="Gilmour"/>
        <s v="Cullen"/>
        <s v="Krushelski"/>
        <s v="Zezel"/>
        <s v="McLlwain"/>
        <s v="Andreychuk"/>
        <s v="Clark"/>
        <s v="Osborne"/>
        <s v="Berg"/>
        <s v="Borshevsky"/>
        <s v="Anderson"/>
        <s v="Foligno"/>
        <s v="Baumgartnr"/>
        <s v="Gill"/>
        <s v="Ellett"/>
        <s v="Mironov"/>
        <s v="Berehowsky"/>
        <s v="Macoun"/>
        <s v="Rouse"/>
        <s v="Lefebvre"/>
        <s v="McLean"/>
        <s v="Whitmore"/>
        <s v="Ronning"/>
        <s v="Nedved"/>
        <s v="Fergus"/>
        <s v="Craven"/>
        <s v="Adams"/>
        <s v="Momesso"/>
        <s v="Odjick"/>
        <s v="Valk"/>
        <s v="Bure"/>
        <s v="Linden"/>
        <s v="Ward"/>
        <s v="Sandlak"/>
        <s v="Hunter"/>
        <s v="Lumme"/>
        <s v="Lidster"/>
        <s v="Plavsic"/>
        <s v="Slegr"/>
        <s v="Diduck"/>
        <s v="Babych"/>
        <s v="Murzyn"/>
        <s v="Dirk"/>
        <s v="Beaupre"/>
        <s v="Tabaracci"/>
        <s v="Ridley"/>
        <s v="Khristich"/>
        <s v="Pivonka"/>
        <s v="Konowlchuk"/>
        <s v="Savage"/>
        <s v="Carpenter"/>
        <s v="Krygier"/>
        <s v="Bondra"/>
        <s v="Elynuik"/>
        <s v="Jones"/>
        <s v="MacDermid"/>
        <s v="Iafrate"/>
        <s v="Cote"/>
        <s v="Woolley"/>
        <s v="Langway"/>
        <s v="Essensa"/>
        <s v="Hrivnak"/>
        <s v="Zhamnov"/>
        <s v="Steen"/>
        <s v="Borsato"/>
        <s v="Eagles"/>
        <s v="Barnes"/>
        <s v="Shannon"/>
        <s v="Tkachuk"/>
        <s v="Romaniuk"/>
        <s v="Brickley"/>
        <s v="Selanne"/>
        <s v="Davydov"/>
        <s v="Druce"/>
        <s v="Erickson"/>
        <s v="Domi"/>
        <s v="Housley"/>
        <s v="Numminen"/>
        <s v="Olausson"/>
        <s v="Bautin"/>
        <s v="Ulanov"/>
        <s v="Lalor"/>
        <s v="Carlyle"/>
      </sharedItems>
    </cacheField>
    <cacheField name="Name" numFmtId="0">
      <sharedItems>
        <s v="Guy Hebert"/>
        <s v="Ron Tugnutt"/>
        <s v="Steven King"/>
        <s v="Troy Loney"/>
        <s v="Stu Grimson"/>
        <s v="Terry Yake"/>
        <s v="Bob Corkum"/>
        <s v="Anatoli Semenov"/>
        <s v="Lonnie Loach"/>
        <s v="Robin Bawa"/>
        <s v="Tim Sweeney"/>
        <s v="Alexei Kasatonov"/>
        <s v="Sean Hill"/>
        <s v="Randy Ladouceur"/>
        <s v="David Williams"/>
        <s v="Bill Houlder"/>
        <s v="Bobby Dollas"/>
        <s v="Dennis Vial"/>
        <s v="Andy Moog"/>
        <s v="John Blue"/>
        <s v="Adam Oates"/>
        <s v="Dave Poulin"/>
        <s v="Vladimir Ruzicka"/>
        <s v="Ted Donato"/>
        <s v="Joe Juneau"/>
        <s v="Dmitri Kvartalnov"/>
        <s v="Dave Reid"/>
        <s v="Gregori Pantaleyev"/>
        <s v="Brent Hughes"/>
        <s v="Cam Neely"/>
        <s v="Stephen Leach"/>
        <s v="Stephen Heinze"/>
        <s v="C.J. Young"/>
        <s v="Darin Kimble"/>
        <s v="Peter Douris"/>
        <s v="Ray Bourque"/>
        <s v="Don Sweeney"/>
        <s v="Glen Wesley"/>
        <s v="David Shaw"/>
        <s v="Gordie Roberts"/>
        <s v="Glen Feathrston"/>
        <s v="Jim Wiemer"/>
        <s v="Grant Fuhr"/>
        <s v="Tom Draper"/>
        <s v="Dominik Hasek"/>
        <s v="Pat LaFontaine"/>
        <s v="Dale Hawerchuk"/>
        <s v="Bob Sweeney"/>
        <s v="Dave Hannan"/>
        <s v="Randy Wood"/>
        <s v="Yuri Khmylev"/>
        <s v="Brad May"/>
        <s v="Bob Errey"/>
        <s v="Rob Ray"/>
        <s v="Alexnder Mogilny"/>
        <s v="Wayne Presley"/>
        <s v="Donald Audette"/>
        <s v="Colin Patterson"/>
        <s v="Doug Bodger"/>
        <s v="Petr Svoboda"/>
        <s v="Richard Smehlik"/>
        <s v="Ken Sutton"/>
        <s v="Grant Ledyard"/>
        <s v="Gord Donnelly"/>
        <s v="Randy Moller"/>
        <s v="Keith Carney"/>
        <s v="Mike Vernon"/>
        <s v="Jeff Reese"/>
        <s v="Joe Nieuwendyk"/>
        <s v="Robert Reichel"/>
        <s v="Joel Otto"/>
        <s v="Gary Roberts"/>
        <s v="Paul Ranheim"/>
        <s v="Brent Ashton"/>
        <s v="Chris Lindberg"/>
        <s v="Craig Berube"/>
        <s v="Theoren Fleury"/>
        <s v="Sergei Makarov"/>
        <s v="Greg Paslawski"/>
        <s v="Ronnie Stern"/>
        <s v="Gary Suter"/>
        <s v="Al MacInnis"/>
        <s v="Roger Johansson"/>
        <s v="Trent Yawney"/>
        <s v="Frank Musil"/>
        <s v="Michel Petit"/>
        <s v="Kevin Dahl"/>
        <s v="Chris Dahlquist"/>
        <s v="Greg Smyth"/>
        <s v="Ed Belfour"/>
        <s v="Jim Waite"/>
        <s v="Jeremy Roenick"/>
        <s v="Christan Ruuttu"/>
        <s v="Brent Sutter"/>
        <s v="Troy Murray"/>
        <s v="Michel Goulet"/>
        <s v="Stephane Matteau"/>
        <s v="Greg Gilbert"/>
        <s v="Jocelyn Lemieux"/>
        <s v="Steve Larmer"/>
        <s v="Dirk Graham"/>
        <s v="Brian Noonan"/>
        <s v="Dave Christian"/>
        <s v="Joe Murphy"/>
        <s v="Rob Brown"/>
        <s v="Chris Chelios"/>
        <s v="Steve Smith"/>
        <s v="Bryan Marchment"/>
        <s v="Frantsek Kucera"/>
        <s v="Craig Muni"/>
        <s v="Keith Brown"/>
        <s v="Cam Russell"/>
        <s v="Adam Bennett"/>
        <s v="Jon Casey"/>
        <s v="Darcy Wakaluk"/>
        <s v="Mike Modano"/>
        <s v="Dave Gagner"/>
        <s v="Neal Broten"/>
        <s v="Brent Gilchrist"/>
        <s v="Bobby Smith"/>
        <s v="Mike McPhee"/>
        <s v="Gaetan Duchesne"/>
        <s v="Brian Propp"/>
        <s v="Russ Courtnall"/>
        <s v="Ulf Dahlen"/>
        <s v="Mike Craig"/>
        <s v="Trent Klatt"/>
        <s v="Shane Churla"/>
        <s v="Stewart Gavin"/>
        <s v="Mark Tinordi"/>
        <s v="Tommy Sjodin"/>
        <s v="Jim Johnson"/>
        <s v="Derian Hatcher"/>
        <s v="Craig Ludwig"/>
        <s v="Richard Matvichuk"/>
        <s v="Mark Osiecki"/>
        <s v="Brad Berry"/>
        <s v="Enrico Ciccone"/>
        <s v="Tim Cheveldae"/>
        <s v="Vincent Riendeau"/>
        <s v="Steve Yzerman"/>
        <s v="Sergei Fedorov"/>
        <s v="Dallas Drake"/>
        <s v="Mike Sillinger"/>
        <s v="Vachslav Kozlov"/>
        <s v="Paul Ysebaert"/>
        <s v="Shawn Burr"/>
        <s v="Keith Primeau"/>
        <s v="Gerard Gallant"/>
        <s v="John Ogrodnick"/>
        <s v="Dino Ciccarelli"/>
        <s v="Ray Sheppard"/>
        <s v="Bob Probert"/>
        <s v="Sheldon Kennedy"/>
        <s v="Jim Hiller"/>
        <s v="Paul Coffey"/>
        <s v="Steve Chiasson"/>
        <s v="Yves Racine"/>
        <s v="Nicklas Lidstrom"/>
        <s v="Mark Howe"/>
        <s v="Vladimir Konstantov"/>
        <s v="Steve Konroyd"/>
        <s v="Brad McCrimmon"/>
        <s v="Bill Ranford"/>
        <s v="Doug Weight"/>
        <s v="Todd Elik"/>
        <s v="Craig MacTavish"/>
        <s v="Kevin Todd"/>
        <s v="Shjon Podein"/>
        <s v="Mike Hudson"/>
        <s v="Shayne Corson"/>
        <s v="Craig Simpson"/>
        <s v="Zdeno Ciger"/>
        <s v="Kelly Buchberger"/>
        <s v="Martin Gelinas"/>
        <s v="Louie DeBrusk"/>
        <s v="Petr Klima"/>
        <s v="Steven Rice"/>
        <s v="Dave Manson"/>
        <s v="Igor Kravchuk"/>
        <s v="Brian Benning"/>
        <s v="Geoff Smith"/>
        <s v="Brian Glynn"/>
        <s v="Luke Richardson"/>
        <s v="Chris Joseph"/>
        <s v="Brad Werenka"/>
        <s v="John Vanbiesbrk"/>
        <s v="Mark Fitzpatrik"/>
        <s v="Tom Fitzgerald"/>
        <s v="Scott Mellanby"/>
        <s v="Brian Skrudland"/>
        <s v="Mike Hough"/>
        <s v="Dave Lowry"/>
        <s v="Andrei Lomakin"/>
        <s v="Randy Gilhen"/>
        <s v="Jesse Belanger"/>
        <s v="Bill Lindsay"/>
        <s v="Joe Cirella"/>
        <s v="Alexnder Godynyuk"/>
        <s v="Gord Murphy"/>
        <s v="Gord Hynes"/>
        <s v="Milan Tichy"/>
        <s v="Stephane Richer"/>
        <s v="Sean Burke"/>
        <s v="Mario Gosselin"/>
        <s v="Frank Pietrngelo"/>
        <s v="Andrew Cassels"/>
        <s v="Mikael Nylander"/>
        <s v="Robert Kron"/>
        <s v="Robert Petrovicky"/>
        <s v="Geoff Sanderson"/>
        <s v="Patrick Poulin"/>
        <s v="Yvon Corriveau"/>
        <s v="Jim McKenzie"/>
        <s v="Randy Cunnyworth"/>
        <s v="Pat Verbeek"/>
        <s v="Mark Janssens"/>
        <s v="Nick Kypreos"/>
        <s v="Mark Greig"/>
        <s v="Jamie Leach"/>
        <s v="Zarley Zalapski"/>
        <s v="Eric Weinrich"/>
        <s v="Adam Burt"/>
        <s v="Dan Keczmer"/>
        <s v="Doug Houda"/>
        <s v="Allen Pedersen"/>
        <s v="Kelly Hrudey"/>
        <s v="Robb Stauber"/>
        <s v="Rick Knickle"/>
        <s v="Wayne Gretzky"/>
        <s v="Jimmy Carson"/>
        <s v="Corey Millen"/>
        <s v="Gary Shuchuk"/>
        <s v="Luc Robitaille"/>
        <s v="Tony Granato"/>
        <s v="Pat Conacher"/>
        <s v="Warren Rychel"/>
        <s v="Tomas Sandstrom"/>
        <s v="Jari Kurri"/>
        <s v="Mike Donnelly"/>
        <s v="Dave Taylor"/>
        <s v="Rob Blake"/>
        <s v="Marty McSorley"/>
        <s v="Alexei Zhitnik"/>
        <s v="Darryl Sydor"/>
        <s v="Charlie Huddy"/>
        <s v="Mark Hardy"/>
        <s v="Brent Thompson"/>
        <s v="Tim Watters"/>
        <s v="Rene Chapdlaine"/>
        <s v="Patrick Roy"/>
        <s v="Andre Racicot"/>
        <s v="Kirk Muller"/>
        <s v="Stephan Lebeau"/>
        <s v="Denis Savard"/>
        <s v="Guy Carbonneau"/>
        <s v="Vincent Damphousse"/>
        <s v="Gilbert Dionne"/>
        <s v="John Leclair"/>
        <s v="Benoit Brunet"/>
        <s v="Mario Roberge"/>
        <s v="Brian Bellows"/>
        <s v="Mike Keane"/>
        <s v="Gary Leeman"/>
        <s v="Todd Ewen"/>
        <s v="Ed Ronan"/>
        <s v="Eric Desjardins"/>
        <s v="Matt Schneider"/>
        <s v="Patrice Brisebois"/>
        <s v="Kevin Haller"/>
        <s v="Rob Ramage"/>
        <s v="J.J. Daigneault"/>
        <s v="Lyle Odelein"/>
        <s v="Donald Dufresne"/>
        <s v="Chris Terreri"/>
        <s v="Craig Billington"/>
        <s v="Alexnder Semak"/>
        <s v="Bernie Nicholls"/>
        <s v="Peter Stastny"/>
        <s v="Janne Ojanen"/>
        <s v="Valeri Zelepukin"/>
        <s v="John MacLean"/>
        <s v="Bobby Holik"/>
        <s v="Tom Chorske"/>
        <s v="Troy Mallette"/>
        <s v="Claude Lemieux"/>
        <s v="Bill Guerin"/>
        <s v="Randy McKay"/>
        <s v="Scott Pellerin"/>
        <s v="Dave Barr"/>
        <s v="Scott Stevens"/>
        <s v="Vachslav Fetisov"/>
        <s v="Bruce Driver"/>
        <s v="Scott Niedrmayer"/>
        <s v="Ken Daneyko"/>
        <s v="Tommy Albelin"/>
        <s v="Myles O'Connor"/>
        <s v="Glenn Healy"/>
        <s v="Pierre Turgeon"/>
        <s v="Benoit Hogue"/>
        <s v="Marty McInnis"/>
        <s v="Travis Green"/>
        <s v="Ray Ferraro"/>
        <s v="Claude Loiselle"/>
        <s v="Steve Thomas"/>
        <s v="Derek King"/>
        <s v="Dave Volek"/>
        <s v="Patrick Flatley"/>
        <s v="Brian Mullen"/>
        <s v="Brad Dalgarno"/>
        <s v="Dan Marois"/>
        <s v="Mick Vukota"/>
        <s v="Vladimir Malakhov"/>
        <s v="Darius Kasparitis"/>
        <s v="Jeff Norton"/>
        <s v="Uwe Krupp"/>
        <s v="Tom Kurvers"/>
        <s v="Scott Lachance"/>
        <s v="Dennis Vaske"/>
        <s v="Richard Pilon"/>
        <s v="Mike Richter"/>
        <s v="Mark Messier"/>
        <s v="Sergei Nemchinov"/>
        <s v="Darren Turcotte"/>
        <s v="Ed Olczyk"/>
        <s v="Esa Tikkanen"/>
        <s v="Adam Graves"/>
        <s v="Phil Bourque"/>
        <s v="Jan Erixon"/>
        <s v="Mike Gartner"/>
        <s v="Tony Amonte"/>
        <s v="Alexei Kovalev"/>
        <s v="Paul Broten"/>
        <s v="Joey Kocur"/>
        <s v="Mike Hartman"/>
        <s v="Brian Leetch"/>
        <s v="James Patrick"/>
        <s v="Sergei Zubov"/>
        <s v="Jeff Beukeboom"/>
        <s v="Kevin Lowe"/>
        <s v="Peter Andersson"/>
        <s v="Jay Wells"/>
        <s v="Peter Sidorkwicz"/>
        <s v="Daniel Berthiaume"/>
        <s v="Jamie Baker"/>
        <s v="Mark Lamb"/>
        <s v="Neil Brady"/>
        <s v="Mark Freer"/>
        <s v="Laurie Boschman"/>
        <s v="David Archibald"/>
        <s v="Rob Murphy"/>
        <s v="Sylvain Turgeon"/>
        <s v="Mike Peluso"/>
        <s v="Doug Smail"/>
        <s v="Jeff Lazaro"/>
        <s v="Darcy Loewen"/>
        <s v="Bob Kudelski"/>
        <s v="Jody Hull"/>
        <s v="Andrew McBain"/>
        <s v="Tomas Jelinek"/>
        <s v="Norm Maciver"/>
        <s v="Brad Shaw"/>
        <s v="Darren Rumble"/>
        <s v="Chris Luongo"/>
        <s v="Ken Hammond"/>
        <s v="Gord Dineen"/>
        <s v="Brad Marsh"/>
        <s v="Tommy Soderstrom"/>
        <s v="Dominic Roussel"/>
        <s v="Steph Beauregard"/>
        <s v="Eric Lindros"/>
        <s v="Rod BrindAmour"/>
        <s v="Pelle Eklund"/>
        <s v="Josef Beranek"/>
        <s v="Keith Acton"/>
        <s v="Vachslav Butsayev"/>
        <s v="Brent Fedyk"/>
        <s v="Doug Evans"/>
        <s v="Dave Snuggerud"/>
        <s v="Claude Boivin"/>
        <s v="Mark Recchi"/>
        <s v="Kevin Dineen"/>
        <s v="Dave Brown"/>
        <s v="Garry Galley"/>
        <s v="Dimitri Yushkevich"/>
        <s v="Greg Hawgood"/>
        <s v="Terry Carkner"/>
        <s v="Ric Nattress"/>
        <s v="Ryan McGill"/>
        <s v="Shawn Cronin"/>
        <s v="Tom Barrasso"/>
        <s v="Ken Wregget"/>
        <s v="Mario Lemieux"/>
        <s v="Ron Francis"/>
        <s v="Shawn McEachern"/>
        <s v="Mike Stapleton"/>
        <s v="Kevin Stevens"/>
        <s v="Dave Tippett"/>
        <s v="Jeff Daniels"/>
        <s v="Jaromir Jagr"/>
        <s v="Rick Tocchet"/>
        <s v="Joe Mullen"/>
        <s v="Martin Straka"/>
        <s v="Mike Needham"/>
        <s v="Jay Caufield"/>
        <s v="Larry Murphy"/>
        <s v="Ulf Samuelsson"/>
        <s v="Jim Paek"/>
        <s v="Paul Stanton"/>
        <s v="Peter Taglianeti"/>
        <s v="Mike Ramsey"/>
        <s v="Kjell Samuelsson"/>
        <s v="Grant Jennings"/>
        <s v="Bryan Fogarty"/>
        <s v="Ron Hextall"/>
        <s v="Stephane Fiset"/>
        <s v="Joe Sakic"/>
        <s v="Mike Ricci"/>
        <s v="Claude Lapointe"/>
        <s v="Martin Rucinsky"/>
        <s v="Valeri Kamensky"/>
        <s v="Gino Cavallini"/>
        <s v="Scott Pearson"/>
        <s v="Chris Simon"/>
        <s v="Tony Twist"/>
        <s v="Mats Sundin"/>
        <s v="Owen Nolan"/>
        <s v="Andrei Kovalenko"/>
        <s v="Scott Young"/>
        <s v="Steve Duchesne"/>
        <s v="Curtis Leschyshyn"/>
        <s v="Alexei Gusarov"/>
        <s v="Kerry Huffman"/>
        <s v="Adam Foote"/>
        <s v="Steven Finn"/>
        <s v="Mikhail Tatarinov"/>
        <s v="Craig Wolanin"/>
        <s v="Arturs Irbe"/>
        <s v="Jeff Hackett"/>
        <s v="Brian Hayward"/>
        <s v="Kelly Kisio"/>
        <s v="Rob Gaudreau"/>
        <s v="Dean Evason"/>
        <s v="Mike Sullivan"/>
        <s v="Perry Berezan"/>
        <s v="Johan Garpenlov"/>
        <s v="Jeff Odgers"/>
        <s v="John Carter"/>
        <s v="David Maley"/>
        <s v="Pat Falloon"/>
        <s v="Ed Courtenay"/>
        <s v="Mark Pederson"/>
        <s v="Doug Wilson"/>
        <s v="Neil Wilkinson"/>
        <s v="Sandis Ozolinsh"/>
        <s v="Tom Pederson"/>
        <s v="Doug Zmolek"/>
        <s v="Jay More"/>
        <s v="Peter Ahola"/>
        <s v="Rob Zettler"/>
        <s v="Curtis Joseph"/>
        <s v="Craig Janney"/>
        <s v="Nelson Emerson"/>
        <s v="Ron Sutter"/>
        <s v="Ron Wilson"/>
        <s v="Bob Bassen"/>
        <s v="Philippe Bozon"/>
        <s v="Igor Korolev"/>
        <s v="Basil McRae"/>
        <s v="Brendan Shanahan"/>
        <s v="Brett Hull"/>
        <s v="Kevin Miller"/>
        <s v="Rich Sutter"/>
        <s v="Kelly Chase"/>
        <s v="Jeff Brown"/>
        <s v="Garth Butcher"/>
        <s v="Doug Crossman"/>
        <s v="Rick Zombo"/>
        <s v="Stephane Quintal"/>
        <s v="Lee Norwood"/>
        <s v="Bret Hedican"/>
        <s v="Curt Giles"/>
        <s v="Murray Baron"/>
        <s v="Wendell Young"/>
        <s v="Pat Jablonski"/>
        <s v="J.C. Bergeron"/>
        <s v="Brian Bradley"/>
        <s v="Chris Kontos"/>
        <s v="Adam Creighton"/>
        <s v="Marc Bureau"/>
        <s v="Rob DiMaio"/>
        <s v="Steve Kasper"/>
        <s v="Jason Lafreniere"/>
        <s v="Mikael Andersson"/>
        <s v="Rob Zamuner"/>
        <s v="Steve Maltais"/>
        <s v="John Tucker"/>
        <s v="Danton Cole"/>
        <s v="Tim Bergland"/>
        <s v="Stan Drulia"/>
        <s v="Bob Beers"/>
        <s v="Roman Hamrlik"/>
        <s v="Shawn Chambers"/>
        <s v="Marc Bergevin"/>
        <s v="Joe Reekie"/>
        <s v="Chris Lipuma"/>
        <s v="Matt Hervey"/>
        <s v="Felix Potvin"/>
        <s v="Daren Puppa"/>
        <s v="Rick Wamsley"/>
        <s v="Doug Gilmour"/>
        <s v="John Cullen"/>
        <s v="Mike Krushelski"/>
        <s v="Peter Zezel"/>
        <s v="Dave McLlwain"/>
        <s v="Dave Andreychuk"/>
        <s v="Wendel Clark"/>
        <s v="Mark Osborne"/>
        <s v="Bill Berg"/>
        <s v="Nikolai Borshevsky"/>
        <s v="Glenn Anderson"/>
        <s v="Rob Pearson"/>
        <s v="Mike Foligno"/>
        <s v="Ken Baumgartnr"/>
        <s v="Todd Gill"/>
        <s v="Dave Ellett"/>
        <s v="Dimitri Mironov"/>
        <s v="Drake Berehowsky"/>
        <s v="Jamie Macoun"/>
        <s v="Bob Rouse"/>
        <s v="Sylvain Lefebvre"/>
        <s v="Bob McGill"/>
        <s v="Kirk McLean"/>
        <s v="Kay Whitmore"/>
        <s v="Cliff Ronning"/>
        <s v="Petr Nedved"/>
        <s v="Tom Fergus"/>
        <s v="Geoff Courtnall"/>
        <s v="Murray Craven"/>
        <s v="Greg Adams"/>
        <s v="Sergio Momesso"/>
        <s v="Gino Odjick"/>
        <s v="Garry Valk"/>
        <s v="Pavel Bure"/>
        <s v="Trevor Linden"/>
        <s v="Dixon Ward"/>
        <s v="Jim Sandlak"/>
        <s v="Tim Hunter"/>
        <s v="Jyrki Lumme"/>
        <s v="Doug Lidster"/>
        <s v="Adrien Plavsic"/>
        <s v="Jiri Slegr"/>
        <s v="Gerald Diduck"/>
        <s v="Dave Babych"/>
        <s v="Dana Murzyn"/>
        <s v="Robert Dirk"/>
        <s v="Don Beaupre"/>
        <s v="Rick Tabaracci"/>
        <s v="Mike Ridley"/>
        <s v="Dimitri Khristich"/>
        <s v="Dale Hunter"/>
        <s v="Michal Pivonka"/>
        <s v="Steve Konowlchuk"/>
        <s v="Reggie Savage"/>
        <s v="Bob Carpenter"/>
        <s v="Todd Krygier"/>
        <s v="Alan May"/>
        <s v="Peter Bondra"/>
        <s v="Pat Elynuik"/>
        <s v="Kelly Miller"/>
        <s v="Keith Jones"/>
        <s v="Paul MacDermid"/>
        <s v="Kevin Hatcher"/>
        <s v="Al Iafrate"/>
        <s v="Sylvain Cote"/>
        <s v="Calle Johansson"/>
        <s v="Paul Cavallini"/>
        <s v="Shawn Anderson"/>
        <s v="Jason Woolley"/>
        <s v="Rod Langway"/>
        <s v="Bob Essensa"/>
        <s v="Jim Hrivnak"/>
        <s v="Alexei Zhamnov"/>
        <s v="Thomas Steen"/>
        <s v="Luciano Borsato"/>
        <s v="Mike Eagles"/>
        <s v="Stu Barnes"/>
        <s v="Darrin Shannon"/>
        <s v="Keith Tkachuk"/>
        <s v="Kris King"/>
        <s v="Russ Romaniuk"/>
        <s v="Andy Brickley"/>
        <s v="Teemu Selanne"/>
        <s v="Evgeny Davydov"/>
        <s v="John Druce"/>
        <s v="Bryan Erickson"/>
        <s v="Tie Domi"/>
        <s v="Phil Housley"/>
        <s v="Teppo Numminen"/>
        <s v="Fredrik Olausson"/>
        <s v="Sergei Bautin"/>
        <s v="Igor Ulanov"/>
        <s v="Mike Lalor"/>
        <s v="Dean Kennedy"/>
        <s v="Randy Carlyle"/>
      </sharedItems>
    </cacheField>
    <cacheField name="Team" numFmtId="0">
      <sharedItems>
        <s v="ANH"/>
        <s v="BOS"/>
        <s v="BUF"/>
        <s v="CGY"/>
        <s v="CHI"/>
        <s v="DAL"/>
        <s v="DET"/>
        <s v="EDM"/>
        <s v="FLA"/>
        <s v="HFD"/>
        <s v="LA"/>
        <s v="MTL"/>
        <s v="NJ"/>
        <s v="NYI"/>
        <s v="NYR"/>
        <s v="OTW"/>
        <s v="PHI"/>
        <s v="PIT"/>
        <s v="QUE"/>
        <s v="SJ"/>
        <s v="STL"/>
        <s v="TB"/>
        <s v="TOR"/>
        <s v="VAN"/>
        <s v="WSH"/>
        <s v="WPG"/>
      </sharedItems>
    </cacheField>
    <cacheField name="pos" numFmtId="0">
      <sharedItems>
        <s v="G"/>
        <s v="F"/>
        <s v="D"/>
      </sharedItems>
    </cacheField>
    <cacheField name="Jersey" numFmtId="0">
      <sharedItems containsSemiMixedTypes="0" containsString="0" containsNumber="1" containsInteger="1">
        <n v="29.0"/>
        <n v="1.0"/>
        <n v="27.0"/>
        <n v="24.0"/>
        <n v="23.0"/>
        <n v="25.0"/>
        <n v="30.0"/>
        <n v="20.0"/>
        <n v="28.0"/>
        <n v="26.0"/>
        <n v="41.0"/>
        <n v="7.0"/>
        <n v="38.0"/>
        <n v="39.0"/>
        <n v="3.0"/>
        <n v="33.0"/>
        <n v="32.0"/>
        <n v="17.0"/>
        <n v="35.0"/>
        <n v="12.0"/>
        <n v="19.0"/>
        <n v="21.0"/>
        <n v="49.0"/>
        <n v="10.0"/>
        <n v="13.0"/>
        <n v="42.0"/>
        <n v="8.0"/>
        <n v="18.0"/>
        <n v="16.0"/>
        <n v="77.0"/>
        <n v="34.0"/>
        <n v="14.0"/>
        <n v="6.0"/>
        <n v="36.0"/>
        <n v="31.0"/>
        <n v="89.0"/>
        <n v="15.0"/>
        <n v="11.0"/>
        <n v="22.0"/>
        <n v="2.0"/>
        <n v="4.0"/>
        <n v="5.0"/>
        <n v="44.0"/>
        <n v="47.0"/>
        <n v="9.0"/>
        <n v="37.0"/>
        <n v="91.0"/>
        <n v="55.0"/>
        <n v="85.0"/>
        <n v="43.0"/>
        <n v="40.0"/>
        <n v="99.0"/>
        <n v="45.0"/>
        <n v="48.0"/>
        <n v="61.0"/>
        <n v="88.0"/>
        <n v="66.0"/>
        <n v="68.0"/>
        <n v="82.0"/>
        <n v="51.0"/>
        <n v="52.0"/>
        <n v="93.0"/>
        <n v="71.0"/>
      </sharedItems>
    </cacheField>
    <cacheField name="Wgt" numFmtId="0">
      <sharedItems containsSemiMixedTypes="0" containsString="0" containsNumber="1" containsInteger="1">
        <n v="6.0"/>
        <n v="2.0"/>
        <n v="7.0"/>
        <n v="10.0"/>
        <n v="11.0"/>
        <n v="5.0"/>
        <n v="8.0"/>
        <n v="4.0"/>
        <n v="9.0"/>
        <n v="3.0"/>
        <n v="12.0"/>
        <n v="14.0"/>
        <n v="1.0"/>
        <n v="13.0"/>
      </sharedItems>
    </cacheField>
    <cacheField name="Agi" numFmtId="0">
      <sharedItems containsSemiMixedTypes="0" containsString="0" containsNumber="1" containsInteger="1">
        <n v="2.0"/>
        <n v="1.0"/>
        <n v="3.0"/>
        <n v="4.0"/>
        <n v="5.0"/>
        <n v="6.0"/>
        <n v="0.0"/>
      </sharedItems>
    </cacheField>
    <cacheField name="Spd" numFmtId="0">
      <sharedItems containsSemiMixedTypes="0" containsString="0" containsNumber="1" containsInteger="1">
        <n v="3.0"/>
        <n v="2.0"/>
        <n v="1.0"/>
        <n v="4.0"/>
        <n v="5.0"/>
        <n v="6.0"/>
        <n v="0.0"/>
      </sharedItems>
    </cacheField>
    <cacheField name="OfA" numFmtId="0">
      <sharedItems containsSemiMixedTypes="0" containsString="0" containsNumber="1" containsInteger="1">
        <n v="3.0"/>
        <n v="2.0"/>
        <n v="0.0"/>
        <n v="4.0"/>
        <n v="1.0"/>
        <n v="5.0"/>
        <n v="6.0"/>
      </sharedItems>
    </cacheField>
    <cacheField name="DfA" numFmtId="0">
      <sharedItems containsSemiMixedTypes="0" containsString="0" containsNumber="1" containsInteger="1">
        <n v="3.0"/>
        <n v="2.0"/>
        <n v="4.0"/>
        <n v="1.0"/>
        <n v="5.0"/>
        <n v="6.0"/>
        <n v="0.0"/>
      </sharedItems>
    </cacheField>
    <cacheField name="ShP&#10;PcK" numFmtId="0">
      <sharedItems containsSemiMixedTypes="0" containsString="0" containsNumber="1" containsInteger="1">
        <n v="2.0"/>
        <n v="1.0"/>
        <n v="3.0"/>
        <n v="4.0"/>
        <n v="5.0"/>
        <n v="6.0"/>
        <n v="0.0"/>
      </sharedItems>
    </cacheField>
    <cacheField name="Ck" numFmtId="0">
      <sharedItems containsSemiMixedTypes="0" containsString="0" containsNumber="1" containsInteger="1">
        <n v="0.0"/>
        <n v="1.0"/>
        <n v="4.0"/>
        <n v="3.0"/>
        <n v="2.0"/>
        <n v="6.0"/>
        <n v="5.0"/>
      </sharedItems>
    </cacheField>
    <cacheField name="H/F&#10;GlH" numFmtId="0">
      <sharedItems containsSemiMixedTypes="0" containsString="0" containsNumber="1" containsInteger="1">
        <n v="0.0"/>
        <n v="3.0"/>
        <n v="6.0"/>
        <n v="10.0"/>
        <n v="5.0"/>
        <n v="4.0"/>
        <n v="1.0"/>
        <n v="8.0"/>
        <n v="2.0"/>
        <n v="9.0"/>
        <n v="7.0"/>
        <n v="12.0"/>
        <n v="11.0"/>
      </sharedItems>
    </cacheField>
    <cacheField name="StH" numFmtId="0">
      <sharedItems containsSemiMixedTypes="0" containsString="0" containsNumber="1" containsInteger="1">
        <n v="0.0"/>
        <n v="2.0"/>
        <n v="1.0"/>
        <n v="3.0"/>
        <n v="4.0"/>
        <n v="5.0"/>
        <n v="6.0"/>
      </sharedItems>
    </cacheField>
    <cacheField name="ShA" numFmtId="0">
      <sharedItems containsSemiMixedTypes="0" containsString="0" containsNumber="1" containsInteger="1">
        <n v="0.0"/>
        <n v="3.0"/>
        <n v="1.0"/>
        <n v="4.0"/>
        <n v="2.0"/>
        <n v="5.0"/>
        <n v="6.0"/>
      </sharedItems>
    </cacheField>
    <cacheField name="End&#10;StR" numFmtId="0">
      <sharedItems containsSemiMixedTypes="0" containsString="0" containsNumber="1" containsInteger="1">
        <n v="2.0"/>
        <n v="1.0"/>
        <n v="3.0"/>
        <n v="4.0"/>
        <n v="5.0"/>
        <n v="6.0"/>
        <n v="0.0"/>
      </sharedItems>
    </cacheField>
    <cacheField name="Rgh&#10;StL" numFmtId="0">
      <sharedItems containsSemiMixedTypes="0" containsString="0" containsNumber="1" containsInteger="1">
        <n v="2.0"/>
        <n v="1.0"/>
        <n v="4.0"/>
        <n v="5.0"/>
        <n v="0.0"/>
        <n v="3.0"/>
        <n v="6.0"/>
      </sharedItems>
    </cacheField>
    <cacheField name="Pas&#10;GvR" numFmtId="0">
      <sharedItems containsSemiMixedTypes="0" containsString="0" containsNumber="1" containsInteger="1">
        <n v="2.0"/>
        <n v="1.0"/>
        <n v="3.0"/>
        <n v="4.0"/>
        <n v="6.0"/>
        <n v="5.0"/>
        <n v="0.0"/>
      </sharedItems>
    </cacheField>
    <cacheField name="Agr&#10;GvL" numFmtId="0">
      <sharedItems containsSemiMixedTypes="0" containsString="0" containsNumber="1" containsInteger="1">
        <n v="2.0"/>
        <n v="3.0"/>
        <n v="4.0"/>
        <n v="1.0"/>
        <n v="0.0"/>
        <n v="5.0"/>
        <n v="6.0"/>
      </sharedItems>
    </cacheField>
    <cacheField name="Ovr&#10;(orig)" numFmtId="0">
      <sharedItems containsSemiMixedTypes="0" containsString="0" containsNumber="1" containsInteger="1">
        <n v="45.0"/>
        <n v="41.0"/>
        <n v="47.0"/>
        <n v="49.0"/>
        <n v="37.0"/>
        <n v="66.0"/>
        <n v="61.0"/>
        <n v="42.0"/>
        <n v="62.0"/>
        <n v="46.0"/>
        <n v="43.0"/>
        <n v="50.0"/>
        <n v="38.0"/>
        <n v="59.0"/>
        <n v="93.0"/>
        <n v="68.0"/>
        <n v="67.0"/>
        <n v="65.0"/>
        <n v="72.0"/>
        <n v="69.0"/>
        <n v="53.0"/>
        <n v="54.0"/>
        <n v="86.0"/>
        <n v="60.0"/>
        <n v="51.0"/>
        <n v="99.0"/>
        <n v="71.0"/>
        <n v="84.0"/>
        <n v="52.0"/>
        <n v="91.0"/>
        <n v="74.0"/>
        <n v="55.0"/>
        <n v="63.0"/>
        <n v="96.0"/>
        <n v="57.0"/>
        <n v="48.0"/>
        <n v="73.0"/>
        <n v="85.0"/>
        <n v="81.0"/>
        <n v="29.0"/>
        <n v="98.0"/>
        <n v="89.0"/>
        <n v="58.0"/>
        <n v="39.0"/>
        <n v="82.0"/>
        <n v="75.0"/>
        <n v="70.0"/>
        <n v="44.0"/>
        <n v="95.0"/>
        <n v="56.0"/>
        <n v="80.0"/>
        <n v="83.0"/>
        <n v="76.0"/>
        <n v="36.0"/>
        <n v="64.0"/>
        <n v="87.0"/>
        <n v="32.0"/>
        <n v="94.0"/>
        <n v="40.0"/>
        <n v="78.0"/>
        <n v="35.0"/>
        <n v="100.0"/>
        <n v="77.0"/>
        <n v="33.0"/>
        <n v="79.0"/>
        <n v="90.0"/>
      </sharedItems>
    </cacheField>
    <cacheField name="Ovr (calc)" numFmtId="1">
      <sharedItems containsSemiMixedTypes="0" containsString="0" containsNumber="1" containsInteger="1">
        <n v="45.0"/>
        <n v="41.0"/>
        <n v="47.0"/>
        <n v="49.0"/>
        <n v="37.0"/>
        <n v="66.0"/>
        <n v="61.0"/>
        <n v="42.0"/>
        <n v="62.0"/>
        <n v="46.0"/>
        <n v="43.0"/>
        <n v="50.0"/>
        <n v="38.0"/>
        <n v="59.0"/>
        <n v="93.0"/>
        <n v="68.0"/>
        <n v="67.0"/>
        <n v="65.0"/>
        <n v="72.0"/>
        <n v="69.0"/>
        <n v="53.0"/>
        <n v="54.0"/>
        <n v="86.0"/>
        <n v="60.0"/>
        <n v="51.0"/>
        <n v="99.0"/>
        <n v="71.0"/>
        <n v="84.0"/>
        <n v="52.0"/>
        <n v="91.0"/>
        <n v="74.0"/>
        <n v="55.0"/>
        <n v="63.0"/>
        <n v="96.0"/>
        <n v="57.0"/>
        <n v="48.0"/>
        <n v="73.0"/>
        <n v="85.0"/>
        <n v="81.0"/>
        <n v="29.0"/>
        <n v="98.0"/>
        <n v="89.0"/>
        <n v="58.0"/>
        <n v="39.0"/>
        <n v="82.0"/>
        <n v="75.0"/>
        <n v="70.0"/>
        <n v="44.0"/>
        <n v="95.0"/>
        <n v="56.0"/>
        <n v="80.0"/>
        <n v="83.0"/>
        <n v="76.0"/>
        <n v="36.0"/>
        <n v="64.0"/>
        <n v="87.0"/>
        <n v="32.0"/>
        <n v="94.0"/>
        <n v="40.0"/>
        <n v="78.0"/>
        <n v="35.0"/>
        <n v="100.0"/>
        <n v="77.0"/>
        <n v="33.0"/>
        <n v="79.0"/>
        <n v="90.0"/>
      </sharedItems>
    </cacheField>
    <cacheField name="Handed" numFmtId="0">
      <sharedItems>
        <s v="Lefty"/>
        <s v="Righty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New Ratings" cacheId="0" dataCaption="" rowGrandTotals="0" compact="0" compactData="0">
  <location ref="A5:D353" firstHeaderRow="0" firstDataRow="3" firstDataCol="0" rowPageCount="1" colPageCount="1"/>
  <pivotFields>
    <pivotField name="Fir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t="default"/>
      </items>
    </pivotField>
    <pivotField name="La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name="Name" axis="axisRow" compact="0" outline="0" multipleItemSelectionAllowed="1" showAll="0" sortType="de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eam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5"/>
        <item x="24"/>
        <item t="default"/>
      </items>
    </pivotField>
    <pivotField name="pos" axis="axisPage" compact="0" outline="0" multipleItemSelectionAllowed="1" showAll="0">
      <items>
        <item h="1" x="0"/>
        <item x="1"/>
        <item h="1" x="2"/>
        <item t="default"/>
      </items>
    </pivotField>
    <pivotField name="Jers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Wg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gi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pd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Of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f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hP&#10;PcK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k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H/F&#10;Gl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tH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h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nd&#10;St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Rgh&#10;StL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s&#10;Gv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gr&#10;GvL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Ovr&#10;(orig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Ovr (calc)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Handed" compact="0" outline="0" multipleItemSelectionAllowed="1" showAll="0">
      <items>
        <item x="0"/>
        <item x="1"/>
        <item t="default"/>
      </items>
    </pivotField>
  </pivotFields>
  <rowFields>
    <field x="2"/>
    <field x="3"/>
  </rowFields>
  <colFields>
    <field x="-2"/>
  </colFields>
  <pageFields>
    <pageField fld="4"/>
  </pageFields>
  <dataFields>
    <dataField name="Sum of Ovr (calc)" fld="21" baseField="0"/>
    <dataField name="SUM of Ovr&#10;(orig)" fld="20" baseField="0"/>
  </dataFields>
</pivotTableDefinition>
</file>

<file path=xl/pivotTables/pivotTable2.xml><?xml version="1.0" encoding="utf-8"?>
<pivotTableDefinition xmlns="http://schemas.openxmlformats.org/spreadsheetml/2006/main" name="New Ratings 2" cacheId="0" dataCaption="" rowGrandTotals="0" compact="0" compactData="0">
  <location ref="F5:I208" firstHeaderRow="0" firstDataRow="3" firstDataCol="0" rowPageCount="1" colPageCount="1"/>
  <pivotFields>
    <pivotField name="Fir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t="default"/>
      </items>
    </pivotField>
    <pivotField name="La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name="Name" axis="axisRow" compact="0" outline="0" multipleItemSelectionAllowed="1" showAll="0" sortType="de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eam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5"/>
        <item x="24"/>
        <item t="default"/>
      </items>
    </pivotField>
    <pivotField name="pos" axis="axisPage" compact="0" outline="0" multipleItemSelectionAllowed="1" showAll="0">
      <items>
        <item h="1" x="0"/>
        <item h="1" x="1"/>
        <item x="2"/>
        <item t="default"/>
      </items>
    </pivotField>
    <pivotField name="Jers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Wg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gi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pd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Of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f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hP&#10;PcK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k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H/F&#10;Gl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tH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h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nd&#10;St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Rgh&#10;StL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s&#10;Gv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gr&#10;GvL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Ovr&#10;(orig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Ovr (calc)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Handed" compact="0" outline="0" multipleItemSelectionAllowed="1" showAll="0">
      <items>
        <item x="0"/>
        <item x="1"/>
        <item t="default"/>
      </items>
    </pivotField>
  </pivotFields>
  <rowFields>
    <field x="2"/>
    <field x="3"/>
  </rowFields>
  <colFields>
    <field x="-2"/>
  </colFields>
  <pageFields>
    <pageField fld="4"/>
  </pageFields>
  <dataFields>
    <dataField name="Sum of Ovr (calc)" fld="21" baseField="0"/>
    <dataField name="SUM of Ovr&#10;(orig)" fld="20" baseField="0"/>
  </dataFields>
</pivotTableDefinition>
</file>

<file path=xl/pivotTables/pivotTable3.xml><?xml version="1.0" encoding="utf-8"?>
<pivotTableDefinition xmlns="http://schemas.openxmlformats.org/spreadsheetml/2006/main" name="New Ratings 3" cacheId="0" dataCaption="" rowGrandTotals="0" compact="0" compactData="0">
  <location ref="K5:N60" firstHeaderRow="0" firstDataRow="3" firstDataCol="0" rowPageCount="1" colPageCount="1"/>
  <pivotFields>
    <pivotField name="Fir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t="default"/>
      </items>
    </pivotField>
    <pivotField name="La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name="Name" axis="axisRow" compact="0" outline="0" multipleItemSelectionAllowed="1" showAll="0" sortType="de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eam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5"/>
        <item x="24"/>
        <item t="default"/>
      </items>
    </pivotField>
    <pivotField name="pos" axis="axisPage" compact="0" outline="0" multipleItemSelectionAllowed="1" showAll="0">
      <items>
        <item x="0"/>
        <item h="1" x="1"/>
        <item h="1" x="2"/>
        <item t="default"/>
      </items>
    </pivotField>
    <pivotField name="Jers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Wg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gi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pd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Of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f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hP&#10;PcK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k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H/F&#10;Gl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tH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h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nd&#10;St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Rgh&#10;StL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s&#10;Gv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gr&#10;GvL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Ovr&#10;(orig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Ovr (calc)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Handed" compact="0" outline="0" multipleItemSelectionAllowed="1" showAll="0">
      <items>
        <item x="0"/>
        <item x="1"/>
        <item t="default"/>
      </items>
    </pivotField>
  </pivotFields>
  <rowFields>
    <field x="2"/>
    <field x="3"/>
  </rowFields>
  <colFields>
    <field x="-2"/>
  </colFields>
  <pageFields>
    <pageField fld="4"/>
  </pageFields>
  <dataFields>
    <dataField name="Sum of Ovr (calc)" fld="21" baseField="0"/>
    <dataField name="SUM of Ovr&#10;(orig)" fld="2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5.29"/>
    <col customWidth="1" min="2" max="3" width="11.71"/>
    <col customWidth="1" min="4" max="4" width="2.86"/>
    <col customWidth="1" min="5" max="5" width="15.29"/>
    <col customWidth="1" min="6" max="7" width="11.71"/>
    <col customWidth="1" min="8" max="8" width="2.86"/>
    <col customWidth="1" min="9" max="9" width="15.29"/>
    <col customWidth="1" min="10" max="11" width="11.71"/>
    <col customWidth="1" min="12" max="26" width="8.71"/>
  </cols>
  <sheetData>
    <row r="1">
      <c r="A1" s="1" t="s">
        <v>0</v>
      </c>
      <c r="B1" s="2"/>
      <c r="C1" s="3"/>
      <c r="E1" s="4" t="s">
        <v>1</v>
      </c>
      <c r="F1" s="2"/>
      <c r="G1" s="3"/>
      <c r="I1" s="5" t="s">
        <v>2</v>
      </c>
      <c r="J1" s="2"/>
      <c r="K1" s="3"/>
    </row>
    <row r="2">
      <c r="A2" s="6" t="s">
        <v>3</v>
      </c>
      <c r="B2" s="7" t="s">
        <v>4</v>
      </c>
      <c r="C2" s="8" t="s">
        <v>5</v>
      </c>
      <c r="E2" s="9" t="s">
        <v>3</v>
      </c>
      <c r="F2" s="10" t="s">
        <v>4</v>
      </c>
      <c r="G2" s="11" t="s">
        <v>5</v>
      </c>
      <c r="I2" s="12" t="s">
        <v>3</v>
      </c>
      <c r="J2" s="13" t="s">
        <v>4</v>
      </c>
      <c r="K2" s="14" t="s">
        <v>5</v>
      </c>
    </row>
    <row r="3">
      <c r="A3" s="15" t="s">
        <v>6</v>
      </c>
      <c r="B3" s="16">
        <v>0.0</v>
      </c>
      <c r="C3" s="17">
        <v>0.0</v>
      </c>
      <c r="E3" s="18" t="s">
        <v>6</v>
      </c>
      <c r="F3" s="19">
        <v>0.0</v>
      </c>
      <c r="G3" s="17">
        <v>0.0</v>
      </c>
      <c r="I3" s="20" t="s">
        <v>6</v>
      </c>
      <c r="J3" s="21">
        <v>0.0</v>
      </c>
      <c r="K3" s="17">
        <v>0.0</v>
      </c>
    </row>
    <row r="4">
      <c r="A4" s="15" t="s">
        <v>7</v>
      </c>
      <c r="B4" s="22">
        <v>2.0</v>
      </c>
      <c r="C4" s="17">
        <v>2.0</v>
      </c>
      <c r="E4" s="18" t="s">
        <v>7</v>
      </c>
      <c r="F4" s="19">
        <v>2.0</v>
      </c>
      <c r="G4" s="17">
        <v>2.0</v>
      </c>
      <c r="I4" s="20" t="s">
        <v>7</v>
      </c>
      <c r="J4" s="21">
        <v>4.5</v>
      </c>
      <c r="K4" s="17">
        <v>4.5</v>
      </c>
    </row>
    <row r="5">
      <c r="A5" s="15" t="s">
        <v>8</v>
      </c>
      <c r="B5" s="22">
        <v>3.0</v>
      </c>
      <c r="C5" s="17">
        <v>3.0</v>
      </c>
      <c r="E5" s="18" t="s">
        <v>8</v>
      </c>
      <c r="F5" s="19">
        <v>3.0</v>
      </c>
      <c r="G5" s="17">
        <v>3.0</v>
      </c>
      <c r="I5" s="20" t="s">
        <v>8</v>
      </c>
      <c r="J5" s="21">
        <v>0.0</v>
      </c>
      <c r="K5" s="17">
        <v>0.0</v>
      </c>
    </row>
    <row r="6">
      <c r="A6" s="15" t="s">
        <v>9</v>
      </c>
      <c r="B6" s="22">
        <v>3.0</v>
      </c>
      <c r="C6" s="17">
        <v>3.0</v>
      </c>
      <c r="E6" s="18" t="s">
        <v>9</v>
      </c>
      <c r="F6" s="19">
        <v>3.0</v>
      </c>
      <c r="G6" s="17">
        <v>3.0</v>
      </c>
      <c r="I6" s="20" t="s">
        <v>9</v>
      </c>
      <c r="J6" s="21">
        <v>0.0</v>
      </c>
      <c r="K6" s="17">
        <v>0.0</v>
      </c>
    </row>
    <row r="7">
      <c r="A7" s="15" t="s">
        <v>10</v>
      </c>
      <c r="B7" s="22">
        <v>2.0</v>
      </c>
      <c r="C7" s="17">
        <v>2.0</v>
      </c>
      <c r="E7" s="18" t="s">
        <v>10</v>
      </c>
      <c r="F7" s="19">
        <v>2.0</v>
      </c>
      <c r="G7" s="17">
        <v>2.0</v>
      </c>
      <c r="I7" s="20" t="s">
        <v>10</v>
      </c>
      <c r="J7" s="21">
        <v>4.5</v>
      </c>
      <c r="K7" s="17">
        <v>4.5</v>
      </c>
    </row>
    <row r="8">
      <c r="A8" s="15" t="s">
        <v>11</v>
      </c>
      <c r="B8" s="22">
        <v>1.0</v>
      </c>
      <c r="C8" s="17">
        <v>1.0</v>
      </c>
      <c r="E8" s="18" t="s">
        <v>11</v>
      </c>
      <c r="F8" s="19">
        <v>1.0</v>
      </c>
      <c r="G8" s="17">
        <v>1.0</v>
      </c>
      <c r="I8" s="20" t="s">
        <v>12</v>
      </c>
      <c r="J8" s="21">
        <v>4.5</v>
      </c>
      <c r="K8" s="17">
        <v>4.5</v>
      </c>
    </row>
    <row r="9">
      <c r="A9" s="15" t="s">
        <v>13</v>
      </c>
      <c r="B9" s="22">
        <v>2.0</v>
      </c>
      <c r="C9" s="17">
        <v>2.0</v>
      </c>
      <c r="E9" s="18" t="s">
        <v>13</v>
      </c>
      <c r="F9" s="19">
        <v>2.0</v>
      </c>
      <c r="G9" s="17">
        <v>2.0</v>
      </c>
      <c r="I9" s="23" t="s">
        <v>13</v>
      </c>
      <c r="J9" s="24"/>
      <c r="K9" s="17"/>
    </row>
    <row r="10">
      <c r="A10" s="15" t="s">
        <v>14</v>
      </c>
      <c r="B10" s="22">
        <v>3.0</v>
      </c>
      <c r="C10" s="17">
        <v>3.0</v>
      </c>
      <c r="E10" s="18" t="s">
        <v>14</v>
      </c>
      <c r="F10" s="19">
        <v>3.0</v>
      </c>
      <c r="G10" s="17">
        <v>3.0</v>
      </c>
      <c r="I10" s="23" t="s">
        <v>14</v>
      </c>
      <c r="J10" s="24"/>
      <c r="K10" s="17"/>
    </row>
    <row r="11">
      <c r="A11" s="15" t="s">
        <v>15</v>
      </c>
      <c r="B11" s="22">
        <v>2.0</v>
      </c>
      <c r="C11" s="17">
        <v>2.0</v>
      </c>
      <c r="E11" s="18" t="s">
        <v>15</v>
      </c>
      <c r="F11" s="19">
        <v>2.0</v>
      </c>
      <c r="G11" s="17">
        <v>2.0</v>
      </c>
      <c r="I11" s="23" t="s">
        <v>15</v>
      </c>
      <c r="J11" s="24"/>
      <c r="K11" s="17"/>
    </row>
    <row r="12">
      <c r="A12" s="15" t="s">
        <v>16</v>
      </c>
      <c r="B12" s="22">
        <v>1.0</v>
      </c>
      <c r="C12" s="17">
        <v>1.0</v>
      </c>
      <c r="E12" s="18" t="s">
        <v>16</v>
      </c>
      <c r="F12" s="19">
        <v>1.0</v>
      </c>
      <c r="G12" s="17">
        <v>1.0</v>
      </c>
      <c r="I12" s="20" t="s">
        <v>17</v>
      </c>
      <c r="J12" s="21">
        <v>1.0</v>
      </c>
      <c r="K12" s="17">
        <v>1.0</v>
      </c>
    </row>
    <row r="13">
      <c r="A13" s="15" t="s">
        <v>18</v>
      </c>
      <c r="B13" s="16">
        <v>0.0</v>
      </c>
      <c r="C13" s="17">
        <v>0.0</v>
      </c>
      <c r="E13" s="18" t="s">
        <v>18</v>
      </c>
      <c r="F13" s="19">
        <v>0.0</v>
      </c>
      <c r="G13" s="17">
        <v>0.0</v>
      </c>
      <c r="I13" s="20" t="s">
        <v>19</v>
      </c>
      <c r="J13" s="21">
        <v>1.0</v>
      </c>
      <c r="K13" s="17">
        <v>1.0</v>
      </c>
    </row>
    <row r="14">
      <c r="A14" s="15" t="s">
        <v>20</v>
      </c>
      <c r="B14" s="16">
        <v>1.0</v>
      </c>
      <c r="C14" s="17">
        <v>1.0</v>
      </c>
      <c r="E14" s="18" t="s">
        <v>20</v>
      </c>
      <c r="F14" s="19">
        <v>1.0</v>
      </c>
      <c r="G14" s="17">
        <v>1.0</v>
      </c>
      <c r="I14" s="20" t="s">
        <v>21</v>
      </c>
      <c r="J14" s="21">
        <v>1.0</v>
      </c>
      <c r="K14" s="17">
        <v>1.0</v>
      </c>
    </row>
    <row r="15">
      <c r="A15" s="25" t="s">
        <v>22</v>
      </c>
      <c r="B15" s="16">
        <v>0.0</v>
      </c>
      <c r="C15" s="17">
        <v>0.0</v>
      </c>
      <c r="E15" s="26" t="s">
        <v>22</v>
      </c>
      <c r="F15" s="19">
        <v>0.0</v>
      </c>
      <c r="G15" s="17">
        <v>0.0</v>
      </c>
      <c r="I15" s="27" t="s">
        <v>23</v>
      </c>
      <c r="J15" s="21">
        <v>1.0</v>
      </c>
      <c r="K15" s="17">
        <v>1.0</v>
      </c>
    </row>
    <row r="16">
      <c r="B16" s="28"/>
      <c r="C16" s="29"/>
      <c r="F16" s="28"/>
      <c r="G16" s="29"/>
      <c r="J16" s="28"/>
      <c r="K16" s="29"/>
    </row>
    <row r="17">
      <c r="B17" s="28"/>
      <c r="C17" s="29"/>
      <c r="F17" s="28"/>
      <c r="G17" s="29"/>
      <c r="J17" s="28"/>
      <c r="K17" s="29"/>
    </row>
    <row r="18">
      <c r="A18" s="30" t="s">
        <v>24</v>
      </c>
      <c r="B18" s="31">
        <f>MAXIFS('Player Data'!$Z:$Z,'Player Data'!$E:$E,"F")</f>
        <v>100</v>
      </c>
      <c r="C18" s="32">
        <f>MAXIFS('Player Data'!$U:$U,'Player Data'!$E:$E,"F")</f>
        <v>100</v>
      </c>
      <c r="E18" s="33" t="s">
        <v>25</v>
      </c>
      <c r="F18" s="34">
        <f>MAXIFS('Player Data'!$AA:$AA,'Player Data'!$E:$E,"D")</f>
        <v>99</v>
      </c>
      <c r="G18" s="32">
        <f>MAXIFS('Player Data'!$U:$U,'Player Data'!$E:$E,"D")</f>
        <v>99</v>
      </c>
      <c r="I18" s="35" t="s">
        <v>26</v>
      </c>
      <c r="J18" s="36">
        <f>MAXIFS('Player Data'!$AB:$AB,'Player Data'!$E:$E,"G")</f>
        <v>98</v>
      </c>
      <c r="K18" s="32">
        <f>MAXIFS('Player Data'!$U:$U,'Player Data'!$E:$E,"G")</f>
        <v>98</v>
      </c>
    </row>
    <row r="19">
      <c r="A19" s="37" t="s">
        <v>27</v>
      </c>
      <c r="B19" s="38">
        <f>B18/C18</f>
        <v>1</v>
      </c>
      <c r="C19" s="39"/>
      <c r="D19" s="40"/>
      <c r="E19" s="40"/>
      <c r="F19" s="38">
        <f>F18/G18</f>
        <v>1</v>
      </c>
      <c r="G19" s="39"/>
      <c r="H19" s="40"/>
      <c r="I19" s="40"/>
      <c r="J19" s="38">
        <f>J18/K18</f>
        <v>1</v>
      </c>
      <c r="K19" s="39"/>
    </row>
    <row r="20">
      <c r="B20" s="28"/>
      <c r="C20" s="28"/>
      <c r="F20" s="28"/>
      <c r="G20" s="28"/>
      <c r="J20" s="28"/>
      <c r="K20" s="28"/>
    </row>
    <row r="21" ht="15.75" customHeight="1">
      <c r="B21" s="28"/>
      <c r="C21" s="28"/>
      <c r="F21" s="28"/>
      <c r="G21" s="28"/>
      <c r="J21" s="28"/>
      <c r="K21" s="28"/>
    </row>
    <row r="22" ht="15.75" customHeight="1">
      <c r="B22" s="28"/>
      <c r="C22" s="28"/>
      <c r="F22" s="28"/>
      <c r="G22" s="28"/>
      <c r="J22" s="28"/>
      <c r="K22" s="28"/>
    </row>
    <row r="23" ht="15.75" customHeight="1">
      <c r="B23" s="28"/>
      <c r="C23" s="28"/>
      <c r="F23" s="28"/>
      <c r="G23" s="28"/>
      <c r="J23" s="28"/>
      <c r="K23" s="28"/>
    </row>
    <row r="24" ht="15.75" customHeight="1">
      <c r="B24" s="28"/>
      <c r="C24" s="28"/>
      <c r="F24" s="28"/>
      <c r="G24" s="28"/>
      <c r="J24" s="28"/>
      <c r="K24" s="28"/>
    </row>
    <row r="25" ht="15.75" customHeight="1">
      <c r="B25" s="28"/>
      <c r="C25" s="28"/>
      <c r="F25" s="28"/>
      <c r="G25" s="28"/>
      <c r="J25" s="28"/>
      <c r="K25" s="28"/>
    </row>
    <row r="26" ht="15.75" customHeight="1">
      <c r="B26" s="28"/>
      <c r="C26" s="28"/>
      <c r="F26" s="28"/>
      <c r="G26" s="28"/>
      <c r="J26" s="28"/>
      <c r="K26" s="28"/>
    </row>
    <row r="27" ht="15.75" customHeight="1">
      <c r="B27" s="28"/>
      <c r="C27" s="28"/>
      <c r="F27" s="28"/>
      <c r="G27" s="28"/>
      <c r="J27" s="28"/>
      <c r="K27" s="28"/>
    </row>
    <row r="28" ht="15.75" customHeight="1">
      <c r="B28" s="28"/>
      <c r="C28" s="28"/>
      <c r="F28" s="28"/>
      <c r="G28" s="28"/>
      <c r="J28" s="28"/>
      <c r="K28" s="28"/>
    </row>
    <row r="29" ht="15.75" customHeight="1">
      <c r="B29" s="28"/>
      <c r="C29" s="28"/>
      <c r="F29" s="28"/>
      <c r="G29" s="28"/>
      <c r="J29" s="28"/>
      <c r="K29" s="28"/>
    </row>
    <row r="30" ht="15.75" customHeight="1">
      <c r="B30" s="28"/>
      <c r="C30" s="28"/>
      <c r="F30" s="28"/>
      <c r="G30" s="28"/>
      <c r="J30" s="28"/>
      <c r="K30" s="28"/>
    </row>
    <row r="31" ht="15.75" customHeight="1">
      <c r="B31" s="28"/>
      <c r="C31" s="28"/>
      <c r="F31" s="28"/>
      <c r="G31" s="28"/>
      <c r="J31" s="28"/>
      <c r="K31" s="28"/>
    </row>
    <row r="32" ht="15.75" customHeight="1">
      <c r="B32" s="28"/>
      <c r="C32" s="28"/>
      <c r="F32" s="28"/>
      <c r="G32" s="28"/>
      <c r="J32" s="28"/>
      <c r="K32" s="28"/>
    </row>
    <row r="33" ht="15.75" customHeight="1">
      <c r="B33" s="28"/>
      <c r="C33" s="28"/>
      <c r="F33" s="28"/>
      <c r="G33" s="28"/>
      <c r="J33" s="28"/>
      <c r="K33" s="28"/>
    </row>
    <row r="34" ht="15.75" customHeight="1">
      <c r="B34" s="28"/>
      <c r="C34" s="28"/>
      <c r="F34" s="28"/>
      <c r="G34" s="28"/>
      <c r="J34" s="28"/>
      <c r="K34" s="28"/>
    </row>
    <row r="35" ht="15.75" customHeight="1">
      <c r="B35" s="28"/>
      <c r="C35" s="28"/>
      <c r="F35" s="28"/>
      <c r="G35" s="28"/>
      <c r="J35" s="28"/>
      <c r="K35" s="28"/>
    </row>
    <row r="36" ht="15.75" customHeight="1">
      <c r="B36" s="28"/>
      <c r="C36" s="28"/>
      <c r="F36" s="28"/>
      <c r="G36" s="28"/>
      <c r="J36" s="28"/>
      <c r="K36" s="28"/>
    </row>
    <row r="37" ht="15.75" customHeight="1">
      <c r="B37" s="28"/>
      <c r="C37" s="28"/>
      <c r="F37" s="28"/>
      <c r="G37" s="28"/>
      <c r="J37" s="28"/>
      <c r="K37" s="28"/>
    </row>
    <row r="38" ht="15.75" customHeight="1">
      <c r="B38" s="28"/>
      <c r="C38" s="28"/>
      <c r="F38" s="28"/>
      <c r="G38" s="28"/>
      <c r="J38" s="28"/>
      <c r="K38" s="28"/>
    </row>
    <row r="39" ht="15.75" customHeight="1">
      <c r="B39" s="28"/>
      <c r="C39" s="28"/>
      <c r="F39" s="28"/>
      <c r="G39" s="28"/>
      <c r="J39" s="28"/>
      <c r="K39" s="28"/>
    </row>
    <row r="40" ht="15.75" customHeight="1">
      <c r="B40" s="28"/>
      <c r="C40" s="28"/>
      <c r="F40" s="28"/>
      <c r="G40" s="28"/>
      <c r="J40" s="28"/>
      <c r="K40" s="28"/>
    </row>
    <row r="41" ht="15.75" customHeight="1">
      <c r="B41" s="28"/>
      <c r="C41" s="28"/>
      <c r="F41" s="28"/>
      <c r="G41" s="28"/>
      <c r="J41" s="28"/>
      <c r="K41" s="28"/>
    </row>
    <row r="42" ht="15.75" customHeight="1">
      <c r="B42" s="28"/>
      <c r="C42" s="28"/>
      <c r="F42" s="28"/>
      <c r="G42" s="28"/>
      <c r="J42" s="28"/>
      <c r="K42" s="28"/>
    </row>
    <row r="43" ht="15.75" customHeight="1">
      <c r="B43" s="28"/>
      <c r="C43" s="28"/>
      <c r="F43" s="28"/>
      <c r="G43" s="28"/>
      <c r="J43" s="28"/>
      <c r="K43" s="28"/>
    </row>
    <row r="44" ht="15.75" customHeight="1">
      <c r="B44" s="28"/>
      <c r="C44" s="28"/>
      <c r="F44" s="28"/>
      <c r="G44" s="28"/>
      <c r="J44" s="28"/>
      <c r="K44" s="28"/>
    </row>
    <row r="45" ht="15.75" customHeight="1">
      <c r="B45" s="28"/>
      <c r="C45" s="28"/>
      <c r="F45" s="28"/>
      <c r="G45" s="28"/>
      <c r="J45" s="28"/>
      <c r="K45" s="28"/>
    </row>
    <row r="46" ht="15.75" customHeight="1">
      <c r="B46" s="28"/>
      <c r="C46" s="28"/>
      <c r="F46" s="28"/>
      <c r="G46" s="28"/>
      <c r="J46" s="28"/>
      <c r="K46" s="28"/>
    </row>
    <row r="47" ht="15.75" customHeight="1">
      <c r="B47" s="28"/>
      <c r="C47" s="28"/>
      <c r="F47" s="28"/>
      <c r="G47" s="28"/>
      <c r="J47" s="28"/>
      <c r="K47" s="28"/>
    </row>
    <row r="48" ht="15.75" customHeight="1">
      <c r="B48" s="28"/>
      <c r="C48" s="28"/>
      <c r="F48" s="28"/>
      <c r="G48" s="28"/>
      <c r="J48" s="28"/>
      <c r="K48" s="28"/>
    </row>
    <row r="49" ht="15.75" customHeight="1">
      <c r="B49" s="28"/>
      <c r="C49" s="28"/>
      <c r="F49" s="28"/>
      <c r="G49" s="28"/>
      <c r="J49" s="28"/>
      <c r="K49" s="28"/>
    </row>
    <row r="50" ht="15.75" customHeight="1">
      <c r="B50" s="28"/>
      <c r="C50" s="28"/>
      <c r="F50" s="28"/>
      <c r="G50" s="28"/>
      <c r="J50" s="28"/>
      <c r="K50" s="28"/>
    </row>
    <row r="51" ht="15.75" customHeight="1">
      <c r="B51" s="28"/>
      <c r="C51" s="28"/>
      <c r="F51" s="28"/>
      <c r="G51" s="28"/>
      <c r="J51" s="28"/>
      <c r="K51" s="28"/>
    </row>
    <row r="52" ht="15.75" customHeight="1">
      <c r="B52" s="28"/>
      <c r="C52" s="28"/>
      <c r="F52" s="28"/>
      <c r="G52" s="28"/>
      <c r="J52" s="28"/>
      <c r="K52" s="28"/>
    </row>
    <row r="53" ht="15.75" customHeight="1">
      <c r="B53" s="28"/>
      <c r="C53" s="28"/>
      <c r="F53" s="28"/>
      <c r="G53" s="28"/>
      <c r="J53" s="28"/>
      <c r="K53" s="28"/>
    </row>
    <row r="54" ht="15.75" customHeight="1">
      <c r="B54" s="28"/>
      <c r="C54" s="28"/>
      <c r="F54" s="28"/>
      <c r="G54" s="28"/>
      <c r="J54" s="28"/>
      <c r="K54" s="28"/>
    </row>
    <row r="55" ht="15.75" customHeight="1">
      <c r="B55" s="28"/>
      <c r="C55" s="28"/>
      <c r="F55" s="28"/>
      <c r="G55" s="28"/>
      <c r="J55" s="28"/>
      <c r="K55" s="28"/>
    </row>
    <row r="56" ht="15.75" customHeight="1">
      <c r="B56" s="28"/>
      <c r="C56" s="28"/>
      <c r="F56" s="28"/>
      <c r="G56" s="28"/>
      <c r="J56" s="28"/>
      <c r="K56" s="28"/>
    </row>
    <row r="57" ht="15.75" customHeight="1">
      <c r="B57" s="28"/>
      <c r="C57" s="28"/>
      <c r="F57" s="28"/>
      <c r="G57" s="28"/>
      <c r="J57" s="28"/>
      <c r="K57" s="28"/>
    </row>
    <row r="58" ht="15.75" customHeight="1">
      <c r="B58" s="28"/>
      <c r="C58" s="28"/>
      <c r="F58" s="28"/>
      <c r="G58" s="28"/>
      <c r="J58" s="28"/>
      <c r="K58" s="28"/>
    </row>
    <row r="59" ht="15.75" customHeight="1">
      <c r="B59" s="28"/>
      <c r="C59" s="28"/>
      <c r="F59" s="28"/>
      <c r="G59" s="28"/>
      <c r="J59" s="28"/>
      <c r="K59" s="28"/>
    </row>
    <row r="60" ht="15.75" customHeight="1">
      <c r="B60" s="28"/>
      <c r="C60" s="28"/>
      <c r="F60" s="28"/>
      <c r="G60" s="28"/>
      <c r="J60" s="28"/>
      <c r="K60" s="28"/>
    </row>
    <row r="61" ht="15.75" customHeight="1">
      <c r="B61" s="28"/>
      <c r="C61" s="28"/>
      <c r="F61" s="28"/>
      <c r="G61" s="28"/>
      <c r="J61" s="28"/>
      <c r="K61" s="28"/>
    </row>
    <row r="62" ht="15.75" customHeight="1">
      <c r="B62" s="28"/>
      <c r="C62" s="28"/>
      <c r="F62" s="28"/>
      <c r="G62" s="28"/>
      <c r="J62" s="28"/>
      <c r="K62" s="28"/>
    </row>
    <row r="63" ht="15.75" customHeight="1">
      <c r="B63" s="28"/>
      <c r="C63" s="28"/>
      <c r="F63" s="28"/>
      <c r="G63" s="28"/>
      <c r="J63" s="28"/>
      <c r="K63" s="28"/>
    </row>
    <row r="64" ht="15.75" customHeight="1">
      <c r="B64" s="28"/>
      <c r="C64" s="28"/>
      <c r="F64" s="28"/>
      <c r="G64" s="28"/>
      <c r="J64" s="28"/>
      <c r="K64" s="28"/>
    </row>
    <row r="65" ht="15.75" customHeight="1">
      <c r="B65" s="28"/>
      <c r="C65" s="28"/>
      <c r="F65" s="28"/>
      <c r="G65" s="28"/>
      <c r="J65" s="28"/>
      <c r="K65" s="28"/>
    </row>
    <row r="66" ht="15.75" customHeight="1">
      <c r="B66" s="28"/>
      <c r="C66" s="28"/>
      <c r="F66" s="28"/>
      <c r="G66" s="28"/>
      <c r="J66" s="28"/>
      <c r="K66" s="28"/>
    </row>
    <row r="67" ht="15.75" customHeight="1">
      <c r="B67" s="28"/>
      <c r="C67" s="28"/>
      <c r="F67" s="28"/>
      <c r="G67" s="28"/>
      <c r="J67" s="28"/>
      <c r="K67" s="28"/>
    </row>
    <row r="68" ht="15.75" customHeight="1">
      <c r="B68" s="28"/>
      <c r="C68" s="28"/>
      <c r="F68" s="28"/>
      <c r="G68" s="28"/>
      <c r="J68" s="28"/>
      <c r="K68" s="28"/>
    </row>
    <row r="69" ht="15.75" customHeight="1">
      <c r="B69" s="28"/>
      <c r="C69" s="28"/>
      <c r="F69" s="28"/>
      <c r="G69" s="28"/>
      <c r="J69" s="28"/>
      <c r="K69" s="28"/>
    </row>
    <row r="70" ht="15.75" customHeight="1">
      <c r="B70" s="28"/>
      <c r="C70" s="28"/>
      <c r="F70" s="28"/>
      <c r="G70" s="28"/>
      <c r="J70" s="28"/>
      <c r="K70" s="28"/>
    </row>
    <row r="71" ht="15.75" customHeight="1">
      <c r="B71" s="28"/>
      <c r="C71" s="28"/>
      <c r="F71" s="28"/>
      <c r="G71" s="28"/>
      <c r="J71" s="28"/>
      <c r="K71" s="28"/>
    </row>
    <row r="72" ht="15.75" customHeight="1">
      <c r="B72" s="28"/>
      <c r="C72" s="28"/>
      <c r="F72" s="28"/>
      <c r="G72" s="28"/>
      <c r="J72" s="28"/>
      <c r="K72" s="28"/>
    </row>
    <row r="73" ht="15.75" customHeight="1">
      <c r="B73" s="28"/>
      <c r="C73" s="28"/>
      <c r="F73" s="28"/>
      <c r="G73" s="28"/>
      <c r="J73" s="28"/>
      <c r="K73" s="28"/>
    </row>
    <row r="74" ht="15.75" customHeight="1">
      <c r="B74" s="28"/>
      <c r="C74" s="28"/>
      <c r="F74" s="28"/>
      <c r="G74" s="28"/>
      <c r="J74" s="28"/>
      <c r="K74" s="28"/>
    </row>
    <row r="75" ht="15.75" customHeight="1">
      <c r="B75" s="28"/>
      <c r="C75" s="28"/>
      <c r="F75" s="28"/>
      <c r="G75" s="28"/>
      <c r="J75" s="28"/>
      <c r="K75" s="28"/>
    </row>
    <row r="76" ht="15.75" customHeight="1">
      <c r="B76" s="28"/>
      <c r="C76" s="28"/>
      <c r="F76" s="28"/>
      <c r="G76" s="28"/>
      <c r="J76" s="28"/>
      <c r="K76" s="28"/>
    </row>
    <row r="77" ht="15.75" customHeight="1">
      <c r="B77" s="28"/>
      <c r="C77" s="28"/>
      <c r="F77" s="28"/>
      <c r="G77" s="28"/>
      <c r="J77" s="28"/>
      <c r="K77" s="28"/>
    </row>
    <row r="78" ht="15.75" customHeight="1">
      <c r="B78" s="28"/>
      <c r="C78" s="28"/>
      <c r="F78" s="28"/>
      <c r="G78" s="28"/>
      <c r="J78" s="28"/>
      <c r="K78" s="28"/>
    </row>
    <row r="79" ht="15.75" customHeight="1">
      <c r="B79" s="28"/>
      <c r="C79" s="28"/>
      <c r="F79" s="28"/>
      <c r="G79" s="28"/>
      <c r="J79" s="28"/>
      <c r="K79" s="28"/>
    </row>
    <row r="80" ht="15.75" customHeight="1">
      <c r="B80" s="28"/>
      <c r="C80" s="28"/>
      <c r="F80" s="28"/>
      <c r="G80" s="28"/>
      <c r="J80" s="28"/>
      <c r="K80" s="28"/>
    </row>
    <row r="81" ht="15.75" customHeight="1">
      <c r="B81" s="28"/>
      <c r="C81" s="28"/>
      <c r="F81" s="28"/>
      <c r="G81" s="28"/>
      <c r="J81" s="28"/>
      <c r="K81" s="28"/>
    </row>
    <row r="82" ht="15.75" customHeight="1">
      <c r="B82" s="28"/>
      <c r="C82" s="28"/>
      <c r="F82" s="28"/>
      <c r="G82" s="28"/>
      <c r="J82" s="28"/>
      <c r="K82" s="28"/>
    </row>
    <row r="83" ht="15.75" customHeight="1">
      <c r="B83" s="28"/>
      <c r="C83" s="28"/>
      <c r="F83" s="28"/>
      <c r="G83" s="28"/>
      <c r="J83" s="28"/>
      <c r="K83" s="28"/>
    </row>
    <row r="84" ht="15.75" customHeight="1">
      <c r="B84" s="28"/>
      <c r="C84" s="28"/>
      <c r="F84" s="28"/>
      <c r="G84" s="28"/>
      <c r="J84" s="28"/>
      <c r="K84" s="28"/>
    </row>
    <row r="85" ht="15.75" customHeight="1">
      <c r="B85" s="28"/>
      <c r="C85" s="28"/>
      <c r="F85" s="28"/>
      <c r="G85" s="28"/>
      <c r="J85" s="28"/>
      <c r="K85" s="28"/>
    </row>
    <row r="86" ht="15.75" customHeight="1">
      <c r="B86" s="28"/>
      <c r="C86" s="28"/>
      <c r="F86" s="28"/>
      <c r="G86" s="28"/>
      <c r="J86" s="28"/>
      <c r="K86" s="28"/>
    </row>
    <row r="87" ht="15.75" customHeight="1">
      <c r="B87" s="28"/>
      <c r="C87" s="28"/>
      <c r="F87" s="28"/>
      <c r="G87" s="28"/>
      <c r="J87" s="28"/>
      <c r="K87" s="28"/>
    </row>
    <row r="88" ht="15.75" customHeight="1">
      <c r="B88" s="28"/>
      <c r="C88" s="28"/>
      <c r="F88" s="28"/>
      <c r="G88" s="28"/>
      <c r="J88" s="28"/>
      <c r="K88" s="28"/>
    </row>
    <row r="89" ht="15.75" customHeight="1">
      <c r="B89" s="28"/>
      <c r="C89" s="28"/>
      <c r="F89" s="28"/>
      <c r="G89" s="28"/>
      <c r="J89" s="28"/>
      <c r="K89" s="28"/>
    </row>
    <row r="90" ht="15.75" customHeight="1">
      <c r="B90" s="28"/>
      <c r="C90" s="28"/>
      <c r="F90" s="28"/>
      <c r="G90" s="28"/>
      <c r="J90" s="28"/>
      <c r="K90" s="28"/>
    </row>
    <row r="91" ht="15.75" customHeight="1">
      <c r="B91" s="28"/>
      <c r="C91" s="28"/>
      <c r="F91" s="28"/>
      <c r="G91" s="28"/>
      <c r="J91" s="28"/>
      <c r="K91" s="28"/>
    </row>
    <row r="92" ht="15.75" customHeight="1">
      <c r="B92" s="28"/>
      <c r="C92" s="28"/>
      <c r="F92" s="28"/>
      <c r="G92" s="28"/>
      <c r="J92" s="28"/>
      <c r="K92" s="28"/>
    </row>
    <row r="93" ht="15.75" customHeight="1">
      <c r="B93" s="28"/>
      <c r="C93" s="28"/>
      <c r="F93" s="28"/>
      <c r="G93" s="28"/>
      <c r="J93" s="28"/>
      <c r="K93" s="28"/>
    </row>
    <row r="94" ht="15.75" customHeight="1">
      <c r="B94" s="28"/>
      <c r="C94" s="28"/>
      <c r="F94" s="28"/>
      <c r="G94" s="28"/>
      <c r="J94" s="28"/>
      <c r="K94" s="28"/>
    </row>
    <row r="95" ht="15.75" customHeight="1">
      <c r="B95" s="28"/>
      <c r="C95" s="28"/>
      <c r="F95" s="28"/>
      <c r="G95" s="28"/>
      <c r="J95" s="28"/>
      <c r="K95" s="28"/>
    </row>
    <row r="96" ht="15.75" customHeight="1">
      <c r="B96" s="28"/>
      <c r="C96" s="28"/>
      <c r="F96" s="28"/>
      <c r="G96" s="28"/>
      <c r="J96" s="28"/>
      <c r="K96" s="28"/>
    </row>
    <row r="97" ht="15.75" customHeight="1">
      <c r="B97" s="28"/>
      <c r="C97" s="28"/>
      <c r="F97" s="28"/>
      <c r="G97" s="28"/>
      <c r="J97" s="28"/>
      <c r="K97" s="28"/>
    </row>
    <row r="98" ht="15.75" customHeight="1">
      <c r="B98" s="28"/>
      <c r="C98" s="28"/>
      <c r="F98" s="28"/>
      <c r="G98" s="28"/>
      <c r="J98" s="28"/>
      <c r="K98" s="28"/>
    </row>
    <row r="99" ht="15.75" customHeight="1">
      <c r="B99" s="28"/>
      <c r="C99" s="28"/>
      <c r="F99" s="28"/>
      <c r="G99" s="28"/>
      <c r="J99" s="28"/>
      <c r="K99" s="28"/>
    </row>
    <row r="100" ht="15.75" customHeight="1">
      <c r="B100" s="28"/>
      <c r="C100" s="28"/>
      <c r="F100" s="28"/>
      <c r="G100" s="28"/>
      <c r="J100" s="28"/>
      <c r="K100" s="28"/>
    </row>
    <row r="101" ht="15.75" customHeight="1">
      <c r="B101" s="28"/>
      <c r="C101" s="28"/>
      <c r="F101" s="28"/>
      <c r="G101" s="28"/>
      <c r="J101" s="28"/>
      <c r="K101" s="28"/>
    </row>
    <row r="102" ht="15.75" customHeight="1">
      <c r="B102" s="28"/>
      <c r="C102" s="28"/>
      <c r="F102" s="28"/>
      <c r="G102" s="28"/>
      <c r="J102" s="28"/>
      <c r="K102" s="28"/>
    </row>
    <row r="103" ht="15.75" customHeight="1">
      <c r="B103" s="28"/>
      <c r="C103" s="28"/>
      <c r="F103" s="28"/>
      <c r="G103" s="28"/>
      <c r="J103" s="28"/>
      <c r="K103" s="28"/>
    </row>
    <row r="104" ht="15.75" customHeight="1">
      <c r="B104" s="28"/>
      <c r="C104" s="28"/>
      <c r="F104" s="28"/>
      <c r="G104" s="28"/>
      <c r="J104" s="28"/>
      <c r="K104" s="28"/>
    </row>
    <row r="105" ht="15.75" customHeight="1">
      <c r="B105" s="28"/>
      <c r="C105" s="28"/>
      <c r="F105" s="28"/>
      <c r="G105" s="28"/>
      <c r="J105" s="28"/>
      <c r="K105" s="28"/>
    </row>
    <row r="106" ht="15.75" customHeight="1">
      <c r="B106" s="28"/>
      <c r="C106" s="28"/>
      <c r="F106" s="28"/>
      <c r="G106" s="28"/>
      <c r="J106" s="28"/>
      <c r="K106" s="28"/>
    </row>
    <row r="107" ht="15.75" customHeight="1">
      <c r="B107" s="28"/>
      <c r="C107" s="28"/>
      <c r="F107" s="28"/>
      <c r="G107" s="28"/>
      <c r="J107" s="28"/>
      <c r="K107" s="28"/>
    </row>
    <row r="108" ht="15.75" customHeight="1">
      <c r="B108" s="28"/>
      <c r="C108" s="28"/>
      <c r="F108" s="28"/>
      <c r="G108" s="28"/>
      <c r="J108" s="28"/>
      <c r="K108" s="28"/>
    </row>
    <row r="109" ht="15.75" customHeight="1">
      <c r="B109" s="28"/>
      <c r="C109" s="28"/>
      <c r="F109" s="28"/>
      <c r="G109" s="28"/>
      <c r="J109" s="28"/>
      <c r="K109" s="28"/>
    </row>
    <row r="110" ht="15.75" customHeight="1">
      <c r="B110" s="28"/>
      <c r="C110" s="28"/>
      <c r="F110" s="28"/>
      <c r="G110" s="28"/>
      <c r="J110" s="28"/>
      <c r="K110" s="28"/>
    </row>
    <row r="111" ht="15.75" customHeight="1">
      <c r="B111" s="28"/>
      <c r="C111" s="28"/>
      <c r="F111" s="28"/>
      <c r="G111" s="28"/>
      <c r="J111" s="28"/>
      <c r="K111" s="28"/>
    </row>
    <row r="112" ht="15.75" customHeight="1">
      <c r="B112" s="28"/>
      <c r="C112" s="28"/>
      <c r="F112" s="28"/>
      <c r="G112" s="28"/>
      <c r="J112" s="28"/>
      <c r="K112" s="28"/>
    </row>
    <row r="113" ht="15.75" customHeight="1">
      <c r="B113" s="28"/>
      <c r="C113" s="28"/>
      <c r="F113" s="28"/>
      <c r="G113" s="28"/>
      <c r="J113" s="28"/>
      <c r="K113" s="28"/>
    </row>
    <row r="114" ht="15.75" customHeight="1">
      <c r="B114" s="28"/>
      <c r="C114" s="28"/>
      <c r="F114" s="28"/>
      <c r="G114" s="28"/>
      <c r="J114" s="28"/>
      <c r="K114" s="28"/>
    </row>
    <row r="115" ht="15.75" customHeight="1">
      <c r="B115" s="28"/>
      <c r="C115" s="28"/>
      <c r="F115" s="28"/>
      <c r="G115" s="28"/>
      <c r="J115" s="28"/>
      <c r="K115" s="28"/>
    </row>
    <row r="116" ht="15.75" customHeight="1">
      <c r="B116" s="28"/>
      <c r="C116" s="28"/>
      <c r="F116" s="28"/>
      <c r="G116" s="28"/>
      <c r="J116" s="28"/>
      <c r="K116" s="28"/>
    </row>
    <row r="117" ht="15.75" customHeight="1">
      <c r="B117" s="28"/>
      <c r="C117" s="28"/>
      <c r="F117" s="28"/>
      <c r="G117" s="28"/>
      <c r="J117" s="28"/>
      <c r="K117" s="28"/>
    </row>
    <row r="118" ht="15.75" customHeight="1">
      <c r="B118" s="28"/>
      <c r="C118" s="28"/>
      <c r="F118" s="28"/>
      <c r="G118" s="28"/>
      <c r="J118" s="28"/>
      <c r="K118" s="28"/>
    </row>
    <row r="119" ht="15.75" customHeight="1">
      <c r="B119" s="28"/>
      <c r="C119" s="28"/>
      <c r="F119" s="28"/>
      <c r="G119" s="28"/>
      <c r="J119" s="28"/>
      <c r="K119" s="28"/>
    </row>
    <row r="120" ht="15.75" customHeight="1">
      <c r="B120" s="28"/>
      <c r="C120" s="28"/>
      <c r="F120" s="28"/>
      <c r="G120" s="28"/>
      <c r="J120" s="28"/>
      <c r="K120" s="28"/>
    </row>
    <row r="121" ht="15.75" customHeight="1">
      <c r="B121" s="28"/>
      <c r="C121" s="28"/>
      <c r="F121" s="28"/>
      <c r="G121" s="28"/>
      <c r="J121" s="28"/>
      <c r="K121" s="28"/>
    </row>
    <row r="122" ht="15.75" customHeight="1">
      <c r="B122" s="28"/>
      <c r="C122" s="28"/>
      <c r="F122" s="28"/>
      <c r="G122" s="28"/>
      <c r="J122" s="28"/>
      <c r="K122" s="28"/>
    </row>
    <row r="123" ht="15.75" customHeight="1">
      <c r="B123" s="28"/>
      <c r="C123" s="28"/>
      <c r="F123" s="28"/>
      <c r="G123" s="28"/>
      <c r="J123" s="28"/>
      <c r="K123" s="28"/>
    </row>
    <row r="124" ht="15.75" customHeight="1">
      <c r="B124" s="28"/>
      <c r="C124" s="28"/>
      <c r="F124" s="28"/>
      <c r="G124" s="28"/>
      <c r="J124" s="28"/>
      <c r="K124" s="28"/>
    </row>
    <row r="125" ht="15.75" customHeight="1">
      <c r="B125" s="28"/>
      <c r="C125" s="28"/>
      <c r="F125" s="28"/>
      <c r="G125" s="28"/>
      <c r="J125" s="28"/>
      <c r="K125" s="28"/>
    </row>
    <row r="126" ht="15.75" customHeight="1">
      <c r="B126" s="28"/>
      <c r="C126" s="28"/>
      <c r="F126" s="28"/>
      <c r="G126" s="28"/>
      <c r="J126" s="28"/>
      <c r="K126" s="28"/>
    </row>
    <row r="127" ht="15.75" customHeight="1">
      <c r="B127" s="28"/>
      <c r="C127" s="28"/>
      <c r="F127" s="28"/>
      <c r="G127" s="28"/>
      <c r="J127" s="28"/>
      <c r="K127" s="28"/>
    </row>
    <row r="128" ht="15.75" customHeight="1">
      <c r="B128" s="28"/>
      <c r="C128" s="28"/>
      <c r="F128" s="28"/>
      <c r="G128" s="28"/>
      <c r="J128" s="28"/>
      <c r="K128" s="28"/>
    </row>
    <row r="129" ht="15.75" customHeight="1">
      <c r="B129" s="28"/>
      <c r="C129" s="28"/>
      <c r="F129" s="28"/>
      <c r="G129" s="28"/>
      <c r="J129" s="28"/>
      <c r="K129" s="28"/>
    </row>
    <row r="130" ht="15.75" customHeight="1">
      <c r="B130" s="28"/>
      <c r="C130" s="28"/>
      <c r="F130" s="28"/>
      <c r="G130" s="28"/>
      <c r="J130" s="28"/>
      <c r="K130" s="28"/>
    </row>
    <row r="131" ht="15.75" customHeight="1">
      <c r="B131" s="28"/>
      <c r="C131" s="28"/>
      <c r="F131" s="28"/>
      <c r="G131" s="28"/>
      <c r="J131" s="28"/>
      <c r="K131" s="28"/>
    </row>
    <row r="132" ht="15.75" customHeight="1">
      <c r="B132" s="28"/>
      <c r="C132" s="28"/>
      <c r="F132" s="28"/>
      <c r="G132" s="28"/>
      <c r="J132" s="28"/>
      <c r="K132" s="28"/>
    </row>
    <row r="133" ht="15.75" customHeight="1">
      <c r="B133" s="28"/>
      <c r="C133" s="28"/>
      <c r="F133" s="28"/>
      <c r="G133" s="28"/>
      <c r="J133" s="28"/>
      <c r="K133" s="28"/>
    </row>
    <row r="134" ht="15.75" customHeight="1">
      <c r="B134" s="28"/>
      <c r="C134" s="28"/>
      <c r="F134" s="28"/>
      <c r="G134" s="28"/>
      <c r="J134" s="28"/>
      <c r="K134" s="28"/>
    </row>
    <row r="135" ht="15.75" customHeight="1">
      <c r="B135" s="28"/>
      <c r="C135" s="28"/>
      <c r="F135" s="28"/>
      <c r="G135" s="28"/>
      <c r="J135" s="28"/>
      <c r="K135" s="28"/>
    </row>
    <row r="136" ht="15.75" customHeight="1">
      <c r="B136" s="28"/>
      <c r="C136" s="28"/>
      <c r="F136" s="28"/>
      <c r="G136" s="28"/>
      <c r="J136" s="28"/>
      <c r="K136" s="28"/>
    </row>
    <row r="137" ht="15.75" customHeight="1">
      <c r="B137" s="28"/>
      <c r="C137" s="28"/>
      <c r="F137" s="28"/>
      <c r="G137" s="28"/>
      <c r="J137" s="28"/>
      <c r="K137" s="28"/>
    </row>
    <row r="138" ht="15.75" customHeight="1">
      <c r="B138" s="28"/>
      <c r="C138" s="28"/>
      <c r="F138" s="28"/>
      <c r="G138" s="28"/>
      <c r="J138" s="28"/>
      <c r="K138" s="28"/>
    </row>
    <row r="139" ht="15.75" customHeight="1">
      <c r="B139" s="28"/>
      <c r="C139" s="28"/>
      <c r="F139" s="28"/>
      <c r="G139" s="28"/>
      <c r="J139" s="28"/>
      <c r="K139" s="28"/>
    </row>
    <row r="140" ht="15.75" customHeight="1">
      <c r="B140" s="28"/>
      <c r="C140" s="28"/>
      <c r="F140" s="28"/>
      <c r="G140" s="28"/>
      <c r="J140" s="28"/>
      <c r="K140" s="28"/>
    </row>
    <row r="141" ht="15.75" customHeight="1">
      <c r="B141" s="28"/>
      <c r="C141" s="28"/>
      <c r="F141" s="28"/>
      <c r="G141" s="28"/>
      <c r="J141" s="28"/>
      <c r="K141" s="28"/>
    </row>
    <row r="142" ht="15.75" customHeight="1">
      <c r="B142" s="28"/>
      <c r="C142" s="28"/>
      <c r="F142" s="28"/>
      <c r="G142" s="28"/>
      <c r="J142" s="28"/>
      <c r="K142" s="28"/>
    </row>
    <row r="143" ht="15.75" customHeight="1">
      <c r="B143" s="28"/>
      <c r="C143" s="28"/>
      <c r="F143" s="28"/>
      <c r="G143" s="28"/>
      <c r="J143" s="28"/>
      <c r="K143" s="28"/>
    </row>
    <row r="144" ht="15.75" customHeight="1">
      <c r="B144" s="28"/>
      <c r="C144" s="28"/>
      <c r="F144" s="28"/>
      <c r="G144" s="28"/>
      <c r="J144" s="28"/>
      <c r="K144" s="28"/>
    </row>
    <row r="145" ht="15.75" customHeight="1">
      <c r="B145" s="28"/>
      <c r="C145" s="28"/>
      <c r="F145" s="28"/>
      <c r="G145" s="28"/>
      <c r="J145" s="28"/>
      <c r="K145" s="28"/>
    </row>
    <row r="146" ht="15.75" customHeight="1">
      <c r="B146" s="28"/>
      <c r="C146" s="28"/>
      <c r="F146" s="28"/>
      <c r="G146" s="28"/>
      <c r="J146" s="28"/>
      <c r="K146" s="28"/>
    </row>
    <row r="147" ht="15.75" customHeight="1">
      <c r="B147" s="28"/>
      <c r="C147" s="28"/>
      <c r="F147" s="28"/>
      <c r="G147" s="28"/>
      <c r="J147" s="28"/>
      <c r="K147" s="28"/>
    </row>
    <row r="148" ht="15.75" customHeight="1">
      <c r="B148" s="28"/>
      <c r="C148" s="28"/>
      <c r="F148" s="28"/>
      <c r="G148" s="28"/>
      <c r="J148" s="28"/>
      <c r="K148" s="28"/>
    </row>
    <row r="149" ht="15.75" customHeight="1">
      <c r="B149" s="28"/>
      <c r="C149" s="28"/>
      <c r="F149" s="28"/>
      <c r="G149" s="28"/>
      <c r="J149" s="28"/>
      <c r="K149" s="28"/>
    </row>
    <row r="150" ht="15.75" customHeight="1">
      <c r="B150" s="28"/>
      <c r="C150" s="28"/>
      <c r="F150" s="28"/>
      <c r="G150" s="28"/>
      <c r="J150" s="28"/>
      <c r="K150" s="28"/>
    </row>
    <row r="151" ht="15.75" customHeight="1">
      <c r="B151" s="28"/>
      <c r="C151" s="28"/>
      <c r="F151" s="28"/>
      <c r="G151" s="28"/>
      <c r="J151" s="28"/>
      <c r="K151" s="28"/>
    </row>
    <row r="152" ht="15.75" customHeight="1">
      <c r="B152" s="28"/>
      <c r="C152" s="28"/>
      <c r="F152" s="28"/>
      <c r="G152" s="28"/>
      <c r="J152" s="28"/>
      <c r="K152" s="28"/>
    </row>
    <row r="153" ht="15.75" customHeight="1">
      <c r="B153" s="28"/>
      <c r="C153" s="28"/>
      <c r="F153" s="28"/>
      <c r="G153" s="28"/>
      <c r="J153" s="28"/>
      <c r="K153" s="28"/>
    </row>
    <row r="154" ht="15.75" customHeight="1">
      <c r="B154" s="28"/>
      <c r="C154" s="28"/>
      <c r="F154" s="28"/>
      <c r="G154" s="28"/>
      <c r="J154" s="28"/>
      <c r="K154" s="28"/>
    </row>
    <row r="155" ht="15.75" customHeight="1">
      <c r="B155" s="28"/>
      <c r="C155" s="28"/>
      <c r="F155" s="28"/>
      <c r="G155" s="28"/>
      <c r="J155" s="28"/>
      <c r="K155" s="28"/>
    </row>
    <row r="156" ht="15.75" customHeight="1">
      <c r="B156" s="28"/>
      <c r="C156" s="28"/>
      <c r="F156" s="28"/>
      <c r="G156" s="28"/>
      <c r="J156" s="28"/>
      <c r="K156" s="28"/>
    </row>
    <row r="157" ht="15.75" customHeight="1">
      <c r="B157" s="28"/>
      <c r="C157" s="28"/>
      <c r="F157" s="28"/>
      <c r="G157" s="28"/>
      <c r="J157" s="28"/>
      <c r="K157" s="28"/>
    </row>
    <row r="158" ht="15.75" customHeight="1">
      <c r="B158" s="28"/>
      <c r="C158" s="28"/>
      <c r="F158" s="28"/>
      <c r="G158" s="28"/>
      <c r="J158" s="28"/>
      <c r="K158" s="28"/>
    </row>
    <row r="159" ht="15.75" customHeight="1">
      <c r="B159" s="28"/>
      <c r="C159" s="28"/>
      <c r="F159" s="28"/>
      <c r="G159" s="28"/>
      <c r="J159" s="28"/>
      <c r="K159" s="28"/>
    </row>
    <row r="160" ht="15.75" customHeight="1">
      <c r="B160" s="28"/>
      <c r="C160" s="28"/>
      <c r="F160" s="28"/>
      <c r="G160" s="28"/>
      <c r="J160" s="28"/>
      <c r="K160" s="28"/>
    </row>
    <row r="161" ht="15.75" customHeight="1">
      <c r="B161" s="28"/>
      <c r="C161" s="28"/>
      <c r="F161" s="28"/>
      <c r="G161" s="28"/>
      <c r="J161" s="28"/>
      <c r="K161" s="28"/>
    </row>
    <row r="162" ht="15.75" customHeight="1">
      <c r="B162" s="28"/>
      <c r="C162" s="28"/>
      <c r="F162" s="28"/>
      <c r="G162" s="28"/>
      <c r="J162" s="28"/>
      <c r="K162" s="28"/>
    </row>
    <row r="163" ht="15.75" customHeight="1">
      <c r="B163" s="28"/>
      <c r="C163" s="28"/>
      <c r="F163" s="28"/>
      <c r="G163" s="28"/>
      <c r="J163" s="28"/>
      <c r="K163" s="28"/>
    </row>
    <row r="164" ht="15.75" customHeight="1">
      <c r="B164" s="28"/>
      <c r="C164" s="28"/>
      <c r="F164" s="28"/>
      <c r="G164" s="28"/>
      <c r="J164" s="28"/>
      <c r="K164" s="28"/>
    </row>
    <row r="165" ht="15.75" customHeight="1">
      <c r="B165" s="28"/>
      <c r="C165" s="28"/>
      <c r="F165" s="28"/>
      <c r="G165" s="28"/>
      <c r="J165" s="28"/>
      <c r="K165" s="28"/>
    </row>
    <row r="166" ht="15.75" customHeight="1">
      <c r="B166" s="28"/>
      <c r="C166" s="28"/>
      <c r="F166" s="28"/>
      <c r="G166" s="28"/>
      <c r="J166" s="28"/>
      <c r="K166" s="28"/>
    </row>
    <row r="167" ht="15.75" customHeight="1">
      <c r="B167" s="28"/>
      <c r="C167" s="28"/>
      <c r="F167" s="28"/>
      <c r="G167" s="28"/>
      <c r="J167" s="28"/>
      <c r="K167" s="28"/>
    </row>
    <row r="168" ht="15.75" customHeight="1">
      <c r="B168" s="28"/>
      <c r="C168" s="28"/>
      <c r="F168" s="28"/>
      <c r="G168" s="28"/>
      <c r="J168" s="28"/>
      <c r="K168" s="28"/>
    </row>
    <row r="169" ht="15.75" customHeight="1">
      <c r="B169" s="28"/>
      <c r="C169" s="28"/>
      <c r="F169" s="28"/>
      <c r="G169" s="28"/>
      <c r="J169" s="28"/>
      <c r="K169" s="28"/>
    </row>
    <row r="170" ht="15.75" customHeight="1">
      <c r="B170" s="28"/>
      <c r="C170" s="28"/>
      <c r="F170" s="28"/>
      <c r="G170" s="28"/>
      <c r="J170" s="28"/>
      <c r="K170" s="28"/>
    </row>
    <row r="171" ht="15.75" customHeight="1">
      <c r="B171" s="28"/>
      <c r="C171" s="28"/>
      <c r="F171" s="28"/>
      <c r="G171" s="28"/>
      <c r="J171" s="28"/>
      <c r="K171" s="28"/>
    </row>
    <row r="172" ht="15.75" customHeight="1">
      <c r="B172" s="28"/>
      <c r="C172" s="28"/>
      <c r="F172" s="28"/>
      <c r="G172" s="28"/>
      <c r="J172" s="28"/>
      <c r="K172" s="28"/>
    </row>
    <row r="173" ht="15.75" customHeight="1">
      <c r="B173" s="28"/>
      <c r="C173" s="28"/>
      <c r="F173" s="28"/>
      <c r="G173" s="28"/>
      <c r="J173" s="28"/>
      <c r="K173" s="28"/>
    </row>
    <row r="174" ht="15.75" customHeight="1">
      <c r="B174" s="28"/>
      <c r="C174" s="28"/>
      <c r="F174" s="28"/>
      <c r="G174" s="28"/>
      <c r="J174" s="28"/>
      <c r="K174" s="28"/>
    </row>
    <row r="175" ht="15.75" customHeight="1">
      <c r="B175" s="28"/>
      <c r="C175" s="28"/>
      <c r="F175" s="28"/>
      <c r="G175" s="28"/>
      <c r="J175" s="28"/>
      <c r="K175" s="28"/>
    </row>
    <row r="176" ht="15.75" customHeight="1">
      <c r="B176" s="28"/>
      <c r="C176" s="28"/>
      <c r="F176" s="28"/>
      <c r="G176" s="28"/>
      <c r="J176" s="28"/>
      <c r="K176" s="28"/>
    </row>
    <row r="177" ht="15.75" customHeight="1">
      <c r="B177" s="28"/>
      <c r="C177" s="28"/>
      <c r="F177" s="28"/>
      <c r="G177" s="28"/>
      <c r="J177" s="28"/>
      <c r="K177" s="28"/>
    </row>
    <row r="178" ht="15.75" customHeight="1">
      <c r="B178" s="28"/>
      <c r="C178" s="28"/>
      <c r="F178" s="28"/>
      <c r="G178" s="28"/>
      <c r="J178" s="28"/>
      <c r="K178" s="28"/>
    </row>
    <row r="179" ht="15.75" customHeight="1">
      <c r="B179" s="28"/>
      <c r="C179" s="28"/>
      <c r="F179" s="28"/>
      <c r="G179" s="28"/>
      <c r="J179" s="28"/>
      <c r="K179" s="28"/>
    </row>
    <row r="180" ht="15.75" customHeight="1">
      <c r="B180" s="28"/>
      <c r="C180" s="28"/>
      <c r="F180" s="28"/>
      <c r="G180" s="28"/>
      <c r="J180" s="28"/>
      <c r="K180" s="28"/>
    </row>
    <row r="181" ht="15.75" customHeight="1">
      <c r="B181" s="28"/>
      <c r="C181" s="28"/>
      <c r="F181" s="28"/>
      <c r="G181" s="28"/>
      <c r="J181" s="28"/>
      <c r="K181" s="28"/>
    </row>
    <row r="182" ht="15.75" customHeight="1">
      <c r="B182" s="28"/>
      <c r="C182" s="28"/>
      <c r="F182" s="28"/>
      <c r="G182" s="28"/>
      <c r="J182" s="28"/>
      <c r="K182" s="28"/>
    </row>
    <row r="183" ht="15.75" customHeight="1">
      <c r="B183" s="28"/>
      <c r="C183" s="28"/>
      <c r="F183" s="28"/>
      <c r="G183" s="28"/>
      <c r="J183" s="28"/>
      <c r="K183" s="28"/>
    </row>
    <row r="184" ht="15.75" customHeight="1">
      <c r="B184" s="28"/>
      <c r="C184" s="28"/>
      <c r="F184" s="28"/>
      <c r="G184" s="28"/>
      <c r="J184" s="28"/>
      <c r="K184" s="28"/>
    </row>
    <row r="185" ht="15.75" customHeight="1">
      <c r="B185" s="28"/>
      <c r="C185" s="28"/>
      <c r="F185" s="28"/>
      <c r="G185" s="28"/>
      <c r="J185" s="28"/>
      <c r="K185" s="28"/>
    </row>
    <row r="186" ht="15.75" customHeight="1">
      <c r="B186" s="28"/>
      <c r="C186" s="28"/>
      <c r="F186" s="28"/>
      <c r="G186" s="28"/>
      <c r="J186" s="28"/>
      <c r="K186" s="28"/>
    </row>
    <row r="187" ht="15.75" customHeight="1">
      <c r="B187" s="28"/>
      <c r="C187" s="28"/>
      <c r="F187" s="28"/>
      <c r="G187" s="28"/>
      <c r="J187" s="28"/>
      <c r="K187" s="28"/>
    </row>
    <row r="188" ht="15.75" customHeight="1">
      <c r="B188" s="28"/>
      <c r="C188" s="28"/>
      <c r="F188" s="28"/>
      <c r="G188" s="28"/>
      <c r="J188" s="28"/>
      <c r="K188" s="28"/>
    </row>
    <row r="189" ht="15.75" customHeight="1">
      <c r="B189" s="28"/>
      <c r="C189" s="28"/>
      <c r="F189" s="28"/>
      <c r="G189" s="28"/>
      <c r="J189" s="28"/>
      <c r="K189" s="28"/>
    </row>
    <row r="190" ht="15.75" customHeight="1">
      <c r="B190" s="28"/>
      <c r="C190" s="28"/>
      <c r="F190" s="28"/>
      <c r="G190" s="28"/>
      <c r="J190" s="28"/>
      <c r="K190" s="28"/>
    </row>
    <row r="191" ht="15.75" customHeight="1">
      <c r="B191" s="28"/>
      <c r="C191" s="28"/>
      <c r="F191" s="28"/>
      <c r="G191" s="28"/>
      <c r="J191" s="28"/>
      <c r="K191" s="28"/>
    </row>
    <row r="192" ht="15.75" customHeight="1">
      <c r="B192" s="28"/>
      <c r="C192" s="28"/>
      <c r="F192" s="28"/>
      <c r="G192" s="28"/>
      <c r="J192" s="28"/>
      <c r="K192" s="28"/>
    </row>
    <row r="193" ht="15.75" customHeight="1">
      <c r="B193" s="28"/>
      <c r="C193" s="28"/>
      <c r="F193" s="28"/>
      <c r="G193" s="28"/>
      <c r="J193" s="28"/>
      <c r="K193" s="28"/>
    </row>
    <row r="194" ht="15.75" customHeight="1">
      <c r="B194" s="28"/>
      <c r="C194" s="28"/>
      <c r="F194" s="28"/>
      <c r="G194" s="28"/>
      <c r="J194" s="28"/>
      <c r="K194" s="28"/>
    </row>
    <row r="195" ht="15.75" customHeight="1">
      <c r="B195" s="28"/>
      <c r="C195" s="28"/>
      <c r="F195" s="28"/>
      <c r="G195" s="28"/>
      <c r="J195" s="28"/>
      <c r="K195" s="28"/>
    </row>
    <row r="196" ht="15.75" customHeight="1">
      <c r="B196" s="28"/>
      <c r="C196" s="28"/>
      <c r="F196" s="28"/>
      <c r="G196" s="28"/>
      <c r="J196" s="28"/>
      <c r="K196" s="28"/>
    </row>
    <row r="197" ht="15.75" customHeight="1">
      <c r="B197" s="28"/>
      <c r="C197" s="28"/>
      <c r="F197" s="28"/>
      <c r="G197" s="28"/>
      <c r="J197" s="28"/>
      <c r="K197" s="28"/>
    </row>
    <row r="198" ht="15.75" customHeight="1">
      <c r="B198" s="28"/>
      <c r="C198" s="28"/>
      <c r="F198" s="28"/>
      <c r="G198" s="28"/>
      <c r="J198" s="28"/>
      <c r="K198" s="28"/>
    </row>
    <row r="199" ht="15.75" customHeight="1">
      <c r="B199" s="28"/>
      <c r="C199" s="28"/>
      <c r="F199" s="28"/>
      <c r="G199" s="28"/>
      <c r="J199" s="28"/>
      <c r="K199" s="28"/>
    </row>
    <row r="200" ht="15.75" customHeight="1">
      <c r="B200" s="28"/>
      <c r="C200" s="28"/>
      <c r="F200" s="28"/>
      <c r="G200" s="28"/>
      <c r="J200" s="28"/>
      <c r="K200" s="28"/>
    </row>
    <row r="201" ht="15.75" customHeight="1">
      <c r="B201" s="28"/>
      <c r="C201" s="28"/>
      <c r="F201" s="28"/>
      <c r="G201" s="28"/>
      <c r="J201" s="28"/>
      <c r="K201" s="28"/>
    </row>
    <row r="202" ht="15.75" customHeight="1">
      <c r="B202" s="28"/>
      <c r="C202" s="28"/>
      <c r="F202" s="28"/>
      <c r="G202" s="28"/>
      <c r="J202" s="28"/>
      <c r="K202" s="28"/>
    </row>
    <row r="203" ht="15.75" customHeight="1">
      <c r="B203" s="28"/>
      <c r="C203" s="28"/>
      <c r="F203" s="28"/>
      <c r="G203" s="28"/>
      <c r="J203" s="28"/>
      <c r="K203" s="28"/>
    </row>
    <row r="204" ht="15.75" customHeight="1">
      <c r="B204" s="28"/>
      <c r="C204" s="28"/>
      <c r="F204" s="28"/>
      <c r="G204" s="28"/>
      <c r="J204" s="28"/>
      <c r="K204" s="28"/>
    </row>
    <row r="205" ht="15.75" customHeight="1">
      <c r="B205" s="28"/>
      <c r="C205" s="28"/>
      <c r="F205" s="28"/>
      <c r="G205" s="28"/>
      <c r="J205" s="28"/>
      <c r="K205" s="28"/>
    </row>
    <row r="206" ht="15.75" customHeight="1">
      <c r="B206" s="28"/>
      <c r="C206" s="28"/>
      <c r="F206" s="28"/>
      <c r="G206" s="28"/>
      <c r="J206" s="28"/>
      <c r="K206" s="28"/>
    </row>
    <row r="207" ht="15.75" customHeight="1">
      <c r="B207" s="28"/>
      <c r="C207" s="28"/>
      <c r="F207" s="28"/>
      <c r="G207" s="28"/>
      <c r="J207" s="28"/>
      <c r="K207" s="28"/>
    </row>
    <row r="208" ht="15.75" customHeight="1">
      <c r="B208" s="28"/>
      <c r="C208" s="28"/>
      <c r="F208" s="28"/>
      <c r="G208" s="28"/>
      <c r="J208" s="28"/>
      <c r="K208" s="28"/>
    </row>
    <row r="209" ht="15.75" customHeight="1">
      <c r="B209" s="28"/>
      <c r="C209" s="28"/>
      <c r="F209" s="28"/>
      <c r="G209" s="28"/>
      <c r="J209" s="28"/>
      <c r="K209" s="28"/>
    </row>
    <row r="210" ht="15.75" customHeight="1">
      <c r="B210" s="28"/>
      <c r="C210" s="28"/>
      <c r="F210" s="28"/>
      <c r="G210" s="28"/>
      <c r="J210" s="28"/>
      <c r="K210" s="28"/>
    </row>
    <row r="211" ht="15.75" customHeight="1">
      <c r="B211" s="28"/>
      <c r="C211" s="28"/>
      <c r="F211" s="28"/>
      <c r="G211" s="28"/>
      <c r="J211" s="28"/>
      <c r="K211" s="28"/>
    </row>
    <row r="212" ht="15.75" customHeight="1">
      <c r="B212" s="28"/>
      <c r="C212" s="28"/>
      <c r="F212" s="28"/>
      <c r="G212" s="28"/>
      <c r="J212" s="28"/>
      <c r="K212" s="28"/>
    </row>
    <row r="213" ht="15.75" customHeight="1">
      <c r="B213" s="28"/>
      <c r="C213" s="28"/>
      <c r="F213" s="28"/>
      <c r="G213" s="28"/>
      <c r="J213" s="28"/>
      <c r="K213" s="28"/>
    </row>
    <row r="214" ht="15.75" customHeight="1">
      <c r="B214" s="28"/>
      <c r="C214" s="28"/>
      <c r="F214" s="28"/>
      <c r="G214" s="28"/>
      <c r="J214" s="28"/>
      <c r="K214" s="28"/>
    </row>
    <row r="215" ht="15.75" customHeight="1">
      <c r="B215" s="28"/>
      <c r="C215" s="28"/>
      <c r="F215" s="28"/>
      <c r="G215" s="28"/>
      <c r="J215" s="28"/>
      <c r="K215" s="28"/>
    </row>
    <row r="216" ht="15.75" customHeight="1">
      <c r="B216" s="28"/>
      <c r="C216" s="28"/>
      <c r="F216" s="28"/>
      <c r="G216" s="28"/>
      <c r="J216" s="28"/>
      <c r="K216" s="28"/>
    </row>
    <row r="217" ht="15.75" customHeight="1">
      <c r="B217" s="28"/>
      <c r="C217" s="28"/>
      <c r="F217" s="28"/>
      <c r="G217" s="28"/>
      <c r="J217" s="28"/>
      <c r="K217" s="28"/>
    </row>
    <row r="218" ht="15.75" customHeight="1">
      <c r="B218" s="28"/>
      <c r="C218" s="28"/>
      <c r="F218" s="28"/>
      <c r="G218" s="28"/>
      <c r="J218" s="28"/>
      <c r="K218" s="28"/>
    </row>
    <row r="219" ht="15.75" customHeight="1">
      <c r="B219" s="28"/>
      <c r="C219" s="28"/>
      <c r="F219" s="28"/>
      <c r="G219" s="28"/>
      <c r="J219" s="28"/>
      <c r="K219" s="28"/>
    </row>
    <row r="220" ht="15.75" customHeight="1">
      <c r="B220" s="28"/>
      <c r="C220" s="28"/>
      <c r="F220" s="28"/>
      <c r="G220" s="28"/>
      <c r="J220" s="28"/>
      <c r="K220" s="28"/>
    </row>
    <row r="221" ht="15.75" customHeight="1">
      <c r="B221" s="28"/>
      <c r="C221" s="28"/>
      <c r="F221" s="28"/>
      <c r="G221" s="28"/>
      <c r="J221" s="28"/>
      <c r="K221" s="28"/>
    </row>
    <row r="222" ht="15.75" customHeight="1">
      <c r="B222" s="28"/>
      <c r="C222" s="28"/>
      <c r="F222" s="28"/>
      <c r="G222" s="28"/>
      <c r="J222" s="28"/>
      <c r="K222" s="28"/>
    </row>
    <row r="223" ht="15.75" customHeight="1">
      <c r="B223" s="28"/>
      <c r="C223" s="28"/>
      <c r="F223" s="28"/>
      <c r="G223" s="28"/>
      <c r="J223" s="28"/>
      <c r="K223" s="28"/>
    </row>
    <row r="224" ht="15.75" customHeight="1">
      <c r="B224" s="28"/>
      <c r="C224" s="28"/>
      <c r="F224" s="28"/>
      <c r="G224" s="28"/>
      <c r="J224" s="28"/>
      <c r="K224" s="28"/>
    </row>
    <row r="225" ht="15.75" customHeight="1">
      <c r="B225" s="28"/>
      <c r="C225" s="28"/>
      <c r="F225" s="28"/>
      <c r="G225" s="28"/>
      <c r="J225" s="28"/>
      <c r="K225" s="28"/>
    </row>
    <row r="226" ht="15.75" customHeight="1">
      <c r="B226" s="28"/>
      <c r="C226" s="28"/>
      <c r="F226" s="28"/>
      <c r="G226" s="28"/>
      <c r="J226" s="28"/>
      <c r="K226" s="28"/>
    </row>
    <row r="227" ht="15.75" customHeight="1">
      <c r="B227" s="28"/>
      <c r="C227" s="28"/>
      <c r="F227" s="28"/>
      <c r="G227" s="28"/>
      <c r="J227" s="28"/>
      <c r="K227" s="28"/>
    </row>
    <row r="228" ht="15.75" customHeight="1">
      <c r="B228" s="28"/>
      <c r="C228" s="28"/>
      <c r="F228" s="28"/>
      <c r="G228" s="28"/>
      <c r="J228" s="28"/>
      <c r="K228" s="28"/>
    </row>
    <row r="229" ht="15.75" customHeight="1">
      <c r="B229" s="28"/>
      <c r="C229" s="28"/>
      <c r="F229" s="28"/>
      <c r="G229" s="28"/>
      <c r="J229" s="28"/>
      <c r="K229" s="28"/>
    </row>
    <row r="230" ht="15.75" customHeight="1">
      <c r="B230" s="28"/>
      <c r="C230" s="28"/>
      <c r="F230" s="28"/>
      <c r="G230" s="28"/>
      <c r="J230" s="28"/>
      <c r="K230" s="28"/>
    </row>
    <row r="231" ht="15.75" customHeight="1">
      <c r="B231" s="28"/>
      <c r="C231" s="28"/>
      <c r="F231" s="28"/>
      <c r="G231" s="28"/>
      <c r="J231" s="28"/>
      <c r="K231" s="28"/>
    </row>
    <row r="232" ht="15.75" customHeight="1">
      <c r="B232" s="28"/>
      <c r="C232" s="28"/>
      <c r="F232" s="28"/>
      <c r="G232" s="28"/>
      <c r="J232" s="28"/>
      <c r="K232" s="28"/>
    </row>
    <row r="233" ht="15.75" customHeight="1">
      <c r="B233" s="28"/>
      <c r="C233" s="28"/>
      <c r="F233" s="28"/>
      <c r="G233" s="28"/>
      <c r="J233" s="28"/>
      <c r="K233" s="28"/>
    </row>
    <row r="234" ht="15.75" customHeight="1">
      <c r="B234" s="28"/>
      <c r="C234" s="28"/>
      <c r="F234" s="28"/>
      <c r="G234" s="28"/>
      <c r="J234" s="28"/>
      <c r="K234" s="28"/>
    </row>
    <row r="235" ht="15.75" customHeight="1">
      <c r="B235" s="28"/>
      <c r="C235" s="28"/>
      <c r="F235" s="28"/>
      <c r="G235" s="28"/>
      <c r="J235" s="28"/>
      <c r="K235" s="28"/>
    </row>
    <row r="236" ht="15.75" customHeight="1">
      <c r="B236" s="28"/>
      <c r="C236" s="28"/>
      <c r="F236" s="28"/>
      <c r="G236" s="28"/>
      <c r="J236" s="28"/>
      <c r="K236" s="28"/>
    </row>
    <row r="237" ht="15.75" customHeight="1">
      <c r="B237" s="28"/>
      <c r="C237" s="28"/>
      <c r="F237" s="28"/>
      <c r="G237" s="28"/>
      <c r="J237" s="28"/>
      <c r="K237" s="28"/>
    </row>
    <row r="238" ht="15.75" customHeight="1">
      <c r="B238" s="28"/>
      <c r="C238" s="28"/>
      <c r="F238" s="28"/>
      <c r="G238" s="28"/>
      <c r="J238" s="28"/>
      <c r="K238" s="28"/>
    </row>
    <row r="239" ht="15.75" customHeight="1">
      <c r="B239" s="28"/>
      <c r="C239" s="28"/>
      <c r="F239" s="28"/>
      <c r="G239" s="28"/>
      <c r="J239" s="28"/>
      <c r="K239" s="28"/>
    </row>
    <row r="240" ht="15.75" customHeight="1">
      <c r="B240" s="28"/>
      <c r="C240" s="28"/>
      <c r="F240" s="28"/>
      <c r="G240" s="28"/>
      <c r="J240" s="28"/>
      <c r="K240" s="28"/>
    </row>
    <row r="241" ht="15.75" customHeight="1">
      <c r="B241" s="28"/>
      <c r="C241" s="28"/>
      <c r="F241" s="28"/>
      <c r="G241" s="28"/>
      <c r="J241" s="28"/>
      <c r="K241" s="28"/>
    </row>
    <row r="242" ht="15.75" customHeight="1">
      <c r="B242" s="28"/>
      <c r="C242" s="28"/>
      <c r="F242" s="28"/>
      <c r="G242" s="28"/>
      <c r="J242" s="28"/>
      <c r="K242" s="28"/>
    </row>
    <row r="243" ht="15.75" customHeight="1">
      <c r="B243" s="28"/>
      <c r="C243" s="28"/>
      <c r="F243" s="28"/>
      <c r="G243" s="28"/>
      <c r="J243" s="28"/>
      <c r="K243" s="28"/>
    </row>
    <row r="244" ht="15.75" customHeight="1">
      <c r="B244" s="28"/>
      <c r="C244" s="28"/>
      <c r="F244" s="28"/>
      <c r="G244" s="28"/>
      <c r="J244" s="28"/>
      <c r="K244" s="28"/>
    </row>
    <row r="245" ht="15.75" customHeight="1">
      <c r="B245" s="28"/>
      <c r="C245" s="28"/>
      <c r="F245" s="28"/>
      <c r="G245" s="28"/>
      <c r="J245" s="28"/>
      <c r="K245" s="28"/>
    </row>
    <row r="246" ht="15.75" customHeight="1">
      <c r="B246" s="28"/>
      <c r="C246" s="28"/>
      <c r="F246" s="28"/>
      <c r="G246" s="28"/>
      <c r="J246" s="28"/>
      <c r="K246" s="28"/>
    </row>
    <row r="247" ht="15.75" customHeight="1">
      <c r="B247" s="28"/>
      <c r="C247" s="28"/>
      <c r="F247" s="28"/>
      <c r="G247" s="28"/>
      <c r="J247" s="28"/>
      <c r="K247" s="28"/>
    </row>
    <row r="248" ht="15.75" customHeight="1">
      <c r="B248" s="28"/>
      <c r="C248" s="28"/>
      <c r="F248" s="28"/>
      <c r="G248" s="28"/>
      <c r="J248" s="28"/>
      <c r="K248" s="28"/>
    </row>
    <row r="249" ht="15.75" customHeight="1">
      <c r="B249" s="28"/>
      <c r="C249" s="28"/>
      <c r="F249" s="28"/>
      <c r="G249" s="28"/>
      <c r="J249" s="28"/>
      <c r="K249" s="28"/>
    </row>
    <row r="250" ht="15.75" customHeight="1">
      <c r="B250" s="28"/>
      <c r="C250" s="28"/>
      <c r="F250" s="28"/>
      <c r="G250" s="28"/>
      <c r="J250" s="28"/>
      <c r="K250" s="28"/>
    </row>
    <row r="251" ht="15.75" customHeight="1">
      <c r="B251" s="28"/>
      <c r="C251" s="28"/>
      <c r="F251" s="28"/>
      <c r="G251" s="28"/>
      <c r="J251" s="28"/>
      <c r="K251" s="28"/>
    </row>
    <row r="252" ht="15.75" customHeight="1">
      <c r="B252" s="28"/>
      <c r="C252" s="28"/>
      <c r="F252" s="28"/>
      <c r="G252" s="28"/>
      <c r="J252" s="28"/>
      <c r="K252" s="28"/>
    </row>
    <row r="253" ht="15.75" customHeight="1">
      <c r="B253" s="28"/>
      <c r="C253" s="28"/>
      <c r="F253" s="28"/>
      <c r="G253" s="28"/>
      <c r="J253" s="28"/>
      <c r="K253" s="28"/>
    </row>
    <row r="254" ht="15.75" customHeight="1">
      <c r="B254" s="28"/>
      <c r="C254" s="28"/>
      <c r="F254" s="28"/>
      <c r="G254" s="28"/>
      <c r="J254" s="28"/>
      <c r="K254" s="28"/>
    </row>
    <row r="255" ht="15.75" customHeight="1">
      <c r="B255" s="28"/>
      <c r="C255" s="28"/>
      <c r="F255" s="28"/>
      <c r="G255" s="28"/>
      <c r="J255" s="28"/>
      <c r="K255" s="28"/>
    </row>
    <row r="256" ht="15.75" customHeight="1">
      <c r="B256" s="28"/>
      <c r="C256" s="28"/>
      <c r="F256" s="28"/>
      <c r="G256" s="28"/>
      <c r="J256" s="28"/>
      <c r="K256" s="28"/>
    </row>
    <row r="257" ht="15.75" customHeight="1">
      <c r="B257" s="28"/>
      <c r="C257" s="28"/>
      <c r="F257" s="28"/>
      <c r="G257" s="28"/>
      <c r="J257" s="28"/>
      <c r="K257" s="28"/>
    </row>
    <row r="258" ht="15.75" customHeight="1">
      <c r="B258" s="28"/>
      <c r="C258" s="28"/>
      <c r="F258" s="28"/>
      <c r="G258" s="28"/>
      <c r="J258" s="28"/>
      <c r="K258" s="28"/>
    </row>
    <row r="259" ht="15.75" customHeight="1">
      <c r="B259" s="28"/>
      <c r="C259" s="28"/>
      <c r="F259" s="28"/>
      <c r="G259" s="28"/>
      <c r="J259" s="28"/>
      <c r="K259" s="28"/>
    </row>
    <row r="260" ht="15.75" customHeight="1">
      <c r="B260" s="28"/>
      <c r="C260" s="28"/>
      <c r="F260" s="28"/>
      <c r="G260" s="28"/>
      <c r="J260" s="28"/>
      <c r="K260" s="28"/>
    </row>
    <row r="261" ht="15.75" customHeight="1">
      <c r="B261" s="28"/>
      <c r="C261" s="28"/>
      <c r="F261" s="28"/>
      <c r="G261" s="28"/>
      <c r="J261" s="28"/>
      <c r="K261" s="28"/>
    </row>
    <row r="262" ht="15.75" customHeight="1">
      <c r="B262" s="28"/>
      <c r="C262" s="28"/>
      <c r="F262" s="28"/>
      <c r="G262" s="28"/>
      <c r="J262" s="28"/>
      <c r="K262" s="28"/>
    </row>
    <row r="263" ht="15.75" customHeight="1">
      <c r="B263" s="28"/>
      <c r="C263" s="28"/>
      <c r="F263" s="28"/>
      <c r="G263" s="28"/>
      <c r="J263" s="28"/>
      <c r="K263" s="28"/>
    </row>
    <row r="264" ht="15.75" customHeight="1">
      <c r="B264" s="28"/>
      <c r="C264" s="28"/>
      <c r="F264" s="28"/>
      <c r="G264" s="28"/>
      <c r="J264" s="28"/>
      <c r="K264" s="28"/>
    </row>
    <row r="265" ht="15.75" customHeight="1">
      <c r="B265" s="28"/>
      <c r="C265" s="28"/>
      <c r="F265" s="28"/>
      <c r="G265" s="28"/>
      <c r="J265" s="28"/>
      <c r="K265" s="28"/>
    </row>
    <row r="266" ht="15.75" customHeight="1">
      <c r="B266" s="28"/>
      <c r="C266" s="28"/>
      <c r="F266" s="28"/>
      <c r="G266" s="28"/>
      <c r="J266" s="28"/>
      <c r="K266" s="28"/>
    </row>
    <row r="267" ht="15.75" customHeight="1">
      <c r="B267" s="28"/>
      <c r="C267" s="28"/>
      <c r="F267" s="28"/>
      <c r="G267" s="28"/>
      <c r="J267" s="28"/>
      <c r="K267" s="28"/>
    </row>
    <row r="268" ht="15.75" customHeight="1">
      <c r="B268" s="28"/>
      <c r="C268" s="28"/>
      <c r="F268" s="28"/>
      <c r="G268" s="28"/>
      <c r="J268" s="28"/>
      <c r="K268" s="28"/>
    </row>
    <row r="269" ht="15.75" customHeight="1">
      <c r="B269" s="28"/>
      <c r="C269" s="28"/>
      <c r="F269" s="28"/>
      <c r="G269" s="28"/>
      <c r="J269" s="28"/>
      <c r="K269" s="28"/>
    </row>
    <row r="270" ht="15.75" customHeight="1">
      <c r="B270" s="28"/>
      <c r="C270" s="28"/>
      <c r="F270" s="28"/>
      <c r="G270" s="28"/>
      <c r="J270" s="28"/>
      <c r="K270" s="28"/>
    </row>
    <row r="271" ht="15.75" customHeight="1">
      <c r="B271" s="28"/>
      <c r="C271" s="28"/>
      <c r="F271" s="28"/>
      <c r="G271" s="28"/>
      <c r="J271" s="28"/>
      <c r="K271" s="28"/>
    </row>
    <row r="272" ht="15.75" customHeight="1">
      <c r="B272" s="28"/>
      <c r="C272" s="28"/>
      <c r="F272" s="28"/>
      <c r="G272" s="28"/>
      <c r="J272" s="28"/>
      <c r="K272" s="28"/>
    </row>
    <row r="273" ht="15.75" customHeight="1">
      <c r="B273" s="28"/>
      <c r="C273" s="28"/>
      <c r="F273" s="28"/>
      <c r="G273" s="28"/>
      <c r="J273" s="28"/>
      <c r="K273" s="28"/>
    </row>
    <row r="274" ht="15.75" customHeight="1">
      <c r="B274" s="28"/>
      <c r="C274" s="28"/>
      <c r="F274" s="28"/>
      <c r="G274" s="28"/>
      <c r="J274" s="28"/>
      <c r="K274" s="28"/>
    </row>
    <row r="275" ht="15.75" customHeight="1">
      <c r="B275" s="28"/>
      <c r="C275" s="28"/>
      <c r="F275" s="28"/>
      <c r="G275" s="28"/>
      <c r="J275" s="28"/>
      <c r="K275" s="28"/>
    </row>
    <row r="276" ht="15.75" customHeight="1">
      <c r="B276" s="28"/>
      <c r="C276" s="28"/>
      <c r="F276" s="28"/>
      <c r="G276" s="28"/>
      <c r="J276" s="28"/>
      <c r="K276" s="28"/>
    </row>
    <row r="277" ht="15.75" customHeight="1">
      <c r="B277" s="28"/>
      <c r="C277" s="28"/>
      <c r="F277" s="28"/>
      <c r="G277" s="28"/>
      <c r="J277" s="28"/>
      <c r="K277" s="28"/>
    </row>
    <row r="278" ht="15.75" customHeight="1">
      <c r="B278" s="28"/>
      <c r="C278" s="28"/>
      <c r="F278" s="28"/>
      <c r="G278" s="28"/>
      <c r="J278" s="28"/>
      <c r="K278" s="28"/>
    </row>
    <row r="279" ht="15.75" customHeight="1">
      <c r="B279" s="28"/>
      <c r="C279" s="28"/>
      <c r="F279" s="28"/>
      <c r="G279" s="28"/>
      <c r="J279" s="28"/>
      <c r="K279" s="28"/>
    </row>
    <row r="280" ht="15.75" customHeight="1">
      <c r="B280" s="28"/>
      <c r="C280" s="28"/>
      <c r="F280" s="28"/>
      <c r="G280" s="28"/>
      <c r="J280" s="28"/>
      <c r="K280" s="28"/>
    </row>
    <row r="281" ht="15.75" customHeight="1">
      <c r="B281" s="28"/>
      <c r="C281" s="28"/>
      <c r="F281" s="28"/>
      <c r="G281" s="28"/>
      <c r="J281" s="28"/>
      <c r="K281" s="28"/>
    </row>
    <row r="282" ht="15.75" customHeight="1">
      <c r="B282" s="28"/>
      <c r="C282" s="28"/>
      <c r="F282" s="28"/>
      <c r="G282" s="28"/>
      <c r="J282" s="28"/>
      <c r="K282" s="28"/>
    </row>
    <row r="283" ht="15.75" customHeight="1">
      <c r="B283" s="28"/>
      <c r="C283" s="28"/>
      <c r="F283" s="28"/>
      <c r="G283" s="28"/>
      <c r="J283" s="28"/>
      <c r="K283" s="28"/>
    </row>
    <row r="284" ht="15.75" customHeight="1">
      <c r="B284" s="28"/>
      <c r="C284" s="28"/>
      <c r="F284" s="28"/>
      <c r="G284" s="28"/>
      <c r="J284" s="28"/>
      <c r="K284" s="28"/>
    </row>
    <row r="285" ht="15.75" customHeight="1">
      <c r="B285" s="28"/>
      <c r="C285" s="28"/>
      <c r="F285" s="28"/>
      <c r="G285" s="28"/>
      <c r="J285" s="28"/>
      <c r="K285" s="28"/>
    </row>
    <row r="286" ht="15.75" customHeight="1">
      <c r="B286" s="28"/>
      <c r="C286" s="28"/>
      <c r="F286" s="28"/>
      <c r="G286" s="28"/>
      <c r="J286" s="28"/>
      <c r="K286" s="28"/>
    </row>
    <row r="287" ht="15.75" customHeight="1">
      <c r="B287" s="28"/>
      <c r="C287" s="28"/>
      <c r="F287" s="28"/>
      <c r="G287" s="28"/>
      <c r="J287" s="28"/>
      <c r="K287" s="28"/>
    </row>
    <row r="288" ht="15.75" customHeight="1">
      <c r="B288" s="28"/>
      <c r="C288" s="28"/>
      <c r="F288" s="28"/>
      <c r="G288" s="28"/>
      <c r="J288" s="28"/>
      <c r="K288" s="28"/>
    </row>
    <row r="289" ht="15.75" customHeight="1">
      <c r="B289" s="28"/>
      <c r="C289" s="28"/>
      <c r="F289" s="28"/>
      <c r="G289" s="28"/>
      <c r="J289" s="28"/>
      <c r="K289" s="28"/>
    </row>
    <row r="290" ht="15.75" customHeight="1">
      <c r="B290" s="28"/>
      <c r="C290" s="28"/>
      <c r="F290" s="28"/>
      <c r="G290" s="28"/>
      <c r="J290" s="28"/>
      <c r="K290" s="28"/>
    </row>
    <row r="291" ht="15.75" customHeight="1">
      <c r="B291" s="28"/>
      <c r="C291" s="28"/>
      <c r="F291" s="28"/>
      <c r="G291" s="28"/>
      <c r="J291" s="28"/>
      <c r="K291" s="28"/>
    </row>
    <row r="292" ht="15.75" customHeight="1">
      <c r="B292" s="28"/>
      <c r="C292" s="28"/>
      <c r="F292" s="28"/>
      <c r="G292" s="28"/>
      <c r="J292" s="28"/>
      <c r="K292" s="28"/>
    </row>
    <row r="293" ht="15.75" customHeight="1">
      <c r="B293" s="28"/>
      <c r="C293" s="28"/>
      <c r="F293" s="28"/>
      <c r="G293" s="28"/>
      <c r="J293" s="28"/>
      <c r="K293" s="28"/>
    </row>
    <row r="294" ht="15.75" customHeight="1">
      <c r="B294" s="28"/>
      <c r="C294" s="28"/>
      <c r="F294" s="28"/>
      <c r="G294" s="28"/>
      <c r="J294" s="28"/>
      <c r="K294" s="28"/>
    </row>
    <row r="295" ht="15.75" customHeight="1">
      <c r="B295" s="28"/>
      <c r="C295" s="28"/>
      <c r="F295" s="28"/>
      <c r="G295" s="28"/>
      <c r="J295" s="28"/>
      <c r="K295" s="28"/>
    </row>
    <row r="296" ht="15.75" customHeight="1">
      <c r="B296" s="28"/>
      <c r="C296" s="28"/>
      <c r="F296" s="28"/>
      <c r="G296" s="28"/>
      <c r="J296" s="28"/>
      <c r="K296" s="28"/>
    </row>
    <row r="297" ht="15.75" customHeight="1">
      <c r="B297" s="28"/>
      <c r="C297" s="28"/>
      <c r="F297" s="28"/>
      <c r="G297" s="28"/>
      <c r="J297" s="28"/>
      <c r="K297" s="28"/>
    </row>
    <row r="298" ht="15.75" customHeight="1">
      <c r="B298" s="28"/>
      <c r="C298" s="28"/>
      <c r="F298" s="28"/>
      <c r="G298" s="28"/>
      <c r="J298" s="28"/>
      <c r="K298" s="28"/>
    </row>
    <row r="299" ht="15.75" customHeight="1">
      <c r="B299" s="28"/>
      <c r="C299" s="28"/>
      <c r="F299" s="28"/>
      <c r="G299" s="28"/>
      <c r="J299" s="28"/>
      <c r="K299" s="28"/>
    </row>
    <row r="300" ht="15.75" customHeight="1">
      <c r="B300" s="28"/>
      <c r="C300" s="28"/>
      <c r="F300" s="28"/>
      <c r="G300" s="28"/>
      <c r="J300" s="28"/>
      <c r="K300" s="28"/>
    </row>
    <row r="301" ht="15.75" customHeight="1">
      <c r="B301" s="28"/>
      <c r="C301" s="28"/>
      <c r="F301" s="28"/>
      <c r="G301" s="28"/>
      <c r="J301" s="28"/>
      <c r="K301" s="28"/>
    </row>
    <row r="302" ht="15.75" customHeight="1">
      <c r="B302" s="28"/>
      <c r="C302" s="28"/>
      <c r="F302" s="28"/>
      <c r="G302" s="28"/>
      <c r="J302" s="28"/>
      <c r="K302" s="28"/>
    </row>
    <row r="303" ht="15.75" customHeight="1">
      <c r="B303" s="28"/>
      <c r="C303" s="28"/>
      <c r="F303" s="28"/>
      <c r="G303" s="28"/>
      <c r="J303" s="28"/>
      <c r="K303" s="28"/>
    </row>
    <row r="304" ht="15.75" customHeight="1">
      <c r="B304" s="28"/>
      <c r="C304" s="28"/>
      <c r="F304" s="28"/>
      <c r="G304" s="28"/>
      <c r="J304" s="28"/>
      <c r="K304" s="28"/>
    </row>
    <row r="305" ht="15.75" customHeight="1">
      <c r="B305" s="28"/>
      <c r="C305" s="28"/>
      <c r="F305" s="28"/>
      <c r="G305" s="28"/>
      <c r="J305" s="28"/>
      <c r="K305" s="28"/>
    </row>
    <row r="306" ht="15.75" customHeight="1">
      <c r="B306" s="28"/>
      <c r="C306" s="28"/>
      <c r="F306" s="28"/>
      <c r="G306" s="28"/>
      <c r="J306" s="28"/>
      <c r="K306" s="28"/>
    </row>
    <row r="307" ht="15.75" customHeight="1">
      <c r="B307" s="28"/>
      <c r="C307" s="28"/>
      <c r="F307" s="28"/>
      <c r="G307" s="28"/>
      <c r="J307" s="28"/>
      <c r="K307" s="28"/>
    </row>
    <row r="308" ht="15.75" customHeight="1">
      <c r="B308" s="28"/>
      <c r="C308" s="28"/>
      <c r="F308" s="28"/>
      <c r="G308" s="28"/>
      <c r="J308" s="28"/>
      <c r="K308" s="28"/>
    </row>
    <row r="309" ht="15.75" customHeight="1">
      <c r="B309" s="28"/>
      <c r="C309" s="28"/>
      <c r="F309" s="28"/>
      <c r="G309" s="28"/>
      <c r="J309" s="28"/>
      <c r="K309" s="28"/>
    </row>
    <row r="310" ht="15.75" customHeight="1">
      <c r="B310" s="28"/>
      <c r="C310" s="28"/>
      <c r="F310" s="28"/>
      <c r="G310" s="28"/>
      <c r="J310" s="28"/>
      <c r="K310" s="28"/>
    </row>
    <row r="311" ht="15.75" customHeight="1">
      <c r="B311" s="28"/>
      <c r="C311" s="28"/>
      <c r="F311" s="28"/>
      <c r="G311" s="28"/>
      <c r="J311" s="28"/>
      <c r="K311" s="28"/>
    </row>
    <row r="312" ht="15.75" customHeight="1">
      <c r="B312" s="28"/>
      <c r="C312" s="28"/>
      <c r="F312" s="28"/>
      <c r="G312" s="28"/>
      <c r="J312" s="28"/>
      <c r="K312" s="28"/>
    </row>
    <row r="313" ht="15.75" customHeight="1">
      <c r="B313" s="28"/>
      <c r="C313" s="28"/>
      <c r="F313" s="28"/>
      <c r="G313" s="28"/>
      <c r="J313" s="28"/>
      <c r="K313" s="28"/>
    </row>
    <row r="314" ht="15.75" customHeight="1">
      <c r="B314" s="28"/>
      <c r="C314" s="28"/>
      <c r="F314" s="28"/>
      <c r="G314" s="28"/>
      <c r="J314" s="28"/>
      <c r="K314" s="28"/>
    </row>
    <row r="315" ht="15.75" customHeight="1">
      <c r="B315" s="28"/>
      <c r="C315" s="28"/>
      <c r="F315" s="28"/>
      <c r="G315" s="28"/>
      <c r="J315" s="28"/>
      <c r="K315" s="28"/>
    </row>
    <row r="316" ht="15.75" customHeight="1">
      <c r="B316" s="28"/>
      <c r="C316" s="28"/>
      <c r="F316" s="28"/>
      <c r="G316" s="28"/>
      <c r="J316" s="28"/>
      <c r="K316" s="28"/>
    </row>
    <row r="317" ht="15.75" customHeight="1">
      <c r="B317" s="28"/>
      <c r="C317" s="28"/>
      <c r="F317" s="28"/>
      <c r="G317" s="28"/>
      <c r="J317" s="28"/>
      <c r="K317" s="28"/>
    </row>
    <row r="318" ht="15.75" customHeight="1">
      <c r="B318" s="28"/>
      <c r="C318" s="28"/>
      <c r="F318" s="28"/>
      <c r="G318" s="28"/>
      <c r="J318" s="28"/>
      <c r="K318" s="28"/>
    </row>
    <row r="319" ht="15.75" customHeight="1">
      <c r="B319" s="28"/>
      <c r="C319" s="28"/>
      <c r="F319" s="28"/>
      <c r="G319" s="28"/>
      <c r="J319" s="28"/>
      <c r="K319" s="28"/>
    </row>
    <row r="320" ht="15.75" customHeight="1">
      <c r="B320" s="28"/>
      <c r="C320" s="28"/>
      <c r="F320" s="28"/>
      <c r="G320" s="28"/>
      <c r="J320" s="28"/>
      <c r="K320" s="28"/>
    </row>
    <row r="321" ht="15.75" customHeight="1">
      <c r="B321" s="28"/>
      <c r="C321" s="28"/>
      <c r="F321" s="28"/>
      <c r="G321" s="28"/>
      <c r="J321" s="28"/>
      <c r="K321" s="28"/>
    </row>
    <row r="322" ht="15.75" customHeight="1">
      <c r="B322" s="28"/>
      <c r="C322" s="28"/>
      <c r="F322" s="28"/>
      <c r="G322" s="28"/>
      <c r="J322" s="28"/>
      <c r="K322" s="28"/>
    </row>
    <row r="323" ht="15.75" customHeight="1">
      <c r="B323" s="28"/>
      <c r="C323" s="28"/>
      <c r="F323" s="28"/>
      <c r="G323" s="28"/>
      <c r="J323" s="28"/>
      <c r="K323" s="28"/>
    </row>
    <row r="324" ht="15.75" customHeight="1">
      <c r="B324" s="28"/>
      <c r="C324" s="28"/>
      <c r="F324" s="28"/>
      <c r="G324" s="28"/>
      <c r="J324" s="28"/>
      <c r="K324" s="28"/>
    </row>
    <row r="325" ht="15.75" customHeight="1">
      <c r="B325" s="28"/>
      <c r="C325" s="28"/>
      <c r="F325" s="28"/>
      <c r="G325" s="28"/>
      <c r="J325" s="28"/>
      <c r="K325" s="28"/>
    </row>
    <row r="326" ht="15.75" customHeight="1">
      <c r="B326" s="28"/>
      <c r="C326" s="28"/>
      <c r="F326" s="28"/>
      <c r="G326" s="28"/>
      <c r="J326" s="28"/>
      <c r="K326" s="28"/>
    </row>
    <row r="327" ht="15.75" customHeight="1">
      <c r="B327" s="28"/>
      <c r="C327" s="28"/>
      <c r="F327" s="28"/>
      <c r="G327" s="28"/>
      <c r="J327" s="28"/>
      <c r="K327" s="28"/>
    </row>
    <row r="328" ht="15.75" customHeight="1">
      <c r="B328" s="28"/>
      <c r="C328" s="28"/>
      <c r="F328" s="28"/>
      <c r="G328" s="28"/>
      <c r="J328" s="28"/>
      <c r="K328" s="28"/>
    </row>
    <row r="329" ht="15.75" customHeight="1">
      <c r="B329" s="28"/>
      <c r="C329" s="28"/>
      <c r="F329" s="28"/>
      <c r="G329" s="28"/>
      <c r="J329" s="28"/>
      <c r="K329" s="28"/>
    </row>
    <row r="330" ht="15.75" customHeight="1">
      <c r="B330" s="28"/>
      <c r="C330" s="28"/>
      <c r="F330" s="28"/>
      <c r="G330" s="28"/>
      <c r="J330" s="28"/>
      <c r="K330" s="28"/>
    </row>
    <row r="331" ht="15.75" customHeight="1">
      <c r="B331" s="28"/>
      <c r="C331" s="28"/>
      <c r="F331" s="28"/>
      <c r="G331" s="28"/>
      <c r="J331" s="28"/>
      <c r="K331" s="28"/>
    </row>
    <row r="332" ht="15.75" customHeight="1">
      <c r="B332" s="28"/>
      <c r="C332" s="28"/>
      <c r="F332" s="28"/>
      <c r="G332" s="28"/>
      <c r="J332" s="28"/>
      <c r="K332" s="28"/>
    </row>
    <row r="333" ht="15.75" customHeight="1">
      <c r="B333" s="28"/>
      <c r="C333" s="28"/>
      <c r="F333" s="28"/>
      <c r="G333" s="28"/>
      <c r="J333" s="28"/>
      <c r="K333" s="28"/>
    </row>
    <row r="334" ht="15.75" customHeight="1">
      <c r="B334" s="28"/>
      <c r="C334" s="28"/>
      <c r="F334" s="28"/>
      <c r="G334" s="28"/>
      <c r="J334" s="28"/>
      <c r="K334" s="28"/>
    </row>
    <row r="335" ht="15.75" customHeight="1">
      <c r="B335" s="28"/>
      <c r="C335" s="28"/>
      <c r="F335" s="28"/>
      <c r="G335" s="28"/>
      <c r="J335" s="28"/>
      <c r="K335" s="28"/>
    </row>
    <row r="336" ht="15.75" customHeight="1">
      <c r="B336" s="28"/>
      <c r="C336" s="28"/>
      <c r="F336" s="28"/>
      <c r="G336" s="28"/>
      <c r="J336" s="28"/>
      <c r="K336" s="28"/>
    </row>
    <row r="337" ht="15.75" customHeight="1">
      <c r="B337" s="28"/>
      <c r="C337" s="28"/>
      <c r="F337" s="28"/>
      <c r="G337" s="28"/>
      <c r="J337" s="28"/>
      <c r="K337" s="28"/>
    </row>
    <row r="338" ht="15.75" customHeight="1">
      <c r="B338" s="28"/>
      <c r="C338" s="28"/>
      <c r="F338" s="28"/>
      <c r="G338" s="28"/>
      <c r="J338" s="28"/>
      <c r="K338" s="28"/>
    </row>
    <row r="339" ht="15.75" customHeight="1">
      <c r="B339" s="28"/>
      <c r="C339" s="28"/>
      <c r="F339" s="28"/>
      <c r="G339" s="28"/>
      <c r="J339" s="28"/>
      <c r="K339" s="28"/>
    </row>
    <row r="340" ht="15.75" customHeight="1">
      <c r="B340" s="28"/>
      <c r="C340" s="28"/>
      <c r="F340" s="28"/>
      <c r="G340" s="28"/>
      <c r="J340" s="28"/>
      <c r="K340" s="28"/>
    </row>
    <row r="341" ht="15.75" customHeight="1">
      <c r="B341" s="28"/>
      <c r="C341" s="28"/>
      <c r="F341" s="28"/>
      <c r="G341" s="28"/>
      <c r="J341" s="28"/>
      <c r="K341" s="28"/>
    </row>
    <row r="342" ht="15.75" customHeight="1">
      <c r="B342" s="28"/>
      <c r="C342" s="28"/>
      <c r="F342" s="28"/>
      <c r="G342" s="28"/>
      <c r="J342" s="28"/>
      <c r="K342" s="28"/>
    </row>
    <row r="343" ht="15.75" customHeight="1">
      <c r="B343" s="28"/>
      <c r="C343" s="28"/>
      <c r="F343" s="28"/>
      <c r="G343" s="28"/>
      <c r="J343" s="28"/>
      <c r="K343" s="28"/>
    </row>
    <row r="344" ht="15.75" customHeight="1">
      <c r="B344" s="28"/>
      <c r="C344" s="28"/>
      <c r="F344" s="28"/>
      <c r="G344" s="28"/>
      <c r="J344" s="28"/>
      <c r="K344" s="28"/>
    </row>
    <row r="345" ht="15.75" customHeight="1">
      <c r="B345" s="28"/>
      <c r="C345" s="28"/>
      <c r="F345" s="28"/>
      <c r="G345" s="28"/>
      <c r="J345" s="28"/>
      <c r="K345" s="28"/>
    </row>
    <row r="346" ht="15.75" customHeight="1">
      <c r="B346" s="28"/>
      <c r="C346" s="28"/>
      <c r="F346" s="28"/>
      <c r="G346" s="28"/>
      <c r="J346" s="28"/>
      <c r="K346" s="28"/>
    </row>
    <row r="347" ht="15.75" customHeight="1">
      <c r="B347" s="28"/>
      <c r="C347" s="28"/>
      <c r="F347" s="28"/>
      <c r="G347" s="28"/>
      <c r="J347" s="28"/>
      <c r="K347" s="28"/>
    </row>
    <row r="348" ht="15.75" customHeight="1">
      <c r="B348" s="28"/>
      <c r="C348" s="28"/>
      <c r="F348" s="28"/>
      <c r="G348" s="28"/>
      <c r="J348" s="28"/>
      <c r="K348" s="28"/>
    </row>
    <row r="349" ht="15.75" customHeight="1">
      <c r="B349" s="28"/>
      <c r="C349" s="28"/>
      <c r="F349" s="28"/>
      <c r="G349" s="28"/>
      <c r="J349" s="28"/>
      <c r="K349" s="28"/>
    </row>
    <row r="350" ht="15.75" customHeight="1">
      <c r="B350" s="28"/>
      <c r="C350" s="28"/>
      <c r="F350" s="28"/>
      <c r="G350" s="28"/>
      <c r="J350" s="28"/>
      <c r="K350" s="28"/>
    </row>
    <row r="351" ht="15.75" customHeight="1">
      <c r="B351" s="28"/>
      <c r="C351" s="28"/>
      <c r="F351" s="28"/>
      <c r="G351" s="28"/>
      <c r="J351" s="28"/>
      <c r="K351" s="28"/>
    </row>
    <row r="352" ht="15.75" customHeight="1">
      <c r="B352" s="28"/>
      <c r="C352" s="28"/>
      <c r="F352" s="28"/>
      <c r="G352" s="28"/>
      <c r="J352" s="28"/>
      <c r="K352" s="28"/>
    </row>
    <row r="353" ht="15.75" customHeight="1">
      <c r="B353" s="28"/>
      <c r="C353" s="28"/>
      <c r="F353" s="28"/>
      <c r="G353" s="28"/>
      <c r="J353" s="28"/>
      <c r="K353" s="28"/>
    </row>
    <row r="354" ht="15.75" customHeight="1">
      <c r="B354" s="28"/>
      <c r="C354" s="28"/>
      <c r="F354" s="28"/>
      <c r="G354" s="28"/>
      <c r="J354" s="28"/>
      <c r="K354" s="28"/>
    </row>
    <row r="355" ht="15.75" customHeight="1">
      <c r="B355" s="28"/>
      <c r="C355" s="28"/>
      <c r="F355" s="28"/>
      <c r="G355" s="28"/>
      <c r="J355" s="28"/>
      <c r="K355" s="28"/>
    </row>
    <row r="356" ht="15.75" customHeight="1">
      <c r="B356" s="28"/>
      <c r="C356" s="28"/>
      <c r="F356" s="28"/>
      <c r="G356" s="28"/>
      <c r="J356" s="28"/>
      <c r="K356" s="28"/>
    </row>
    <row r="357" ht="15.75" customHeight="1">
      <c r="B357" s="28"/>
      <c r="C357" s="28"/>
      <c r="F357" s="28"/>
      <c r="G357" s="28"/>
      <c r="J357" s="28"/>
      <c r="K357" s="28"/>
    </row>
    <row r="358" ht="15.75" customHeight="1">
      <c r="B358" s="28"/>
      <c r="C358" s="28"/>
      <c r="F358" s="28"/>
      <c r="G358" s="28"/>
      <c r="J358" s="28"/>
      <c r="K358" s="28"/>
    </row>
    <row r="359" ht="15.75" customHeight="1">
      <c r="B359" s="28"/>
      <c r="C359" s="28"/>
      <c r="F359" s="28"/>
      <c r="G359" s="28"/>
      <c r="J359" s="28"/>
      <c r="K359" s="28"/>
    </row>
    <row r="360" ht="15.75" customHeight="1">
      <c r="B360" s="28"/>
      <c r="C360" s="28"/>
      <c r="F360" s="28"/>
      <c r="G360" s="28"/>
      <c r="J360" s="28"/>
      <c r="K360" s="28"/>
    </row>
    <row r="361" ht="15.75" customHeight="1">
      <c r="B361" s="28"/>
      <c r="C361" s="28"/>
      <c r="F361" s="28"/>
      <c r="G361" s="28"/>
      <c r="J361" s="28"/>
      <c r="K361" s="28"/>
    </row>
    <row r="362" ht="15.75" customHeight="1">
      <c r="B362" s="28"/>
      <c r="C362" s="28"/>
      <c r="F362" s="28"/>
      <c r="G362" s="28"/>
      <c r="J362" s="28"/>
      <c r="K362" s="28"/>
    </row>
    <row r="363" ht="15.75" customHeight="1">
      <c r="B363" s="28"/>
      <c r="C363" s="28"/>
      <c r="F363" s="28"/>
      <c r="G363" s="28"/>
      <c r="J363" s="28"/>
      <c r="K363" s="28"/>
    </row>
    <row r="364" ht="15.75" customHeight="1">
      <c r="B364" s="28"/>
      <c r="C364" s="28"/>
      <c r="F364" s="28"/>
      <c r="G364" s="28"/>
      <c r="J364" s="28"/>
      <c r="K364" s="28"/>
    </row>
    <row r="365" ht="15.75" customHeight="1">
      <c r="B365" s="28"/>
      <c r="C365" s="28"/>
      <c r="F365" s="28"/>
      <c r="G365" s="28"/>
      <c r="J365" s="28"/>
      <c r="K365" s="28"/>
    </row>
    <row r="366" ht="15.75" customHeight="1">
      <c r="B366" s="28"/>
      <c r="C366" s="28"/>
      <c r="F366" s="28"/>
      <c r="G366" s="28"/>
      <c r="J366" s="28"/>
      <c r="K366" s="28"/>
    </row>
    <row r="367" ht="15.75" customHeight="1">
      <c r="B367" s="28"/>
      <c r="C367" s="28"/>
      <c r="F367" s="28"/>
      <c r="G367" s="28"/>
      <c r="J367" s="28"/>
      <c r="K367" s="28"/>
    </row>
    <row r="368" ht="15.75" customHeight="1">
      <c r="B368" s="28"/>
      <c r="C368" s="28"/>
      <c r="F368" s="28"/>
      <c r="G368" s="28"/>
      <c r="J368" s="28"/>
      <c r="K368" s="28"/>
    </row>
    <row r="369" ht="15.75" customHeight="1">
      <c r="B369" s="28"/>
      <c r="C369" s="28"/>
      <c r="F369" s="28"/>
      <c r="G369" s="28"/>
      <c r="J369" s="28"/>
      <c r="K369" s="28"/>
    </row>
    <row r="370" ht="15.75" customHeight="1">
      <c r="B370" s="28"/>
      <c r="C370" s="28"/>
      <c r="F370" s="28"/>
      <c r="G370" s="28"/>
      <c r="J370" s="28"/>
      <c r="K370" s="28"/>
    </row>
    <row r="371" ht="15.75" customHeight="1">
      <c r="B371" s="28"/>
      <c r="C371" s="28"/>
      <c r="F371" s="28"/>
      <c r="G371" s="28"/>
      <c r="J371" s="28"/>
      <c r="K371" s="28"/>
    </row>
    <row r="372" ht="15.75" customHeight="1">
      <c r="B372" s="28"/>
      <c r="C372" s="28"/>
      <c r="F372" s="28"/>
      <c r="G372" s="28"/>
      <c r="J372" s="28"/>
      <c r="K372" s="28"/>
    </row>
    <row r="373" ht="15.75" customHeight="1">
      <c r="B373" s="28"/>
      <c r="C373" s="28"/>
      <c r="F373" s="28"/>
      <c r="G373" s="28"/>
      <c r="J373" s="28"/>
      <c r="K373" s="28"/>
    </row>
    <row r="374" ht="15.75" customHeight="1">
      <c r="B374" s="28"/>
      <c r="C374" s="28"/>
      <c r="F374" s="28"/>
      <c r="G374" s="28"/>
      <c r="J374" s="28"/>
      <c r="K374" s="28"/>
    </row>
    <row r="375" ht="15.75" customHeight="1">
      <c r="B375" s="28"/>
      <c r="C375" s="28"/>
      <c r="F375" s="28"/>
      <c r="G375" s="28"/>
      <c r="J375" s="28"/>
      <c r="K375" s="28"/>
    </row>
    <row r="376" ht="15.75" customHeight="1">
      <c r="B376" s="28"/>
      <c r="C376" s="28"/>
      <c r="F376" s="28"/>
      <c r="G376" s="28"/>
      <c r="J376" s="28"/>
      <c r="K376" s="28"/>
    </row>
    <row r="377" ht="15.75" customHeight="1">
      <c r="B377" s="28"/>
      <c r="C377" s="28"/>
      <c r="F377" s="28"/>
      <c r="G377" s="28"/>
      <c r="J377" s="28"/>
      <c r="K377" s="28"/>
    </row>
    <row r="378" ht="15.75" customHeight="1">
      <c r="B378" s="28"/>
      <c r="C378" s="28"/>
      <c r="F378" s="28"/>
      <c r="G378" s="28"/>
      <c r="J378" s="28"/>
      <c r="K378" s="28"/>
    </row>
    <row r="379" ht="15.75" customHeight="1">
      <c r="B379" s="28"/>
      <c r="C379" s="28"/>
      <c r="F379" s="28"/>
      <c r="G379" s="28"/>
      <c r="J379" s="28"/>
      <c r="K379" s="28"/>
    </row>
    <row r="380" ht="15.75" customHeight="1">
      <c r="B380" s="28"/>
      <c r="C380" s="28"/>
      <c r="F380" s="28"/>
      <c r="G380" s="28"/>
      <c r="J380" s="28"/>
      <c r="K380" s="28"/>
    </row>
    <row r="381" ht="15.75" customHeight="1">
      <c r="B381" s="28"/>
      <c r="C381" s="28"/>
      <c r="F381" s="28"/>
      <c r="G381" s="28"/>
      <c r="J381" s="28"/>
      <c r="K381" s="28"/>
    </row>
    <row r="382" ht="15.75" customHeight="1">
      <c r="B382" s="28"/>
      <c r="C382" s="28"/>
      <c r="F382" s="28"/>
      <c r="G382" s="28"/>
      <c r="J382" s="28"/>
      <c r="K382" s="28"/>
    </row>
    <row r="383" ht="15.75" customHeight="1">
      <c r="B383" s="28"/>
      <c r="C383" s="28"/>
      <c r="F383" s="28"/>
      <c r="G383" s="28"/>
      <c r="J383" s="28"/>
      <c r="K383" s="28"/>
    </row>
    <row r="384" ht="15.75" customHeight="1">
      <c r="B384" s="28"/>
      <c r="C384" s="28"/>
      <c r="F384" s="28"/>
      <c r="G384" s="28"/>
      <c r="J384" s="28"/>
      <c r="K384" s="28"/>
    </row>
    <row r="385" ht="15.75" customHeight="1">
      <c r="B385" s="28"/>
      <c r="C385" s="28"/>
      <c r="F385" s="28"/>
      <c r="G385" s="28"/>
      <c r="J385" s="28"/>
      <c r="K385" s="28"/>
    </row>
    <row r="386" ht="15.75" customHeight="1">
      <c r="B386" s="28"/>
      <c r="C386" s="28"/>
      <c r="F386" s="28"/>
      <c r="G386" s="28"/>
      <c r="J386" s="28"/>
      <c r="K386" s="28"/>
    </row>
    <row r="387" ht="15.75" customHeight="1">
      <c r="B387" s="28"/>
      <c r="C387" s="28"/>
      <c r="F387" s="28"/>
      <c r="G387" s="28"/>
      <c r="J387" s="28"/>
      <c r="K387" s="28"/>
    </row>
    <row r="388" ht="15.75" customHeight="1">
      <c r="B388" s="28"/>
      <c r="C388" s="28"/>
      <c r="F388" s="28"/>
      <c r="G388" s="28"/>
      <c r="J388" s="28"/>
      <c r="K388" s="28"/>
    </row>
    <row r="389" ht="15.75" customHeight="1">
      <c r="B389" s="28"/>
      <c r="C389" s="28"/>
      <c r="F389" s="28"/>
      <c r="G389" s="28"/>
      <c r="J389" s="28"/>
      <c r="K389" s="28"/>
    </row>
    <row r="390" ht="15.75" customHeight="1">
      <c r="B390" s="28"/>
      <c r="C390" s="28"/>
      <c r="F390" s="28"/>
      <c r="G390" s="28"/>
      <c r="J390" s="28"/>
      <c r="K390" s="28"/>
    </row>
    <row r="391" ht="15.75" customHeight="1">
      <c r="B391" s="28"/>
      <c r="C391" s="28"/>
      <c r="F391" s="28"/>
      <c r="G391" s="28"/>
      <c r="J391" s="28"/>
      <c r="K391" s="28"/>
    </row>
    <row r="392" ht="15.75" customHeight="1">
      <c r="B392" s="28"/>
      <c r="C392" s="28"/>
      <c r="F392" s="28"/>
      <c r="G392" s="28"/>
      <c r="J392" s="28"/>
      <c r="K392" s="28"/>
    </row>
    <row r="393" ht="15.75" customHeight="1">
      <c r="B393" s="28"/>
      <c r="C393" s="28"/>
      <c r="F393" s="28"/>
      <c r="G393" s="28"/>
      <c r="J393" s="28"/>
      <c r="K393" s="28"/>
    </row>
    <row r="394" ht="15.75" customHeight="1">
      <c r="B394" s="28"/>
      <c r="C394" s="28"/>
      <c r="F394" s="28"/>
      <c r="G394" s="28"/>
      <c r="J394" s="28"/>
      <c r="K394" s="28"/>
    </row>
    <row r="395" ht="15.75" customHeight="1">
      <c r="B395" s="28"/>
      <c r="C395" s="28"/>
      <c r="F395" s="28"/>
      <c r="G395" s="28"/>
      <c r="J395" s="28"/>
      <c r="K395" s="28"/>
    </row>
    <row r="396" ht="15.75" customHeight="1">
      <c r="B396" s="28"/>
      <c r="C396" s="28"/>
      <c r="F396" s="28"/>
      <c r="G396" s="28"/>
      <c r="J396" s="28"/>
      <c r="K396" s="28"/>
    </row>
    <row r="397" ht="15.75" customHeight="1">
      <c r="B397" s="28"/>
      <c r="C397" s="28"/>
      <c r="F397" s="28"/>
      <c r="G397" s="28"/>
      <c r="J397" s="28"/>
      <c r="K397" s="28"/>
    </row>
    <row r="398" ht="15.75" customHeight="1">
      <c r="B398" s="28"/>
      <c r="C398" s="28"/>
      <c r="F398" s="28"/>
      <c r="G398" s="28"/>
      <c r="J398" s="28"/>
      <c r="K398" s="28"/>
    </row>
    <row r="399" ht="15.75" customHeight="1">
      <c r="B399" s="28"/>
      <c r="C399" s="28"/>
      <c r="F399" s="28"/>
      <c r="G399" s="28"/>
      <c r="J399" s="28"/>
      <c r="K399" s="28"/>
    </row>
    <row r="400" ht="15.75" customHeight="1">
      <c r="B400" s="28"/>
      <c r="C400" s="28"/>
      <c r="F400" s="28"/>
      <c r="G400" s="28"/>
      <c r="J400" s="28"/>
      <c r="K400" s="28"/>
    </row>
    <row r="401" ht="15.75" customHeight="1">
      <c r="B401" s="28"/>
      <c r="C401" s="28"/>
      <c r="F401" s="28"/>
      <c r="G401" s="28"/>
      <c r="J401" s="28"/>
      <c r="K401" s="28"/>
    </row>
    <row r="402" ht="15.75" customHeight="1">
      <c r="B402" s="28"/>
      <c r="C402" s="28"/>
      <c r="F402" s="28"/>
      <c r="G402" s="28"/>
      <c r="J402" s="28"/>
      <c r="K402" s="28"/>
    </row>
    <row r="403" ht="15.75" customHeight="1">
      <c r="B403" s="28"/>
      <c r="C403" s="28"/>
      <c r="F403" s="28"/>
      <c r="G403" s="28"/>
      <c r="J403" s="28"/>
      <c r="K403" s="28"/>
    </row>
    <row r="404" ht="15.75" customHeight="1">
      <c r="B404" s="28"/>
      <c r="C404" s="28"/>
      <c r="F404" s="28"/>
      <c r="G404" s="28"/>
      <c r="J404" s="28"/>
      <c r="K404" s="28"/>
    </row>
    <row r="405" ht="15.75" customHeight="1">
      <c r="B405" s="28"/>
      <c r="C405" s="28"/>
      <c r="F405" s="28"/>
      <c r="G405" s="28"/>
      <c r="J405" s="28"/>
      <c r="K405" s="28"/>
    </row>
    <row r="406" ht="15.75" customHeight="1">
      <c r="B406" s="28"/>
      <c r="C406" s="28"/>
      <c r="F406" s="28"/>
      <c r="G406" s="28"/>
      <c r="J406" s="28"/>
      <c r="K406" s="28"/>
    </row>
    <row r="407" ht="15.75" customHeight="1">
      <c r="B407" s="28"/>
      <c r="C407" s="28"/>
      <c r="F407" s="28"/>
      <c r="G407" s="28"/>
      <c r="J407" s="28"/>
      <c r="K407" s="28"/>
    </row>
    <row r="408" ht="15.75" customHeight="1">
      <c r="B408" s="28"/>
      <c r="C408" s="28"/>
      <c r="F408" s="28"/>
      <c r="G408" s="28"/>
      <c r="J408" s="28"/>
      <c r="K408" s="28"/>
    </row>
    <row r="409" ht="15.75" customHeight="1">
      <c r="B409" s="28"/>
      <c r="C409" s="28"/>
      <c r="F409" s="28"/>
      <c r="G409" s="28"/>
      <c r="J409" s="28"/>
      <c r="K409" s="28"/>
    </row>
    <row r="410" ht="15.75" customHeight="1">
      <c r="B410" s="28"/>
      <c r="C410" s="28"/>
      <c r="F410" s="28"/>
      <c r="G410" s="28"/>
      <c r="J410" s="28"/>
      <c r="K410" s="28"/>
    </row>
    <row r="411" ht="15.75" customHeight="1">
      <c r="B411" s="28"/>
      <c r="C411" s="28"/>
      <c r="F411" s="28"/>
      <c r="G411" s="28"/>
      <c r="J411" s="28"/>
      <c r="K411" s="28"/>
    </row>
    <row r="412" ht="15.75" customHeight="1">
      <c r="B412" s="28"/>
      <c r="C412" s="28"/>
      <c r="F412" s="28"/>
      <c r="G412" s="28"/>
      <c r="J412" s="28"/>
      <c r="K412" s="28"/>
    </row>
    <row r="413" ht="15.75" customHeight="1">
      <c r="B413" s="28"/>
      <c r="C413" s="28"/>
      <c r="F413" s="28"/>
      <c r="G413" s="28"/>
      <c r="J413" s="28"/>
      <c r="K413" s="28"/>
    </row>
    <row r="414" ht="15.75" customHeight="1">
      <c r="B414" s="28"/>
      <c r="C414" s="28"/>
      <c r="F414" s="28"/>
      <c r="G414" s="28"/>
      <c r="J414" s="28"/>
      <c r="K414" s="28"/>
    </row>
    <row r="415" ht="15.75" customHeight="1">
      <c r="B415" s="28"/>
      <c r="C415" s="28"/>
      <c r="F415" s="28"/>
      <c r="G415" s="28"/>
      <c r="J415" s="28"/>
      <c r="K415" s="28"/>
    </row>
    <row r="416" ht="15.75" customHeight="1">
      <c r="B416" s="28"/>
      <c r="C416" s="28"/>
      <c r="F416" s="28"/>
      <c r="G416" s="28"/>
      <c r="J416" s="28"/>
      <c r="K416" s="28"/>
    </row>
    <row r="417" ht="15.75" customHeight="1">
      <c r="B417" s="28"/>
      <c r="C417" s="28"/>
      <c r="F417" s="28"/>
      <c r="G417" s="28"/>
      <c r="J417" s="28"/>
      <c r="K417" s="28"/>
    </row>
    <row r="418" ht="15.75" customHeight="1">
      <c r="B418" s="28"/>
      <c r="C418" s="28"/>
      <c r="F418" s="28"/>
      <c r="G418" s="28"/>
      <c r="J418" s="28"/>
      <c r="K418" s="28"/>
    </row>
    <row r="419" ht="15.75" customHeight="1">
      <c r="B419" s="28"/>
      <c r="C419" s="28"/>
      <c r="F419" s="28"/>
      <c r="G419" s="28"/>
      <c r="J419" s="28"/>
      <c r="K419" s="28"/>
    </row>
    <row r="420" ht="15.75" customHeight="1">
      <c r="B420" s="28"/>
      <c r="C420" s="28"/>
      <c r="F420" s="28"/>
      <c r="G420" s="28"/>
      <c r="J420" s="28"/>
      <c r="K420" s="28"/>
    </row>
    <row r="421" ht="15.75" customHeight="1">
      <c r="B421" s="28"/>
      <c r="C421" s="28"/>
      <c r="F421" s="28"/>
      <c r="G421" s="28"/>
      <c r="J421" s="28"/>
      <c r="K421" s="28"/>
    </row>
    <row r="422" ht="15.75" customHeight="1">
      <c r="B422" s="28"/>
      <c r="C422" s="28"/>
      <c r="F422" s="28"/>
      <c r="G422" s="28"/>
      <c r="J422" s="28"/>
      <c r="K422" s="28"/>
    </row>
    <row r="423" ht="15.75" customHeight="1">
      <c r="B423" s="28"/>
      <c r="C423" s="28"/>
      <c r="F423" s="28"/>
      <c r="G423" s="28"/>
      <c r="J423" s="28"/>
      <c r="K423" s="28"/>
    </row>
    <row r="424" ht="15.75" customHeight="1">
      <c r="B424" s="28"/>
      <c r="C424" s="28"/>
      <c r="F424" s="28"/>
      <c r="G424" s="28"/>
      <c r="J424" s="28"/>
      <c r="K424" s="28"/>
    </row>
    <row r="425" ht="15.75" customHeight="1">
      <c r="B425" s="28"/>
      <c r="C425" s="28"/>
      <c r="F425" s="28"/>
      <c r="G425" s="28"/>
      <c r="J425" s="28"/>
      <c r="K425" s="28"/>
    </row>
    <row r="426" ht="15.75" customHeight="1">
      <c r="B426" s="28"/>
      <c r="C426" s="28"/>
      <c r="F426" s="28"/>
      <c r="G426" s="28"/>
      <c r="J426" s="28"/>
      <c r="K426" s="28"/>
    </row>
    <row r="427" ht="15.75" customHeight="1">
      <c r="B427" s="28"/>
      <c r="C427" s="28"/>
      <c r="F427" s="28"/>
      <c r="G427" s="28"/>
      <c r="J427" s="28"/>
      <c r="K427" s="28"/>
    </row>
    <row r="428" ht="15.75" customHeight="1">
      <c r="B428" s="28"/>
      <c r="C428" s="28"/>
      <c r="F428" s="28"/>
      <c r="G428" s="28"/>
      <c r="J428" s="28"/>
      <c r="K428" s="28"/>
    </row>
    <row r="429" ht="15.75" customHeight="1">
      <c r="B429" s="28"/>
      <c r="C429" s="28"/>
      <c r="F429" s="28"/>
      <c r="G429" s="28"/>
      <c r="J429" s="28"/>
      <c r="K429" s="28"/>
    </row>
    <row r="430" ht="15.75" customHeight="1">
      <c r="B430" s="28"/>
      <c r="C430" s="28"/>
      <c r="F430" s="28"/>
      <c r="G430" s="28"/>
      <c r="J430" s="28"/>
      <c r="K430" s="28"/>
    </row>
    <row r="431" ht="15.75" customHeight="1">
      <c r="B431" s="28"/>
      <c r="C431" s="28"/>
      <c r="F431" s="28"/>
      <c r="G431" s="28"/>
      <c r="J431" s="28"/>
      <c r="K431" s="28"/>
    </row>
    <row r="432" ht="15.75" customHeight="1">
      <c r="B432" s="28"/>
      <c r="C432" s="28"/>
      <c r="F432" s="28"/>
      <c r="G432" s="28"/>
      <c r="J432" s="28"/>
      <c r="K432" s="28"/>
    </row>
    <row r="433" ht="15.75" customHeight="1">
      <c r="B433" s="28"/>
      <c r="C433" s="28"/>
      <c r="F433" s="28"/>
      <c r="G433" s="28"/>
      <c r="J433" s="28"/>
      <c r="K433" s="28"/>
    </row>
    <row r="434" ht="15.75" customHeight="1">
      <c r="B434" s="28"/>
      <c r="C434" s="28"/>
      <c r="F434" s="28"/>
      <c r="G434" s="28"/>
      <c r="J434" s="28"/>
      <c r="K434" s="28"/>
    </row>
    <row r="435" ht="15.75" customHeight="1">
      <c r="B435" s="28"/>
      <c r="C435" s="28"/>
      <c r="F435" s="28"/>
      <c r="G435" s="28"/>
      <c r="J435" s="28"/>
      <c r="K435" s="28"/>
    </row>
    <row r="436" ht="15.75" customHeight="1">
      <c r="B436" s="28"/>
      <c r="C436" s="28"/>
      <c r="F436" s="28"/>
      <c r="G436" s="28"/>
      <c r="J436" s="28"/>
      <c r="K436" s="28"/>
    </row>
    <row r="437" ht="15.75" customHeight="1">
      <c r="B437" s="28"/>
      <c r="C437" s="28"/>
      <c r="F437" s="28"/>
      <c r="G437" s="28"/>
      <c r="J437" s="28"/>
      <c r="K437" s="28"/>
    </row>
    <row r="438" ht="15.75" customHeight="1">
      <c r="B438" s="28"/>
      <c r="C438" s="28"/>
      <c r="F438" s="28"/>
      <c r="G438" s="28"/>
      <c r="J438" s="28"/>
      <c r="K438" s="28"/>
    </row>
    <row r="439" ht="15.75" customHeight="1">
      <c r="B439" s="28"/>
      <c r="C439" s="28"/>
      <c r="F439" s="28"/>
      <c r="G439" s="28"/>
      <c r="J439" s="28"/>
      <c r="K439" s="28"/>
    </row>
    <row r="440" ht="15.75" customHeight="1">
      <c r="B440" s="28"/>
      <c r="C440" s="28"/>
      <c r="F440" s="28"/>
      <c r="G440" s="28"/>
      <c r="J440" s="28"/>
      <c r="K440" s="28"/>
    </row>
    <row r="441" ht="15.75" customHeight="1">
      <c r="B441" s="28"/>
      <c r="C441" s="28"/>
      <c r="F441" s="28"/>
      <c r="G441" s="28"/>
      <c r="J441" s="28"/>
      <c r="K441" s="28"/>
    </row>
    <row r="442" ht="15.75" customHeight="1">
      <c r="B442" s="28"/>
      <c r="C442" s="28"/>
      <c r="F442" s="28"/>
      <c r="G442" s="28"/>
      <c r="J442" s="28"/>
      <c r="K442" s="28"/>
    </row>
    <row r="443" ht="15.75" customHeight="1">
      <c r="B443" s="28"/>
      <c r="C443" s="28"/>
      <c r="F443" s="28"/>
      <c r="G443" s="28"/>
      <c r="J443" s="28"/>
      <c r="K443" s="28"/>
    </row>
    <row r="444" ht="15.75" customHeight="1">
      <c r="B444" s="28"/>
      <c r="C444" s="28"/>
      <c r="F444" s="28"/>
      <c r="G444" s="28"/>
      <c r="J444" s="28"/>
      <c r="K444" s="28"/>
    </row>
    <row r="445" ht="15.75" customHeight="1">
      <c r="B445" s="28"/>
      <c r="C445" s="28"/>
      <c r="F445" s="28"/>
      <c r="G445" s="28"/>
      <c r="J445" s="28"/>
      <c r="K445" s="28"/>
    </row>
    <row r="446" ht="15.75" customHeight="1">
      <c r="B446" s="28"/>
      <c r="C446" s="28"/>
      <c r="F446" s="28"/>
      <c r="G446" s="28"/>
      <c r="J446" s="28"/>
      <c r="K446" s="28"/>
    </row>
    <row r="447" ht="15.75" customHeight="1">
      <c r="B447" s="28"/>
      <c r="C447" s="28"/>
      <c r="F447" s="28"/>
      <c r="G447" s="28"/>
      <c r="J447" s="28"/>
      <c r="K447" s="28"/>
    </row>
    <row r="448" ht="15.75" customHeight="1">
      <c r="B448" s="28"/>
      <c r="C448" s="28"/>
      <c r="F448" s="28"/>
      <c r="G448" s="28"/>
      <c r="J448" s="28"/>
      <c r="K448" s="28"/>
    </row>
    <row r="449" ht="15.75" customHeight="1">
      <c r="B449" s="28"/>
      <c r="C449" s="28"/>
      <c r="F449" s="28"/>
      <c r="G449" s="28"/>
      <c r="J449" s="28"/>
      <c r="K449" s="28"/>
    </row>
    <row r="450" ht="15.75" customHeight="1">
      <c r="B450" s="28"/>
      <c r="C450" s="28"/>
      <c r="F450" s="28"/>
      <c r="G450" s="28"/>
      <c r="J450" s="28"/>
      <c r="K450" s="28"/>
    </row>
    <row r="451" ht="15.75" customHeight="1">
      <c r="B451" s="28"/>
      <c r="C451" s="28"/>
      <c r="F451" s="28"/>
      <c r="G451" s="28"/>
      <c r="J451" s="28"/>
      <c r="K451" s="28"/>
    </row>
    <row r="452" ht="15.75" customHeight="1">
      <c r="B452" s="28"/>
      <c r="C452" s="28"/>
      <c r="F452" s="28"/>
      <c r="G452" s="28"/>
      <c r="J452" s="28"/>
      <c r="K452" s="28"/>
    </row>
    <row r="453" ht="15.75" customHeight="1">
      <c r="B453" s="28"/>
      <c r="C453" s="28"/>
      <c r="F453" s="28"/>
      <c r="G453" s="28"/>
      <c r="J453" s="28"/>
      <c r="K453" s="28"/>
    </row>
    <row r="454" ht="15.75" customHeight="1">
      <c r="B454" s="28"/>
      <c r="C454" s="28"/>
      <c r="F454" s="28"/>
      <c r="G454" s="28"/>
      <c r="J454" s="28"/>
      <c r="K454" s="28"/>
    </row>
    <row r="455" ht="15.75" customHeight="1">
      <c r="B455" s="28"/>
      <c r="C455" s="28"/>
      <c r="F455" s="28"/>
      <c r="G455" s="28"/>
      <c r="J455" s="28"/>
      <c r="K455" s="28"/>
    </row>
    <row r="456" ht="15.75" customHeight="1">
      <c r="B456" s="28"/>
      <c r="C456" s="28"/>
      <c r="F456" s="28"/>
      <c r="G456" s="28"/>
      <c r="J456" s="28"/>
      <c r="K456" s="28"/>
    </row>
    <row r="457" ht="15.75" customHeight="1">
      <c r="B457" s="28"/>
      <c r="C457" s="28"/>
      <c r="F457" s="28"/>
      <c r="G457" s="28"/>
      <c r="J457" s="28"/>
      <c r="K457" s="28"/>
    </row>
    <row r="458" ht="15.75" customHeight="1">
      <c r="B458" s="28"/>
      <c r="C458" s="28"/>
      <c r="F458" s="28"/>
      <c r="G458" s="28"/>
      <c r="J458" s="28"/>
      <c r="K458" s="28"/>
    </row>
    <row r="459" ht="15.75" customHeight="1">
      <c r="B459" s="28"/>
      <c r="C459" s="28"/>
      <c r="F459" s="28"/>
      <c r="G459" s="28"/>
      <c r="J459" s="28"/>
      <c r="K459" s="28"/>
    </row>
    <row r="460" ht="15.75" customHeight="1">
      <c r="B460" s="28"/>
      <c r="C460" s="28"/>
      <c r="F460" s="28"/>
      <c r="G460" s="28"/>
      <c r="J460" s="28"/>
      <c r="K460" s="28"/>
    </row>
    <row r="461" ht="15.75" customHeight="1">
      <c r="B461" s="28"/>
      <c r="C461" s="28"/>
      <c r="F461" s="28"/>
      <c r="G461" s="28"/>
      <c r="J461" s="28"/>
      <c r="K461" s="28"/>
    </row>
    <row r="462" ht="15.75" customHeight="1">
      <c r="B462" s="28"/>
      <c r="C462" s="28"/>
      <c r="F462" s="28"/>
      <c r="G462" s="28"/>
      <c r="J462" s="28"/>
      <c r="K462" s="28"/>
    </row>
    <row r="463" ht="15.75" customHeight="1">
      <c r="B463" s="28"/>
      <c r="C463" s="28"/>
      <c r="F463" s="28"/>
      <c r="G463" s="28"/>
      <c r="J463" s="28"/>
      <c r="K463" s="28"/>
    </row>
    <row r="464" ht="15.75" customHeight="1">
      <c r="B464" s="28"/>
      <c r="C464" s="28"/>
      <c r="F464" s="28"/>
      <c r="G464" s="28"/>
      <c r="J464" s="28"/>
      <c r="K464" s="28"/>
    </row>
    <row r="465" ht="15.75" customHeight="1">
      <c r="B465" s="28"/>
      <c r="C465" s="28"/>
      <c r="F465" s="28"/>
      <c r="G465" s="28"/>
      <c r="J465" s="28"/>
      <c r="K465" s="28"/>
    </row>
    <row r="466" ht="15.75" customHeight="1">
      <c r="B466" s="28"/>
      <c r="C466" s="28"/>
      <c r="F466" s="28"/>
      <c r="G466" s="28"/>
      <c r="J466" s="28"/>
      <c r="K466" s="28"/>
    </row>
    <row r="467" ht="15.75" customHeight="1">
      <c r="B467" s="28"/>
      <c r="C467" s="28"/>
      <c r="F467" s="28"/>
      <c r="G467" s="28"/>
      <c r="J467" s="28"/>
      <c r="K467" s="28"/>
    </row>
    <row r="468" ht="15.75" customHeight="1">
      <c r="B468" s="28"/>
      <c r="C468" s="28"/>
      <c r="F468" s="28"/>
      <c r="G468" s="28"/>
      <c r="J468" s="28"/>
      <c r="K468" s="28"/>
    </row>
    <row r="469" ht="15.75" customHeight="1">
      <c r="B469" s="28"/>
      <c r="C469" s="28"/>
      <c r="F469" s="28"/>
      <c r="G469" s="28"/>
      <c r="J469" s="28"/>
      <c r="K469" s="28"/>
    </row>
    <row r="470" ht="15.75" customHeight="1">
      <c r="B470" s="28"/>
      <c r="C470" s="28"/>
      <c r="F470" s="28"/>
      <c r="G470" s="28"/>
      <c r="J470" s="28"/>
      <c r="K470" s="28"/>
    </row>
    <row r="471" ht="15.75" customHeight="1">
      <c r="B471" s="28"/>
      <c r="C471" s="28"/>
      <c r="F471" s="28"/>
      <c r="G471" s="28"/>
      <c r="J471" s="28"/>
      <c r="K471" s="28"/>
    </row>
    <row r="472" ht="15.75" customHeight="1">
      <c r="B472" s="28"/>
      <c r="C472" s="28"/>
      <c r="F472" s="28"/>
      <c r="G472" s="28"/>
      <c r="J472" s="28"/>
      <c r="K472" s="28"/>
    </row>
    <row r="473" ht="15.75" customHeight="1">
      <c r="B473" s="28"/>
      <c r="C473" s="28"/>
      <c r="F473" s="28"/>
      <c r="G473" s="28"/>
      <c r="J473" s="28"/>
      <c r="K473" s="28"/>
    </row>
    <row r="474" ht="15.75" customHeight="1">
      <c r="B474" s="28"/>
      <c r="C474" s="28"/>
      <c r="F474" s="28"/>
      <c r="G474" s="28"/>
      <c r="J474" s="28"/>
      <c r="K474" s="28"/>
    </row>
    <row r="475" ht="15.75" customHeight="1">
      <c r="B475" s="28"/>
      <c r="C475" s="28"/>
      <c r="F475" s="28"/>
      <c r="G475" s="28"/>
      <c r="J475" s="28"/>
      <c r="K475" s="28"/>
    </row>
    <row r="476" ht="15.75" customHeight="1">
      <c r="B476" s="28"/>
      <c r="C476" s="28"/>
      <c r="F476" s="28"/>
      <c r="G476" s="28"/>
      <c r="J476" s="28"/>
      <c r="K476" s="28"/>
    </row>
    <row r="477" ht="15.75" customHeight="1">
      <c r="B477" s="28"/>
      <c r="C477" s="28"/>
      <c r="F477" s="28"/>
      <c r="G477" s="28"/>
      <c r="J477" s="28"/>
      <c r="K477" s="28"/>
    </row>
    <row r="478" ht="15.75" customHeight="1">
      <c r="B478" s="28"/>
      <c r="C478" s="28"/>
      <c r="F478" s="28"/>
      <c r="G478" s="28"/>
      <c r="J478" s="28"/>
      <c r="K478" s="28"/>
    </row>
    <row r="479" ht="15.75" customHeight="1">
      <c r="B479" s="28"/>
      <c r="C479" s="28"/>
      <c r="F479" s="28"/>
      <c r="G479" s="28"/>
      <c r="J479" s="28"/>
      <c r="K479" s="28"/>
    </row>
    <row r="480" ht="15.75" customHeight="1">
      <c r="B480" s="28"/>
      <c r="C480" s="28"/>
      <c r="F480" s="28"/>
      <c r="G480" s="28"/>
      <c r="J480" s="28"/>
      <c r="K480" s="28"/>
    </row>
    <row r="481" ht="15.75" customHeight="1">
      <c r="B481" s="28"/>
      <c r="C481" s="28"/>
      <c r="F481" s="28"/>
      <c r="G481" s="28"/>
      <c r="J481" s="28"/>
      <c r="K481" s="28"/>
    </row>
    <row r="482" ht="15.75" customHeight="1">
      <c r="B482" s="28"/>
      <c r="C482" s="28"/>
      <c r="F482" s="28"/>
      <c r="G482" s="28"/>
      <c r="J482" s="28"/>
      <c r="K482" s="28"/>
    </row>
    <row r="483" ht="15.75" customHeight="1">
      <c r="B483" s="28"/>
      <c r="C483" s="28"/>
      <c r="F483" s="28"/>
      <c r="G483" s="28"/>
      <c r="J483" s="28"/>
      <c r="K483" s="28"/>
    </row>
    <row r="484" ht="15.75" customHeight="1">
      <c r="B484" s="28"/>
      <c r="C484" s="28"/>
      <c r="F484" s="28"/>
      <c r="G484" s="28"/>
      <c r="J484" s="28"/>
      <c r="K484" s="28"/>
    </row>
    <row r="485" ht="15.75" customHeight="1">
      <c r="B485" s="28"/>
      <c r="C485" s="28"/>
      <c r="F485" s="28"/>
      <c r="G485" s="28"/>
      <c r="J485" s="28"/>
      <c r="K485" s="28"/>
    </row>
    <row r="486" ht="15.75" customHeight="1">
      <c r="B486" s="28"/>
      <c r="C486" s="28"/>
      <c r="F486" s="28"/>
      <c r="G486" s="28"/>
      <c r="J486" s="28"/>
      <c r="K486" s="28"/>
    </row>
    <row r="487" ht="15.75" customHeight="1">
      <c r="B487" s="28"/>
      <c r="C487" s="28"/>
      <c r="F487" s="28"/>
      <c r="G487" s="28"/>
      <c r="J487" s="28"/>
      <c r="K487" s="28"/>
    </row>
    <row r="488" ht="15.75" customHeight="1">
      <c r="B488" s="28"/>
      <c r="C488" s="28"/>
      <c r="F488" s="28"/>
      <c r="G488" s="28"/>
      <c r="J488" s="28"/>
      <c r="K488" s="28"/>
    </row>
    <row r="489" ht="15.75" customHeight="1">
      <c r="B489" s="28"/>
      <c r="C489" s="28"/>
      <c r="F489" s="28"/>
      <c r="G489" s="28"/>
      <c r="J489" s="28"/>
      <c r="K489" s="28"/>
    </row>
    <row r="490" ht="15.75" customHeight="1">
      <c r="B490" s="28"/>
      <c r="C490" s="28"/>
      <c r="F490" s="28"/>
      <c r="G490" s="28"/>
      <c r="J490" s="28"/>
      <c r="K490" s="28"/>
    </row>
    <row r="491" ht="15.75" customHeight="1">
      <c r="B491" s="28"/>
      <c r="C491" s="28"/>
      <c r="F491" s="28"/>
      <c r="G491" s="28"/>
      <c r="J491" s="28"/>
      <c r="K491" s="28"/>
    </row>
    <row r="492" ht="15.75" customHeight="1">
      <c r="B492" s="28"/>
      <c r="C492" s="28"/>
      <c r="F492" s="28"/>
      <c r="G492" s="28"/>
      <c r="J492" s="28"/>
      <c r="K492" s="28"/>
    </row>
    <row r="493" ht="15.75" customHeight="1">
      <c r="B493" s="28"/>
      <c r="C493" s="28"/>
      <c r="F493" s="28"/>
      <c r="G493" s="28"/>
      <c r="J493" s="28"/>
      <c r="K493" s="28"/>
    </row>
    <row r="494" ht="15.75" customHeight="1">
      <c r="B494" s="28"/>
      <c r="C494" s="28"/>
      <c r="F494" s="28"/>
      <c r="G494" s="28"/>
      <c r="J494" s="28"/>
      <c r="K494" s="28"/>
    </row>
    <row r="495" ht="15.75" customHeight="1">
      <c r="B495" s="28"/>
      <c r="C495" s="28"/>
      <c r="F495" s="28"/>
      <c r="G495" s="28"/>
      <c r="J495" s="28"/>
      <c r="K495" s="28"/>
    </row>
    <row r="496" ht="15.75" customHeight="1">
      <c r="B496" s="28"/>
      <c r="C496" s="28"/>
      <c r="F496" s="28"/>
      <c r="G496" s="28"/>
      <c r="J496" s="28"/>
      <c r="K496" s="28"/>
    </row>
    <row r="497" ht="15.75" customHeight="1">
      <c r="B497" s="28"/>
      <c r="C497" s="28"/>
      <c r="F497" s="28"/>
      <c r="G497" s="28"/>
      <c r="J497" s="28"/>
      <c r="K497" s="28"/>
    </row>
    <row r="498" ht="15.75" customHeight="1">
      <c r="B498" s="28"/>
      <c r="C498" s="28"/>
      <c r="F498" s="28"/>
      <c r="G498" s="28"/>
      <c r="J498" s="28"/>
      <c r="K498" s="28"/>
    </row>
    <row r="499" ht="15.75" customHeight="1">
      <c r="B499" s="28"/>
      <c r="C499" s="28"/>
      <c r="F499" s="28"/>
      <c r="G499" s="28"/>
      <c r="J499" s="28"/>
      <c r="K499" s="28"/>
    </row>
    <row r="500" ht="15.75" customHeight="1">
      <c r="B500" s="28"/>
      <c r="C500" s="28"/>
      <c r="F500" s="28"/>
      <c r="G500" s="28"/>
      <c r="J500" s="28"/>
      <c r="K500" s="28"/>
    </row>
    <row r="501" ht="15.75" customHeight="1">
      <c r="B501" s="28"/>
      <c r="C501" s="28"/>
      <c r="F501" s="28"/>
      <c r="G501" s="28"/>
      <c r="J501" s="28"/>
      <c r="K501" s="28"/>
    </row>
    <row r="502" ht="15.75" customHeight="1">
      <c r="B502" s="28"/>
      <c r="C502" s="28"/>
      <c r="F502" s="28"/>
      <c r="G502" s="28"/>
      <c r="J502" s="28"/>
      <c r="K502" s="28"/>
    </row>
    <row r="503" ht="15.75" customHeight="1">
      <c r="B503" s="28"/>
      <c r="C503" s="28"/>
      <c r="F503" s="28"/>
      <c r="G503" s="28"/>
      <c r="J503" s="28"/>
      <c r="K503" s="28"/>
    </row>
    <row r="504" ht="15.75" customHeight="1">
      <c r="B504" s="28"/>
      <c r="C504" s="28"/>
      <c r="F504" s="28"/>
      <c r="G504" s="28"/>
      <c r="J504" s="28"/>
      <c r="K504" s="28"/>
    </row>
    <row r="505" ht="15.75" customHeight="1">
      <c r="B505" s="28"/>
      <c r="C505" s="28"/>
      <c r="F505" s="28"/>
      <c r="G505" s="28"/>
      <c r="J505" s="28"/>
      <c r="K505" s="28"/>
    </row>
    <row r="506" ht="15.75" customHeight="1">
      <c r="B506" s="28"/>
      <c r="C506" s="28"/>
      <c r="F506" s="28"/>
      <c r="G506" s="28"/>
      <c r="J506" s="28"/>
      <c r="K506" s="28"/>
    </row>
    <row r="507" ht="15.75" customHeight="1">
      <c r="B507" s="28"/>
      <c r="C507" s="28"/>
      <c r="F507" s="28"/>
      <c r="G507" s="28"/>
      <c r="J507" s="28"/>
      <c r="K507" s="28"/>
    </row>
    <row r="508" ht="15.75" customHeight="1">
      <c r="B508" s="28"/>
      <c r="C508" s="28"/>
      <c r="F508" s="28"/>
      <c r="G508" s="28"/>
      <c r="J508" s="28"/>
      <c r="K508" s="28"/>
    </row>
    <row r="509" ht="15.75" customHeight="1">
      <c r="B509" s="28"/>
      <c r="C509" s="28"/>
      <c r="F509" s="28"/>
      <c r="G509" s="28"/>
      <c r="J509" s="28"/>
      <c r="K509" s="28"/>
    </row>
    <row r="510" ht="15.75" customHeight="1">
      <c r="B510" s="28"/>
      <c r="C510" s="28"/>
      <c r="F510" s="28"/>
      <c r="G510" s="28"/>
      <c r="J510" s="28"/>
      <c r="K510" s="28"/>
    </row>
    <row r="511" ht="15.75" customHeight="1">
      <c r="B511" s="28"/>
      <c r="C511" s="28"/>
      <c r="F511" s="28"/>
      <c r="G511" s="28"/>
      <c r="J511" s="28"/>
      <c r="K511" s="28"/>
    </row>
    <row r="512" ht="15.75" customHeight="1">
      <c r="B512" s="28"/>
      <c r="C512" s="28"/>
      <c r="F512" s="28"/>
      <c r="G512" s="28"/>
      <c r="J512" s="28"/>
      <c r="K512" s="28"/>
    </row>
    <row r="513" ht="15.75" customHeight="1">
      <c r="B513" s="28"/>
      <c r="C513" s="28"/>
      <c r="F513" s="28"/>
      <c r="G513" s="28"/>
      <c r="J513" s="28"/>
      <c r="K513" s="28"/>
    </row>
    <row r="514" ht="15.75" customHeight="1">
      <c r="B514" s="28"/>
      <c r="C514" s="28"/>
      <c r="F514" s="28"/>
      <c r="G514" s="28"/>
      <c r="J514" s="28"/>
      <c r="K514" s="28"/>
    </row>
    <row r="515" ht="15.75" customHeight="1">
      <c r="B515" s="28"/>
      <c r="C515" s="28"/>
      <c r="F515" s="28"/>
      <c r="G515" s="28"/>
      <c r="J515" s="28"/>
      <c r="K515" s="28"/>
    </row>
    <row r="516" ht="15.75" customHeight="1">
      <c r="B516" s="28"/>
      <c r="C516" s="28"/>
      <c r="F516" s="28"/>
      <c r="G516" s="28"/>
      <c r="J516" s="28"/>
      <c r="K516" s="28"/>
    </row>
    <row r="517" ht="15.75" customHeight="1">
      <c r="B517" s="28"/>
      <c r="C517" s="28"/>
      <c r="F517" s="28"/>
      <c r="G517" s="28"/>
      <c r="J517" s="28"/>
      <c r="K517" s="28"/>
    </row>
    <row r="518" ht="15.75" customHeight="1">
      <c r="B518" s="28"/>
      <c r="C518" s="28"/>
      <c r="F518" s="28"/>
      <c r="G518" s="28"/>
      <c r="J518" s="28"/>
      <c r="K518" s="28"/>
    </row>
    <row r="519" ht="15.75" customHeight="1">
      <c r="B519" s="28"/>
      <c r="C519" s="28"/>
      <c r="F519" s="28"/>
      <c r="G519" s="28"/>
      <c r="J519" s="28"/>
      <c r="K519" s="28"/>
    </row>
    <row r="520" ht="15.75" customHeight="1">
      <c r="B520" s="28"/>
      <c r="C520" s="28"/>
      <c r="F520" s="28"/>
      <c r="G520" s="28"/>
      <c r="J520" s="28"/>
      <c r="K520" s="28"/>
    </row>
    <row r="521" ht="15.75" customHeight="1">
      <c r="B521" s="28"/>
      <c r="C521" s="28"/>
      <c r="F521" s="28"/>
      <c r="G521" s="28"/>
      <c r="J521" s="28"/>
      <c r="K521" s="28"/>
    </row>
    <row r="522" ht="15.75" customHeight="1">
      <c r="B522" s="28"/>
      <c r="C522" s="28"/>
      <c r="F522" s="28"/>
      <c r="G522" s="28"/>
      <c r="J522" s="28"/>
      <c r="K522" s="28"/>
    </row>
    <row r="523" ht="15.75" customHeight="1">
      <c r="B523" s="28"/>
      <c r="C523" s="28"/>
      <c r="F523" s="28"/>
      <c r="G523" s="28"/>
      <c r="J523" s="28"/>
      <c r="K523" s="28"/>
    </row>
    <row r="524" ht="15.75" customHeight="1">
      <c r="B524" s="28"/>
      <c r="C524" s="28"/>
      <c r="F524" s="28"/>
      <c r="G524" s="28"/>
      <c r="J524" s="28"/>
      <c r="K524" s="28"/>
    </row>
    <row r="525" ht="15.75" customHeight="1">
      <c r="B525" s="28"/>
      <c r="C525" s="28"/>
      <c r="F525" s="28"/>
      <c r="G525" s="28"/>
      <c r="J525" s="28"/>
      <c r="K525" s="28"/>
    </row>
    <row r="526" ht="15.75" customHeight="1">
      <c r="B526" s="28"/>
      <c r="C526" s="28"/>
      <c r="F526" s="28"/>
      <c r="G526" s="28"/>
      <c r="J526" s="28"/>
      <c r="K526" s="28"/>
    </row>
    <row r="527" ht="15.75" customHeight="1">
      <c r="B527" s="28"/>
      <c r="C527" s="28"/>
      <c r="F527" s="28"/>
      <c r="G527" s="28"/>
      <c r="J527" s="28"/>
      <c r="K527" s="28"/>
    </row>
    <row r="528" ht="15.75" customHeight="1">
      <c r="B528" s="28"/>
      <c r="C528" s="28"/>
      <c r="F528" s="28"/>
      <c r="G528" s="28"/>
      <c r="J528" s="28"/>
      <c r="K528" s="28"/>
    </row>
    <row r="529" ht="15.75" customHeight="1">
      <c r="B529" s="28"/>
      <c r="C529" s="28"/>
      <c r="F529" s="28"/>
      <c r="G529" s="28"/>
      <c r="J529" s="28"/>
      <c r="K529" s="28"/>
    </row>
    <row r="530" ht="15.75" customHeight="1">
      <c r="B530" s="28"/>
      <c r="C530" s="28"/>
      <c r="F530" s="28"/>
      <c r="G530" s="28"/>
      <c r="J530" s="28"/>
      <c r="K530" s="28"/>
    </row>
    <row r="531" ht="15.75" customHeight="1">
      <c r="B531" s="28"/>
      <c r="C531" s="28"/>
      <c r="F531" s="28"/>
      <c r="G531" s="28"/>
      <c r="J531" s="28"/>
      <c r="K531" s="28"/>
    </row>
    <row r="532" ht="15.75" customHeight="1">
      <c r="B532" s="28"/>
      <c r="C532" s="28"/>
      <c r="F532" s="28"/>
      <c r="G532" s="28"/>
      <c r="J532" s="28"/>
      <c r="K532" s="28"/>
    </row>
    <row r="533" ht="15.75" customHeight="1">
      <c r="B533" s="28"/>
      <c r="C533" s="28"/>
      <c r="F533" s="28"/>
      <c r="G533" s="28"/>
      <c r="J533" s="28"/>
      <c r="K533" s="28"/>
    </row>
    <row r="534" ht="15.75" customHeight="1">
      <c r="B534" s="28"/>
      <c r="C534" s="28"/>
      <c r="F534" s="28"/>
      <c r="G534" s="28"/>
      <c r="J534" s="28"/>
      <c r="K534" s="28"/>
    </row>
    <row r="535" ht="15.75" customHeight="1">
      <c r="B535" s="28"/>
      <c r="C535" s="28"/>
      <c r="F535" s="28"/>
      <c r="G535" s="28"/>
      <c r="J535" s="28"/>
      <c r="K535" s="28"/>
    </row>
    <row r="536" ht="15.75" customHeight="1">
      <c r="B536" s="28"/>
      <c r="C536" s="28"/>
      <c r="F536" s="28"/>
      <c r="G536" s="28"/>
      <c r="J536" s="28"/>
      <c r="K536" s="28"/>
    </row>
    <row r="537" ht="15.75" customHeight="1">
      <c r="B537" s="28"/>
      <c r="C537" s="28"/>
      <c r="F537" s="28"/>
      <c r="G537" s="28"/>
      <c r="J537" s="28"/>
      <c r="K537" s="28"/>
    </row>
    <row r="538" ht="15.75" customHeight="1">
      <c r="B538" s="28"/>
      <c r="C538" s="28"/>
      <c r="F538" s="28"/>
      <c r="G538" s="28"/>
      <c r="J538" s="28"/>
      <c r="K538" s="28"/>
    </row>
    <row r="539" ht="15.75" customHeight="1">
      <c r="B539" s="28"/>
      <c r="C539" s="28"/>
      <c r="F539" s="28"/>
      <c r="G539" s="28"/>
      <c r="J539" s="28"/>
      <c r="K539" s="28"/>
    </row>
    <row r="540" ht="15.75" customHeight="1">
      <c r="B540" s="28"/>
      <c r="C540" s="28"/>
      <c r="F540" s="28"/>
      <c r="G540" s="28"/>
      <c r="J540" s="28"/>
      <c r="K540" s="28"/>
    </row>
    <row r="541" ht="15.75" customHeight="1">
      <c r="B541" s="28"/>
      <c r="C541" s="28"/>
      <c r="F541" s="28"/>
      <c r="G541" s="28"/>
      <c r="J541" s="28"/>
      <c r="K541" s="28"/>
    </row>
    <row r="542" ht="15.75" customHeight="1">
      <c r="B542" s="28"/>
      <c r="C542" s="28"/>
      <c r="F542" s="28"/>
      <c r="G542" s="28"/>
      <c r="J542" s="28"/>
      <c r="K542" s="28"/>
    </row>
    <row r="543" ht="15.75" customHeight="1">
      <c r="B543" s="28"/>
      <c r="C543" s="28"/>
      <c r="F543" s="28"/>
      <c r="G543" s="28"/>
      <c r="J543" s="28"/>
      <c r="K543" s="28"/>
    </row>
    <row r="544" ht="15.75" customHeight="1">
      <c r="B544" s="28"/>
      <c r="C544" s="28"/>
      <c r="F544" s="28"/>
      <c r="G544" s="28"/>
      <c r="J544" s="28"/>
      <c r="K544" s="28"/>
    </row>
    <row r="545" ht="15.75" customHeight="1">
      <c r="B545" s="28"/>
      <c r="C545" s="28"/>
      <c r="F545" s="28"/>
      <c r="G545" s="28"/>
      <c r="J545" s="28"/>
      <c r="K545" s="28"/>
    </row>
    <row r="546" ht="15.75" customHeight="1">
      <c r="B546" s="28"/>
      <c r="C546" s="28"/>
      <c r="F546" s="28"/>
      <c r="G546" s="28"/>
      <c r="J546" s="28"/>
      <c r="K546" s="28"/>
    </row>
    <row r="547" ht="15.75" customHeight="1">
      <c r="B547" s="28"/>
      <c r="C547" s="28"/>
      <c r="F547" s="28"/>
      <c r="G547" s="28"/>
      <c r="J547" s="28"/>
      <c r="K547" s="28"/>
    </row>
    <row r="548" ht="15.75" customHeight="1">
      <c r="B548" s="28"/>
      <c r="C548" s="28"/>
      <c r="F548" s="28"/>
      <c r="G548" s="28"/>
      <c r="J548" s="28"/>
      <c r="K548" s="28"/>
    </row>
    <row r="549" ht="15.75" customHeight="1">
      <c r="B549" s="28"/>
      <c r="C549" s="28"/>
      <c r="F549" s="28"/>
      <c r="G549" s="28"/>
      <c r="J549" s="28"/>
      <c r="K549" s="28"/>
    </row>
    <row r="550" ht="15.75" customHeight="1">
      <c r="B550" s="28"/>
      <c r="C550" s="28"/>
      <c r="F550" s="28"/>
      <c r="G550" s="28"/>
      <c r="J550" s="28"/>
      <c r="K550" s="28"/>
    </row>
    <row r="551" ht="15.75" customHeight="1">
      <c r="B551" s="28"/>
      <c r="C551" s="28"/>
      <c r="F551" s="28"/>
      <c r="G551" s="28"/>
      <c r="J551" s="28"/>
      <c r="K551" s="28"/>
    </row>
    <row r="552" ht="15.75" customHeight="1">
      <c r="B552" s="28"/>
      <c r="C552" s="28"/>
      <c r="F552" s="28"/>
      <c r="G552" s="28"/>
      <c r="J552" s="28"/>
      <c r="K552" s="28"/>
    </row>
    <row r="553" ht="15.75" customHeight="1">
      <c r="B553" s="28"/>
      <c r="C553" s="28"/>
      <c r="F553" s="28"/>
      <c r="G553" s="28"/>
      <c r="J553" s="28"/>
      <c r="K553" s="28"/>
    </row>
    <row r="554" ht="15.75" customHeight="1">
      <c r="B554" s="28"/>
      <c r="C554" s="28"/>
      <c r="F554" s="28"/>
      <c r="G554" s="28"/>
      <c r="J554" s="28"/>
      <c r="K554" s="28"/>
    </row>
    <row r="555" ht="15.75" customHeight="1">
      <c r="B555" s="28"/>
      <c r="C555" s="28"/>
      <c r="F555" s="28"/>
      <c r="G555" s="28"/>
      <c r="J555" s="28"/>
      <c r="K555" s="28"/>
    </row>
    <row r="556" ht="15.75" customHeight="1">
      <c r="B556" s="28"/>
      <c r="C556" s="28"/>
      <c r="F556" s="28"/>
      <c r="G556" s="28"/>
      <c r="J556" s="28"/>
      <c r="K556" s="28"/>
    </row>
    <row r="557" ht="15.75" customHeight="1">
      <c r="B557" s="28"/>
      <c r="C557" s="28"/>
      <c r="F557" s="28"/>
      <c r="G557" s="28"/>
      <c r="J557" s="28"/>
      <c r="K557" s="28"/>
    </row>
    <row r="558" ht="15.75" customHeight="1">
      <c r="B558" s="28"/>
      <c r="C558" s="28"/>
      <c r="F558" s="28"/>
      <c r="G558" s="28"/>
      <c r="J558" s="28"/>
      <c r="K558" s="28"/>
    </row>
    <row r="559" ht="15.75" customHeight="1">
      <c r="B559" s="28"/>
      <c r="C559" s="28"/>
      <c r="F559" s="28"/>
      <c r="G559" s="28"/>
      <c r="J559" s="28"/>
      <c r="K559" s="28"/>
    </row>
    <row r="560" ht="15.75" customHeight="1">
      <c r="B560" s="28"/>
      <c r="C560" s="28"/>
      <c r="F560" s="28"/>
      <c r="G560" s="28"/>
      <c r="J560" s="28"/>
      <c r="K560" s="28"/>
    </row>
    <row r="561" ht="15.75" customHeight="1">
      <c r="B561" s="28"/>
      <c r="C561" s="28"/>
      <c r="F561" s="28"/>
      <c r="G561" s="28"/>
      <c r="J561" s="28"/>
      <c r="K561" s="28"/>
    </row>
    <row r="562" ht="15.75" customHeight="1">
      <c r="B562" s="28"/>
      <c r="C562" s="28"/>
      <c r="F562" s="28"/>
      <c r="G562" s="28"/>
      <c r="J562" s="28"/>
      <c r="K562" s="28"/>
    </row>
    <row r="563" ht="15.75" customHeight="1">
      <c r="B563" s="28"/>
      <c r="C563" s="28"/>
      <c r="F563" s="28"/>
      <c r="G563" s="28"/>
      <c r="J563" s="28"/>
      <c r="K563" s="28"/>
    </row>
    <row r="564" ht="15.75" customHeight="1">
      <c r="B564" s="28"/>
      <c r="C564" s="28"/>
      <c r="F564" s="28"/>
      <c r="G564" s="28"/>
      <c r="J564" s="28"/>
      <c r="K564" s="28"/>
    </row>
    <row r="565" ht="15.75" customHeight="1">
      <c r="B565" s="28"/>
      <c r="C565" s="28"/>
      <c r="F565" s="28"/>
      <c r="G565" s="28"/>
      <c r="J565" s="28"/>
      <c r="K565" s="28"/>
    </row>
    <row r="566" ht="15.75" customHeight="1">
      <c r="B566" s="28"/>
      <c r="C566" s="28"/>
      <c r="F566" s="28"/>
      <c r="G566" s="28"/>
      <c r="J566" s="28"/>
      <c r="K566" s="28"/>
    </row>
    <row r="567" ht="15.75" customHeight="1">
      <c r="B567" s="28"/>
      <c r="C567" s="28"/>
      <c r="F567" s="28"/>
      <c r="G567" s="28"/>
      <c r="J567" s="28"/>
      <c r="K567" s="28"/>
    </row>
    <row r="568" ht="15.75" customHeight="1">
      <c r="B568" s="28"/>
      <c r="C568" s="28"/>
      <c r="F568" s="28"/>
      <c r="G568" s="28"/>
      <c r="J568" s="28"/>
      <c r="K568" s="28"/>
    </row>
    <row r="569" ht="15.75" customHeight="1">
      <c r="B569" s="28"/>
      <c r="C569" s="28"/>
      <c r="F569" s="28"/>
      <c r="G569" s="28"/>
      <c r="J569" s="28"/>
      <c r="K569" s="28"/>
    </row>
    <row r="570" ht="15.75" customHeight="1">
      <c r="B570" s="28"/>
      <c r="C570" s="28"/>
      <c r="F570" s="28"/>
      <c r="G570" s="28"/>
      <c r="J570" s="28"/>
      <c r="K570" s="28"/>
    </row>
    <row r="571" ht="15.75" customHeight="1">
      <c r="B571" s="28"/>
      <c r="C571" s="28"/>
      <c r="F571" s="28"/>
      <c r="G571" s="28"/>
      <c r="J571" s="28"/>
      <c r="K571" s="28"/>
    </row>
    <row r="572" ht="15.75" customHeight="1">
      <c r="B572" s="28"/>
      <c r="C572" s="28"/>
      <c r="F572" s="28"/>
      <c r="G572" s="28"/>
      <c r="J572" s="28"/>
      <c r="K572" s="28"/>
    </row>
    <row r="573" ht="15.75" customHeight="1">
      <c r="B573" s="28"/>
      <c r="C573" s="28"/>
      <c r="F573" s="28"/>
      <c r="G573" s="28"/>
      <c r="J573" s="28"/>
      <c r="K573" s="28"/>
    </row>
    <row r="574" ht="15.75" customHeight="1">
      <c r="B574" s="28"/>
      <c r="C574" s="28"/>
      <c r="F574" s="28"/>
      <c r="G574" s="28"/>
      <c r="J574" s="28"/>
      <c r="K574" s="28"/>
    </row>
    <row r="575" ht="15.75" customHeight="1">
      <c r="B575" s="28"/>
      <c r="C575" s="28"/>
      <c r="F575" s="28"/>
      <c r="G575" s="28"/>
      <c r="J575" s="28"/>
      <c r="K575" s="28"/>
    </row>
    <row r="576" ht="15.75" customHeight="1">
      <c r="B576" s="28"/>
      <c r="C576" s="28"/>
      <c r="F576" s="28"/>
      <c r="G576" s="28"/>
      <c r="J576" s="28"/>
      <c r="K576" s="28"/>
    </row>
    <row r="577" ht="15.75" customHeight="1">
      <c r="B577" s="28"/>
      <c r="C577" s="28"/>
      <c r="F577" s="28"/>
      <c r="G577" s="28"/>
      <c r="J577" s="28"/>
      <c r="K577" s="28"/>
    </row>
    <row r="578" ht="15.75" customHeight="1">
      <c r="B578" s="28"/>
      <c r="C578" s="28"/>
      <c r="F578" s="28"/>
      <c r="G578" s="28"/>
      <c r="J578" s="28"/>
      <c r="K578" s="28"/>
    </row>
    <row r="579" ht="15.75" customHeight="1">
      <c r="B579" s="28"/>
      <c r="C579" s="28"/>
      <c r="F579" s="28"/>
      <c r="G579" s="28"/>
      <c r="J579" s="28"/>
      <c r="K579" s="28"/>
    </row>
    <row r="580" ht="15.75" customHeight="1">
      <c r="B580" s="28"/>
      <c r="C580" s="28"/>
      <c r="F580" s="28"/>
      <c r="G580" s="28"/>
      <c r="J580" s="28"/>
      <c r="K580" s="28"/>
    </row>
    <row r="581" ht="15.75" customHeight="1">
      <c r="B581" s="28"/>
      <c r="C581" s="28"/>
      <c r="F581" s="28"/>
      <c r="G581" s="28"/>
      <c r="J581" s="28"/>
      <c r="K581" s="28"/>
    </row>
    <row r="582" ht="15.75" customHeight="1">
      <c r="B582" s="28"/>
      <c r="C582" s="28"/>
      <c r="F582" s="28"/>
      <c r="G582" s="28"/>
      <c r="J582" s="28"/>
      <c r="K582" s="28"/>
    </row>
    <row r="583" ht="15.75" customHeight="1">
      <c r="B583" s="28"/>
      <c r="C583" s="28"/>
      <c r="F583" s="28"/>
      <c r="G583" s="28"/>
      <c r="J583" s="28"/>
      <c r="K583" s="28"/>
    </row>
    <row r="584" ht="15.75" customHeight="1">
      <c r="B584" s="28"/>
      <c r="C584" s="28"/>
      <c r="F584" s="28"/>
      <c r="G584" s="28"/>
      <c r="J584" s="28"/>
      <c r="K584" s="28"/>
    </row>
    <row r="585" ht="15.75" customHeight="1">
      <c r="B585" s="28"/>
      <c r="C585" s="28"/>
      <c r="F585" s="28"/>
      <c r="G585" s="28"/>
      <c r="J585" s="28"/>
      <c r="K585" s="28"/>
    </row>
    <row r="586" ht="15.75" customHeight="1">
      <c r="B586" s="28"/>
      <c r="C586" s="28"/>
      <c r="F586" s="28"/>
      <c r="G586" s="28"/>
      <c r="J586" s="28"/>
      <c r="K586" s="28"/>
    </row>
    <row r="587" ht="15.75" customHeight="1">
      <c r="B587" s="28"/>
      <c r="C587" s="28"/>
      <c r="F587" s="28"/>
      <c r="G587" s="28"/>
      <c r="J587" s="28"/>
      <c r="K587" s="28"/>
    </row>
    <row r="588" ht="15.75" customHeight="1">
      <c r="B588" s="28"/>
      <c r="C588" s="28"/>
      <c r="F588" s="28"/>
      <c r="G588" s="28"/>
      <c r="J588" s="28"/>
      <c r="K588" s="28"/>
    </row>
    <row r="589" ht="15.75" customHeight="1">
      <c r="B589" s="28"/>
      <c r="C589" s="28"/>
      <c r="F589" s="28"/>
      <c r="G589" s="28"/>
      <c r="J589" s="28"/>
      <c r="K589" s="28"/>
    </row>
    <row r="590" ht="15.75" customHeight="1">
      <c r="B590" s="28"/>
      <c r="C590" s="28"/>
      <c r="F590" s="28"/>
      <c r="G590" s="28"/>
      <c r="J590" s="28"/>
      <c r="K590" s="28"/>
    </row>
    <row r="591" ht="15.75" customHeight="1">
      <c r="B591" s="28"/>
      <c r="C591" s="28"/>
      <c r="F591" s="28"/>
      <c r="G591" s="28"/>
      <c r="J591" s="28"/>
      <c r="K591" s="28"/>
    </row>
    <row r="592" ht="15.75" customHeight="1">
      <c r="B592" s="28"/>
      <c r="C592" s="28"/>
      <c r="F592" s="28"/>
      <c r="G592" s="28"/>
      <c r="J592" s="28"/>
      <c r="K592" s="28"/>
    </row>
    <row r="593" ht="15.75" customHeight="1">
      <c r="B593" s="28"/>
      <c r="C593" s="28"/>
      <c r="F593" s="28"/>
      <c r="G593" s="28"/>
      <c r="J593" s="28"/>
      <c r="K593" s="28"/>
    </row>
    <row r="594" ht="15.75" customHeight="1">
      <c r="B594" s="28"/>
      <c r="C594" s="28"/>
      <c r="F594" s="28"/>
      <c r="G594" s="28"/>
      <c r="J594" s="28"/>
      <c r="K594" s="28"/>
    </row>
    <row r="595" ht="15.75" customHeight="1">
      <c r="B595" s="28"/>
      <c r="C595" s="28"/>
      <c r="F595" s="28"/>
      <c r="G595" s="28"/>
      <c r="J595" s="28"/>
      <c r="K595" s="28"/>
    </row>
    <row r="596" ht="15.75" customHeight="1">
      <c r="B596" s="28"/>
      <c r="C596" s="28"/>
      <c r="F596" s="28"/>
      <c r="G596" s="28"/>
      <c r="J596" s="28"/>
      <c r="K596" s="28"/>
    </row>
    <row r="597" ht="15.75" customHeight="1">
      <c r="B597" s="28"/>
      <c r="C597" s="28"/>
      <c r="F597" s="28"/>
      <c r="G597" s="28"/>
      <c r="J597" s="28"/>
      <c r="K597" s="28"/>
    </row>
    <row r="598" ht="15.75" customHeight="1">
      <c r="B598" s="28"/>
      <c r="C598" s="28"/>
      <c r="F598" s="28"/>
      <c r="G598" s="28"/>
      <c r="J598" s="28"/>
      <c r="K598" s="28"/>
    </row>
    <row r="599" ht="15.75" customHeight="1">
      <c r="B599" s="28"/>
      <c r="C599" s="28"/>
      <c r="F599" s="28"/>
      <c r="G599" s="28"/>
      <c r="J599" s="28"/>
      <c r="K599" s="28"/>
    </row>
    <row r="600" ht="15.75" customHeight="1">
      <c r="B600" s="28"/>
      <c r="C600" s="28"/>
      <c r="F600" s="28"/>
      <c r="G600" s="28"/>
      <c r="J600" s="28"/>
      <c r="K600" s="28"/>
    </row>
    <row r="601" ht="15.75" customHeight="1">
      <c r="B601" s="28"/>
      <c r="C601" s="28"/>
      <c r="F601" s="28"/>
      <c r="G601" s="28"/>
      <c r="J601" s="28"/>
      <c r="K601" s="28"/>
    </row>
    <row r="602" ht="15.75" customHeight="1">
      <c r="B602" s="28"/>
      <c r="C602" s="28"/>
      <c r="F602" s="28"/>
      <c r="G602" s="28"/>
      <c r="J602" s="28"/>
      <c r="K602" s="28"/>
    </row>
    <row r="603" ht="15.75" customHeight="1">
      <c r="B603" s="28"/>
      <c r="C603" s="28"/>
      <c r="F603" s="28"/>
      <c r="G603" s="28"/>
      <c r="J603" s="28"/>
      <c r="K603" s="28"/>
    </row>
    <row r="604" ht="15.75" customHeight="1">
      <c r="B604" s="28"/>
      <c r="C604" s="28"/>
      <c r="F604" s="28"/>
      <c r="G604" s="28"/>
      <c r="J604" s="28"/>
      <c r="K604" s="28"/>
    </row>
    <row r="605" ht="15.75" customHeight="1">
      <c r="B605" s="28"/>
      <c r="C605" s="28"/>
      <c r="F605" s="28"/>
      <c r="G605" s="28"/>
      <c r="J605" s="28"/>
      <c r="K605" s="28"/>
    </row>
    <row r="606" ht="15.75" customHeight="1">
      <c r="B606" s="28"/>
      <c r="C606" s="28"/>
      <c r="F606" s="28"/>
      <c r="G606" s="28"/>
      <c r="J606" s="28"/>
      <c r="K606" s="28"/>
    </row>
    <row r="607" ht="15.75" customHeight="1">
      <c r="B607" s="28"/>
      <c r="C607" s="28"/>
      <c r="F607" s="28"/>
      <c r="G607" s="28"/>
      <c r="J607" s="28"/>
      <c r="K607" s="28"/>
    </row>
    <row r="608" ht="15.75" customHeight="1">
      <c r="B608" s="28"/>
      <c r="C608" s="28"/>
      <c r="F608" s="28"/>
      <c r="G608" s="28"/>
      <c r="J608" s="28"/>
      <c r="K608" s="28"/>
    </row>
    <row r="609" ht="15.75" customHeight="1">
      <c r="B609" s="28"/>
      <c r="C609" s="28"/>
      <c r="F609" s="28"/>
      <c r="G609" s="28"/>
      <c r="J609" s="28"/>
      <c r="K609" s="28"/>
    </row>
    <row r="610" ht="15.75" customHeight="1">
      <c r="B610" s="28"/>
      <c r="C610" s="28"/>
      <c r="F610" s="28"/>
      <c r="G610" s="28"/>
      <c r="J610" s="28"/>
      <c r="K610" s="28"/>
    </row>
    <row r="611" ht="15.75" customHeight="1">
      <c r="B611" s="28"/>
      <c r="C611" s="28"/>
      <c r="F611" s="28"/>
      <c r="G611" s="28"/>
      <c r="J611" s="28"/>
      <c r="K611" s="28"/>
    </row>
    <row r="612" ht="15.75" customHeight="1">
      <c r="B612" s="28"/>
      <c r="C612" s="28"/>
      <c r="F612" s="28"/>
      <c r="G612" s="28"/>
      <c r="J612" s="28"/>
      <c r="K612" s="28"/>
    </row>
    <row r="613" ht="15.75" customHeight="1">
      <c r="B613" s="28"/>
      <c r="C613" s="28"/>
      <c r="F613" s="28"/>
      <c r="G613" s="28"/>
      <c r="J613" s="28"/>
      <c r="K613" s="28"/>
    </row>
    <row r="614" ht="15.75" customHeight="1">
      <c r="B614" s="28"/>
      <c r="C614" s="28"/>
      <c r="F614" s="28"/>
      <c r="G614" s="28"/>
      <c r="J614" s="28"/>
      <c r="K614" s="28"/>
    </row>
    <row r="615" ht="15.75" customHeight="1">
      <c r="B615" s="28"/>
      <c r="C615" s="28"/>
      <c r="F615" s="28"/>
      <c r="G615" s="28"/>
      <c r="J615" s="28"/>
      <c r="K615" s="28"/>
    </row>
    <row r="616" ht="15.75" customHeight="1">
      <c r="B616" s="28"/>
      <c r="C616" s="28"/>
      <c r="F616" s="28"/>
      <c r="G616" s="28"/>
      <c r="J616" s="28"/>
      <c r="K616" s="28"/>
    </row>
    <row r="617" ht="15.75" customHeight="1">
      <c r="B617" s="28"/>
      <c r="C617" s="28"/>
      <c r="F617" s="28"/>
      <c r="G617" s="28"/>
      <c r="J617" s="28"/>
      <c r="K617" s="28"/>
    </row>
    <row r="618" ht="15.75" customHeight="1">
      <c r="B618" s="28"/>
      <c r="C618" s="28"/>
      <c r="F618" s="28"/>
      <c r="G618" s="28"/>
      <c r="J618" s="28"/>
      <c r="K618" s="28"/>
    </row>
    <row r="619" ht="15.75" customHeight="1">
      <c r="B619" s="28"/>
      <c r="C619" s="28"/>
      <c r="F619" s="28"/>
      <c r="G619" s="28"/>
      <c r="J619" s="28"/>
      <c r="K619" s="28"/>
    </row>
    <row r="620" ht="15.75" customHeight="1">
      <c r="B620" s="28"/>
      <c r="C620" s="28"/>
      <c r="F620" s="28"/>
      <c r="G620" s="28"/>
      <c r="J620" s="28"/>
      <c r="K620" s="28"/>
    </row>
    <row r="621" ht="15.75" customHeight="1">
      <c r="B621" s="28"/>
      <c r="C621" s="28"/>
      <c r="F621" s="28"/>
      <c r="G621" s="28"/>
      <c r="J621" s="28"/>
      <c r="K621" s="28"/>
    </row>
    <row r="622" ht="15.75" customHeight="1">
      <c r="B622" s="28"/>
      <c r="C622" s="28"/>
      <c r="F622" s="28"/>
      <c r="G622" s="28"/>
      <c r="J622" s="28"/>
      <c r="K622" s="28"/>
    </row>
    <row r="623" ht="15.75" customHeight="1">
      <c r="B623" s="28"/>
      <c r="C623" s="28"/>
      <c r="F623" s="28"/>
      <c r="G623" s="28"/>
      <c r="J623" s="28"/>
      <c r="K623" s="28"/>
    </row>
    <row r="624" ht="15.75" customHeight="1">
      <c r="B624" s="28"/>
      <c r="C624" s="28"/>
      <c r="F624" s="28"/>
      <c r="G624" s="28"/>
      <c r="J624" s="28"/>
      <c r="K624" s="28"/>
    </row>
    <row r="625" ht="15.75" customHeight="1">
      <c r="B625" s="28"/>
      <c r="C625" s="28"/>
      <c r="F625" s="28"/>
      <c r="G625" s="28"/>
      <c r="J625" s="28"/>
      <c r="K625" s="28"/>
    </row>
    <row r="626" ht="15.75" customHeight="1">
      <c r="B626" s="28"/>
      <c r="C626" s="28"/>
      <c r="F626" s="28"/>
      <c r="G626" s="28"/>
      <c r="J626" s="28"/>
      <c r="K626" s="28"/>
    </row>
    <row r="627" ht="15.75" customHeight="1">
      <c r="B627" s="28"/>
      <c r="C627" s="28"/>
      <c r="F627" s="28"/>
      <c r="G627" s="28"/>
      <c r="J627" s="28"/>
      <c r="K627" s="28"/>
    </row>
    <row r="628" ht="15.75" customHeight="1">
      <c r="B628" s="28"/>
      <c r="C628" s="28"/>
      <c r="F628" s="28"/>
      <c r="G628" s="28"/>
      <c r="J628" s="28"/>
      <c r="K628" s="28"/>
    </row>
    <row r="629" ht="15.75" customHeight="1">
      <c r="B629" s="28"/>
      <c r="C629" s="28"/>
      <c r="F629" s="28"/>
      <c r="G629" s="28"/>
      <c r="J629" s="28"/>
      <c r="K629" s="28"/>
    </row>
    <row r="630" ht="15.75" customHeight="1">
      <c r="B630" s="28"/>
      <c r="C630" s="28"/>
      <c r="F630" s="28"/>
      <c r="G630" s="28"/>
      <c r="J630" s="28"/>
      <c r="K630" s="28"/>
    </row>
    <row r="631" ht="15.75" customHeight="1">
      <c r="B631" s="28"/>
      <c r="C631" s="28"/>
      <c r="F631" s="28"/>
      <c r="G631" s="28"/>
      <c r="J631" s="28"/>
      <c r="K631" s="28"/>
    </row>
    <row r="632" ht="15.75" customHeight="1">
      <c r="B632" s="28"/>
      <c r="C632" s="28"/>
      <c r="F632" s="28"/>
      <c r="G632" s="28"/>
      <c r="J632" s="28"/>
      <c r="K632" s="28"/>
    </row>
    <row r="633" ht="15.75" customHeight="1">
      <c r="B633" s="28"/>
      <c r="C633" s="28"/>
      <c r="F633" s="28"/>
      <c r="G633" s="28"/>
      <c r="J633" s="28"/>
      <c r="K633" s="28"/>
    </row>
    <row r="634" ht="15.75" customHeight="1">
      <c r="B634" s="28"/>
      <c r="C634" s="28"/>
      <c r="F634" s="28"/>
      <c r="G634" s="28"/>
      <c r="J634" s="28"/>
      <c r="K634" s="28"/>
    </row>
    <row r="635" ht="15.75" customHeight="1">
      <c r="B635" s="28"/>
      <c r="C635" s="28"/>
      <c r="F635" s="28"/>
      <c r="G635" s="28"/>
      <c r="J635" s="28"/>
      <c r="K635" s="28"/>
    </row>
    <row r="636" ht="15.75" customHeight="1">
      <c r="B636" s="28"/>
      <c r="C636" s="28"/>
      <c r="F636" s="28"/>
      <c r="G636" s="28"/>
      <c r="J636" s="28"/>
      <c r="K636" s="28"/>
    </row>
    <row r="637" ht="15.75" customHeight="1">
      <c r="B637" s="28"/>
      <c r="C637" s="28"/>
      <c r="F637" s="28"/>
      <c r="G637" s="28"/>
      <c r="J637" s="28"/>
      <c r="K637" s="28"/>
    </row>
    <row r="638" ht="15.75" customHeight="1">
      <c r="B638" s="28"/>
      <c r="C638" s="28"/>
      <c r="F638" s="28"/>
      <c r="G638" s="28"/>
      <c r="J638" s="28"/>
      <c r="K638" s="28"/>
    </row>
    <row r="639" ht="15.75" customHeight="1">
      <c r="B639" s="28"/>
      <c r="C639" s="28"/>
      <c r="F639" s="28"/>
      <c r="G639" s="28"/>
      <c r="J639" s="28"/>
      <c r="K639" s="28"/>
    </row>
    <row r="640" ht="15.75" customHeight="1">
      <c r="B640" s="28"/>
      <c r="C640" s="28"/>
      <c r="F640" s="28"/>
      <c r="G640" s="28"/>
      <c r="J640" s="28"/>
      <c r="K640" s="28"/>
    </row>
    <row r="641" ht="15.75" customHeight="1">
      <c r="B641" s="28"/>
      <c r="C641" s="28"/>
      <c r="F641" s="28"/>
      <c r="G641" s="28"/>
      <c r="J641" s="28"/>
      <c r="K641" s="28"/>
    </row>
    <row r="642" ht="15.75" customHeight="1">
      <c r="B642" s="28"/>
      <c r="C642" s="28"/>
      <c r="F642" s="28"/>
      <c r="G642" s="28"/>
      <c r="J642" s="28"/>
      <c r="K642" s="28"/>
    </row>
    <row r="643" ht="15.75" customHeight="1">
      <c r="B643" s="28"/>
      <c r="C643" s="28"/>
      <c r="F643" s="28"/>
      <c r="G643" s="28"/>
      <c r="J643" s="28"/>
      <c r="K643" s="28"/>
    </row>
    <row r="644" ht="15.75" customHeight="1">
      <c r="B644" s="28"/>
      <c r="C644" s="28"/>
      <c r="F644" s="28"/>
      <c r="G644" s="28"/>
      <c r="J644" s="28"/>
      <c r="K644" s="28"/>
    </row>
    <row r="645" ht="15.75" customHeight="1">
      <c r="B645" s="28"/>
      <c r="C645" s="28"/>
      <c r="F645" s="28"/>
      <c r="G645" s="28"/>
      <c r="J645" s="28"/>
      <c r="K645" s="28"/>
    </row>
    <row r="646" ht="15.75" customHeight="1">
      <c r="B646" s="28"/>
      <c r="C646" s="28"/>
      <c r="F646" s="28"/>
      <c r="G646" s="28"/>
      <c r="J646" s="28"/>
      <c r="K646" s="28"/>
    </row>
    <row r="647" ht="15.75" customHeight="1">
      <c r="B647" s="28"/>
      <c r="C647" s="28"/>
      <c r="F647" s="28"/>
      <c r="G647" s="28"/>
      <c r="J647" s="28"/>
      <c r="K647" s="28"/>
    </row>
    <row r="648" ht="15.75" customHeight="1">
      <c r="B648" s="28"/>
      <c r="C648" s="28"/>
      <c r="F648" s="28"/>
      <c r="G648" s="28"/>
      <c r="J648" s="28"/>
      <c r="K648" s="28"/>
    </row>
    <row r="649" ht="15.75" customHeight="1">
      <c r="B649" s="28"/>
      <c r="C649" s="28"/>
      <c r="F649" s="28"/>
      <c r="G649" s="28"/>
      <c r="J649" s="28"/>
      <c r="K649" s="28"/>
    </row>
    <row r="650" ht="15.75" customHeight="1">
      <c r="B650" s="28"/>
      <c r="C650" s="28"/>
      <c r="F650" s="28"/>
      <c r="G650" s="28"/>
      <c r="J650" s="28"/>
      <c r="K650" s="28"/>
    </row>
    <row r="651" ht="15.75" customHeight="1">
      <c r="B651" s="28"/>
      <c r="C651" s="28"/>
      <c r="F651" s="28"/>
      <c r="G651" s="28"/>
      <c r="J651" s="28"/>
      <c r="K651" s="28"/>
    </row>
    <row r="652" ht="15.75" customHeight="1">
      <c r="B652" s="28"/>
      <c r="C652" s="28"/>
      <c r="F652" s="28"/>
      <c r="G652" s="28"/>
      <c r="J652" s="28"/>
      <c r="K652" s="28"/>
    </row>
    <row r="653" ht="15.75" customHeight="1">
      <c r="B653" s="28"/>
      <c r="C653" s="28"/>
      <c r="F653" s="28"/>
      <c r="G653" s="28"/>
      <c r="J653" s="28"/>
      <c r="K653" s="28"/>
    </row>
    <row r="654" ht="15.75" customHeight="1">
      <c r="B654" s="28"/>
      <c r="C654" s="28"/>
      <c r="F654" s="28"/>
      <c r="G654" s="28"/>
      <c r="J654" s="28"/>
      <c r="K654" s="28"/>
    </row>
    <row r="655" ht="15.75" customHeight="1">
      <c r="B655" s="28"/>
      <c r="C655" s="28"/>
      <c r="F655" s="28"/>
      <c r="G655" s="28"/>
      <c r="J655" s="28"/>
      <c r="K655" s="28"/>
    </row>
    <row r="656" ht="15.75" customHeight="1">
      <c r="B656" s="28"/>
      <c r="C656" s="28"/>
      <c r="F656" s="28"/>
      <c r="G656" s="28"/>
      <c r="J656" s="28"/>
      <c r="K656" s="28"/>
    </row>
    <row r="657" ht="15.75" customHeight="1">
      <c r="B657" s="28"/>
      <c r="C657" s="28"/>
      <c r="F657" s="28"/>
      <c r="G657" s="28"/>
      <c r="J657" s="28"/>
      <c r="K657" s="28"/>
    </row>
    <row r="658" ht="15.75" customHeight="1">
      <c r="B658" s="28"/>
      <c r="C658" s="28"/>
      <c r="F658" s="28"/>
      <c r="G658" s="28"/>
      <c r="J658" s="28"/>
      <c r="K658" s="28"/>
    </row>
    <row r="659" ht="15.75" customHeight="1">
      <c r="B659" s="28"/>
      <c r="C659" s="28"/>
      <c r="F659" s="28"/>
      <c r="G659" s="28"/>
      <c r="J659" s="28"/>
      <c r="K659" s="28"/>
    </row>
    <row r="660" ht="15.75" customHeight="1">
      <c r="B660" s="28"/>
      <c r="C660" s="28"/>
      <c r="F660" s="28"/>
      <c r="G660" s="28"/>
      <c r="J660" s="28"/>
      <c r="K660" s="28"/>
    </row>
    <row r="661" ht="15.75" customHeight="1">
      <c r="B661" s="28"/>
      <c r="C661" s="28"/>
      <c r="F661" s="28"/>
      <c r="G661" s="28"/>
      <c r="J661" s="28"/>
      <c r="K661" s="28"/>
    </row>
    <row r="662" ht="15.75" customHeight="1">
      <c r="B662" s="28"/>
      <c r="C662" s="28"/>
      <c r="F662" s="28"/>
      <c r="G662" s="28"/>
      <c r="J662" s="28"/>
      <c r="K662" s="28"/>
    </row>
    <row r="663" ht="15.75" customHeight="1">
      <c r="B663" s="28"/>
      <c r="C663" s="28"/>
      <c r="F663" s="28"/>
      <c r="G663" s="28"/>
      <c r="J663" s="28"/>
      <c r="K663" s="28"/>
    </row>
    <row r="664" ht="15.75" customHeight="1">
      <c r="B664" s="28"/>
      <c r="C664" s="28"/>
      <c r="F664" s="28"/>
      <c r="G664" s="28"/>
      <c r="J664" s="28"/>
      <c r="K664" s="28"/>
    </row>
    <row r="665" ht="15.75" customHeight="1">
      <c r="B665" s="28"/>
      <c r="C665" s="28"/>
      <c r="F665" s="28"/>
      <c r="G665" s="28"/>
      <c r="J665" s="28"/>
      <c r="K665" s="28"/>
    </row>
    <row r="666" ht="15.75" customHeight="1">
      <c r="B666" s="28"/>
      <c r="C666" s="28"/>
      <c r="F666" s="28"/>
      <c r="G666" s="28"/>
      <c r="J666" s="28"/>
      <c r="K666" s="28"/>
    </row>
    <row r="667" ht="15.75" customHeight="1">
      <c r="B667" s="28"/>
      <c r="C667" s="28"/>
      <c r="F667" s="28"/>
      <c r="G667" s="28"/>
      <c r="J667" s="28"/>
      <c r="K667" s="28"/>
    </row>
    <row r="668" ht="15.75" customHeight="1">
      <c r="B668" s="28"/>
      <c r="C668" s="28"/>
      <c r="F668" s="28"/>
      <c r="G668" s="28"/>
      <c r="J668" s="28"/>
      <c r="K668" s="28"/>
    </row>
    <row r="669" ht="15.75" customHeight="1">
      <c r="B669" s="28"/>
      <c r="C669" s="28"/>
      <c r="F669" s="28"/>
      <c r="G669" s="28"/>
      <c r="J669" s="28"/>
      <c r="K669" s="28"/>
    </row>
    <row r="670" ht="15.75" customHeight="1">
      <c r="B670" s="28"/>
      <c r="C670" s="28"/>
      <c r="F670" s="28"/>
      <c r="G670" s="28"/>
      <c r="J670" s="28"/>
      <c r="K670" s="28"/>
    </row>
    <row r="671" ht="15.75" customHeight="1">
      <c r="B671" s="28"/>
      <c r="C671" s="28"/>
      <c r="F671" s="28"/>
      <c r="G671" s="28"/>
      <c r="J671" s="28"/>
      <c r="K671" s="28"/>
    </row>
    <row r="672" ht="15.75" customHeight="1">
      <c r="B672" s="28"/>
      <c r="C672" s="28"/>
      <c r="F672" s="28"/>
      <c r="G672" s="28"/>
      <c r="J672" s="28"/>
      <c r="K672" s="28"/>
    </row>
    <row r="673" ht="15.75" customHeight="1">
      <c r="B673" s="28"/>
      <c r="C673" s="28"/>
      <c r="F673" s="28"/>
      <c r="G673" s="28"/>
      <c r="J673" s="28"/>
      <c r="K673" s="28"/>
    </row>
    <row r="674" ht="15.75" customHeight="1">
      <c r="B674" s="28"/>
      <c r="C674" s="28"/>
      <c r="F674" s="28"/>
      <c r="G674" s="28"/>
      <c r="J674" s="28"/>
      <c r="K674" s="28"/>
    </row>
    <row r="675" ht="15.75" customHeight="1">
      <c r="B675" s="28"/>
      <c r="C675" s="28"/>
      <c r="F675" s="28"/>
      <c r="G675" s="28"/>
      <c r="J675" s="28"/>
      <c r="K675" s="28"/>
    </row>
    <row r="676" ht="15.75" customHeight="1">
      <c r="B676" s="28"/>
      <c r="C676" s="28"/>
      <c r="F676" s="28"/>
      <c r="G676" s="28"/>
      <c r="J676" s="28"/>
      <c r="K676" s="28"/>
    </row>
    <row r="677" ht="15.75" customHeight="1">
      <c r="B677" s="28"/>
      <c r="C677" s="28"/>
      <c r="F677" s="28"/>
      <c r="G677" s="28"/>
      <c r="J677" s="28"/>
      <c r="K677" s="28"/>
    </row>
    <row r="678" ht="15.75" customHeight="1">
      <c r="B678" s="28"/>
      <c r="C678" s="28"/>
      <c r="F678" s="28"/>
      <c r="G678" s="28"/>
      <c r="J678" s="28"/>
      <c r="K678" s="28"/>
    </row>
    <row r="679" ht="15.75" customHeight="1">
      <c r="B679" s="28"/>
      <c r="C679" s="28"/>
      <c r="F679" s="28"/>
      <c r="G679" s="28"/>
      <c r="J679" s="28"/>
      <c r="K679" s="28"/>
    </row>
    <row r="680" ht="15.75" customHeight="1">
      <c r="B680" s="28"/>
      <c r="C680" s="28"/>
      <c r="F680" s="28"/>
      <c r="G680" s="28"/>
      <c r="J680" s="28"/>
      <c r="K680" s="28"/>
    </row>
    <row r="681" ht="15.75" customHeight="1">
      <c r="B681" s="28"/>
      <c r="C681" s="28"/>
      <c r="F681" s="28"/>
      <c r="G681" s="28"/>
      <c r="J681" s="28"/>
      <c r="K681" s="28"/>
    </row>
    <row r="682" ht="15.75" customHeight="1">
      <c r="B682" s="28"/>
      <c r="C682" s="28"/>
      <c r="F682" s="28"/>
      <c r="G682" s="28"/>
      <c r="J682" s="28"/>
      <c r="K682" s="28"/>
    </row>
    <row r="683" ht="15.75" customHeight="1">
      <c r="B683" s="28"/>
      <c r="C683" s="28"/>
      <c r="F683" s="28"/>
      <c r="G683" s="28"/>
      <c r="J683" s="28"/>
      <c r="K683" s="28"/>
    </row>
    <row r="684" ht="15.75" customHeight="1">
      <c r="B684" s="28"/>
      <c r="C684" s="28"/>
      <c r="F684" s="28"/>
      <c r="G684" s="28"/>
      <c r="J684" s="28"/>
      <c r="K684" s="28"/>
    </row>
    <row r="685" ht="15.75" customHeight="1">
      <c r="B685" s="28"/>
      <c r="C685" s="28"/>
      <c r="F685" s="28"/>
      <c r="G685" s="28"/>
      <c r="J685" s="28"/>
      <c r="K685" s="28"/>
    </row>
    <row r="686" ht="15.75" customHeight="1">
      <c r="B686" s="28"/>
      <c r="C686" s="28"/>
      <c r="F686" s="28"/>
      <c r="G686" s="28"/>
      <c r="J686" s="28"/>
      <c r="K686" s="28"/>
    </row>
    <row r="687" ht="15.75" customHeight="1">
      <c r="B687" s="28"/>
      <c r="C687" s="28"/>
      <c r="F687" s="28"/>
      <c r="G687" s="28"/>
      <c r="J687" s="28"/>
      <c r="K687" s="28"/>
    </row>
    <row r="688" ht="15.75" customHeight="1">
      <c r="B688" s="28"/>
      <c r="C688" s="28"/>
      <c r="F688" s="28"/>
      <c r="G688" s="28"/>
      <c r="J688" s="28"/>
      <c r="K688" s="28"/>
    </row>
    <row r="689" ht="15.75" customHeight="1">
      <c r="B689" s="28"/>
      <c r="C689" s="28"/>
      <c r="F689" s="28"/>
      <c r="G689" s="28"/>
      <c r="J689" s="28"/>
      <c r="K689" s="28"/>
    </row>
    <row r="690" ht="15.75" customHeight="1">
      <c r="B690" s="28"/>
      <c r="C690" s="28"/>
      <c r="F690" s="28"/>
      <c r="G690" s="28"/>
      <c r="J690" s="28"/>
      <c r="K690" s="28"/>
    </row>
    <row r="691" ht="15.75" customHeight="1">
      <c r="B691" s="28"/>
      <c r="C691" s="28"/>
      <c r="F691" s="28"/>
      <c r="G691" s="28"/>
      <c r="J691" s="28"/>
      <c r="K691" s="28"/>
    </row>
    <row r="692" ht="15.75" customHeight="1">
      <c r="B692" s="28"/>
      <c r="C692" s="28"/>
      <c r="F692" s="28"/>
      <c r="G692" s="28"/>
      <c r="J692" s="28"/>
      <c r="K692" s="28"/>
    </row>
    <row r="693" ht="15.75" customHeight="1">
      <c r="B693" s="28"/>
      <c r="C693" s="28"/>
      <c r="F693" s="28"/>
      <c r="G693" s="28"/>
      <c r="J693" s="28"/>
      <c r="K693" s="28"/>
    </row>
    <row r="694" ht="15.75" customHeight="1">
      <c r="B694" s="28"/>
      <c r="C694" s="28"/>
      <c r="F694" s="28"/>
      <c r="G694" s="28"/>
      <c r="J694" s="28"/>
      <c r="K694" s="28"/>
    </row>
    <row r="695" ht="15.75" customHeight="1">
      <c r="B695" s="28"/>
      <c r="C695" s="28"/>
      <c r="F695" s="28"/>
      <c r="G695" s="28"/>
      <c r="J695" s="28"/>
      <c r="K695" s="28"/>
    </row>
    <row r="696" ht="15.75" customHeight="1">
      <c r="B696" s="28"/>
      <c r="C696" s="28"/>
      <c r="F696" s="28"/>
      <c r="G696" s="28"/>
      <c r="J696" s="28"/>
      <c r="K696" s="28"/>
    </row>
    <row r="697" ht="15.75" customHeight="1">
      <c r="B697" s="28"/>
      <c r="C697" s="28"/>
      <c r="F697" s="28"/>
      <c r="G697" s="28"/>
      <c r="J697" s="28"/>
      <c r="K697" s="28"/>
    </row>
    <row r="698" ht="15.75" customHeight="1">
      <c r="B698" s="28"/>
      <c r="C698" s="28"/>
      <c r="F698" s="28"/>
      <c r="G698" s="28"/>
      <c r="J698" s="28"/>
      <c r="K698" s="28"/>
    </row>
    <row r="699" ht="15.75" customHeight="1">
      <c r="B699" s="28"/>
      <c r="C699" s="28"/>
      <c r="F699" s="28"/>
      <c r="G699" s="28"/>
      <c r="J699" s="28"/>
      <c r="K699" s="28"/>
    </row>
    <row r="700" ht="15.75" customHeight="1">
      <c r="B700" s="28"/>
      <c r="C700" s="28"/>
      <c r="F700" s="28"/>
      <c r="G700" s="28"/>
      <c r="J700" s="28"/>
      <c r="K700" s="28"/>
    </row>
    <row r="701" ht="15.75" customHeight="1">
      <c r="B701" s="28"/>
      <c r="C701" s="28"/>
      <c r="F701" s="28"/>
      <c r="G701" s="28"/>
      <c r="J701" s="28"/>
      <c r="K701" s="28"/>
    </row>
    <row r="702" ht="15.75" customHeight="1">
      <c r="B702" s="28"/>
      <c r="C702" s="28"/>
      <c r="F702" s="28"/>
      <c r="G702" s="28"/>
      <c r="J702" s="28"/>
      <c r="K702" s="28"/>
    </row>
    <row r="703" ht="15.75" customHeight="1">
      <c r="B703" s="28"/>
      <c r="C703" s="28"/>
      <c r="F703" s="28"/>
      <c r="G703" s="28"/>
      <c r="J703" s="28"/>
      <c r="K703" s="28"/>
    </row>
    <row r="704" ht="15.75" customHeight="1">
      <c r="B704" s="28"/>
      <c r="C704" s="28"/>
      <c r="F704" s="28"/>
      <c r="G704" s="28"/>
      <c r="J704" s="28"/>
      <c r="K704" s="28"/>
    </row>
    <row r="705" ht="15.75" customHeight="1">
      <c r="B705" s="28"/>
      <c r="C705" s="28"/>
      <c r="F705" s="28"/>
      <c r="G705" s="28"/>
      <c r="J705" s="28"/>
      <c r="K705" s="28"/>
    </row>
    <row r="706" ht="15.75" customHeight="1">
      <c r="B706" s="28"/>
      <c r="C706" s="28"/>
      <c r="F706" s="28"/>
      <c r="G706" s="28"/>
      <c r="J706" s="28"/>
      <c r="K706" s="28"/>
    </row>
    <row r="707" ht="15.75" customHeight="1">
      <c r="B707" s="28"/>
      <c r="C707" s="28"/>
      <c r="F707" s="28"/>
      <c r="G707" s="28"/>
      <c r="J707" s="28"/>
      <c r="K707" s="28"/>
    </row>
    <row r="708" ht="15.75" customHeight="1">
      <c r="B708" s="28"/>
      <c r="C708" s="28"/>
      <c r="F708" s="28"/>
      <c r="G708" s="28"/>
      <c r="J708" s="28"/>
      <c r="K708" s="28"/>
    </row>
    <row r="709" ht="15.75" customHeight="1">
      <c r="B709" s="28"/>
      <c r="C709" s="28"/>
      <c r="F709" s="28"/>
      <c r="G709" s="28"/>
      <c r="J709" s="28"/>
      <c r="K709" s="28"/>
    </row>
    <row r="710" ht="15.75" customHeight="1">
      <c r="B710" s="28"/>
      <c r="C710" s="28"/>
      <c r="F710" s="28"/>
      <c r="G710" s="28"/>
      <c r="J710" s="28"/>
      <c r="K710" s="28"/>
    </row>
    <row r="711" ht="15.75" customHeight="1">
      <c r="B711" s="28"/>
      <c r="C711" s="28"/>
      <c r="F711" s="28"/>
      <c r="G711" s="28"/>
      <c r="J711" s="28"/>
      <c r="K711" s="28"/>
    </row>
    <row r="712" ht="15.75" customHeight="1">
      <c r="B712" s="28"/>
      <c r="C712" s="28"/>
      <c r="F712" s="28"/>
      <c r="G712" s="28"/>
      <c r="J712" s="28"/>
      <c r="K712" s="28"/>
    </row>
    <row r="713" ht="15.75" customHeight="1">
      <c r="B713" s="28"/>
      <c r="C713" s="28"/>
      <c r="F713" s="28"/>
      <c r="G713" s="28"/>
      <c r="J713" s="28"/>
      <c r="K713" s="28"/>
    </row>
    <row r="714" ht="15.75" customHeight="1">
      <c r="B714" s="28"/>
      <c r="C714" s="28"/>
      <c r="F714" s="28"/>
      <c r="G714" s="28"/>
      <c r="J714" s="28"/>
      <c r="K714" s="28"/>
    </row>
    <row r="715" ht="15.75" customHeight="1">
      <c r="B715" s="28"/>
      <c r="C715" s="28"/>
      <c r="F715" s="28"/>
      <c r="G715" s="28"/>
      <c r="J715" s="28"/>
      <c r="K715" s="28"/>
    </row>
    <row r="716" ht="15.75" customHeight="1">
      <c r="B716" s="28"/>
      <c r="C716" s="28"/>
      <c r="F716" s="28"/>
      <c r="G716" s="28"/>
      <c r="J716" s="28"/>
      <c r="K716" s="28"/>
    </row>
    <row r="717" ht="15.75" customHeight="1">
      <c r="B717" s="28"/>
      <c r="C717" s="28"/>
      <c r="F717" s="28"/>
      <c r="G717" s="28"/>
      <c r="J717" s="28"/>
      <c r="K717" s="28"/>
    </row>
    <row r="718" ht="15.75" customHeight="1">
      <c r="B718" s="28"/>
      <c r="C718" s="28"/>
      <c r="F718" s="28"/>
      <c r="G718" s="28"/>
      <c r="J718" s="28"/>
      <c r="K718" s="28"/>
    </row>
    <row r="719" ht="15.75" customHeight="1">
      <c r="B719" s="28"/>
      <c r="C719" s="28"/>
      <c r="F719" s="28"/>
      <c r="G719" s="28"/>
      <c r="J719" s="28"/>
      <c r="K719" s="28"/>
    </row>
    <row r="720" ht="15.75" customHeight="1">
      <c r="B720" s="28"/>
      <c r="C720" s="28"/>
      <c r="F720" s="28"/>
      <c r="G720" s="28"/>
      <c r="J720" s="28"/>
      <c r="K720" s="28"/>
    </row>
    <row r="721" ht="15.75" customHeight="1">
      <c r="B721" s="28"/>
      <c r="C721" s="28"/>
      <c r="F721" s="28"/>
      <c r="G721" s="28"/>
      <c r="J721" s="28"/>
      <c r="K721" s="28"/>
    </row>
    <row r="722" ht="15.75" customHeight="1">
      <c r="B722" s="28"/>
      <c r="C722" s="28"/>
      <c r="F722" s="28"/>
      <c r="G722" s="28"/>
      <c r="J722" s="28"/>
      <c r="K722" s="28"/>
    </row>
    <row r="723" ht="15.75" customHeight="1">
      <c r="B723" s="28"/>
      <c r="C723" s="28"/>
      <c r="F723" s="28"/>
      <c r="G723" s="28"/>
      <c r="J723" s="28"/>
      <c r="K723" s="28"/>
    </row>
    <row r="724" ht="15.75" customHeight="1">
      <c r="B724" s="28"/>
      <c r="C724" s="28"/>
      <c r="F724" s="28"/>
      <c r="G724" s="28"/>
      <c r="J724" s="28"/>
      <c r="K724" s="28"/>
    </row>
    <row r="725" ht="15.75" customHeight="1">
      <c r="B725" s="28"/>
      <c r="C725" s="28"/>
      <c r="F725" s="28"/>
      <c r="G725" s="28"/>
      <c r="J725" s="28"/>
      <c r="K725" s="28"/>
    </row>
    <row r="726" ht="15.75" customHeight="1">
      <c r="B726" s="28"/>
      <c r="C726" s="28"/>
      <c r="F726" s="28"/>
      <c r="G726" s="28"/>
      <c r="J726" s="28"/>
      <c r="K726" s="28"/>
    </row>
    <row r="727" ht="15.75" customHeight="1">
      <c r="B727" s="28"/>
      <c r="C727" s="28"/>
      <c r="F727" s="28"/>
      <c r="G727" s="28"/>
      <c r="J727" s="28"/>
      <c r="K727" s="28"/>
    </row>
    <row r="728" ht="15.75" customHeight="1">
      <c r="B728" s="28"/>
      <c r="C728" s="28"/>
      <c r="F728" s="28"/>
      <c r="G728" s="28"/>
      <c r="J728" s="28"/>
      <c r="K728" s="28"/>
    </row>
    <row r="729" ht="15.75" customHeight="1">
      <c r="B729" s="28"/>
      <c r="C729" s="28"/>
      <c r="F729" s="28"/>
      <c r="G729" s="28"/>
      <c r="J729" s="28"/>
      <c r="K729" s="28"/>
    </row>
    <row r="730" ht="15.75" customHeight="1">
      <c r="B730" s="28"/>
      <c r="C730" s="28"/>
      <c r="F730" s="28"/>
      <c r="G730" s="28"/>
      <c r="J730" s="28"/>
      <c r="K730" s="28"/>
    </row>
    <row r="731" ht="15.75" customHeight="1">
      <c r="B731" s="28"/>
      <c r="C731" s="28"/>
      <c r="F731" s="28"/>
      <c r="G731" s="28"/>
      <c r="J731" s="28"/>
      <c r="K731" s="28"/>
    </row>
    <row r="732" ht="15.75" customHeight="1">
      <c r="B732" s="28"/>
      <c r="C732" s="28"/>
      <c r="F732" s="28"/>
      <c r="G732" s="28"/>
      <c r="J732" s="28"/>
      <c r="K732" s="28"/>
    </row>
    <row r="733" ht="15.75" customHeight="1">
      <c r="B733" s="28"/>
      <c r="C733" s="28"/>
      <c r="F733" s="28"/>
      <c r="G733" s="28"/>
      <c r="J733" s="28"/>
      <c r="K733" s="28"/>
    </row>
    <row r="734" ht="15.75" customHeight="1">
      <c r="B734" s="28"/>
      <c r="C734" s="28"/>
      <c r="F734" s="28"/>
      <c r="G734" s="28"/>
      <c r="J734" s="28"/>
      <c r="K734" s="28"/>
    </row>
    <row r="735" ht="15.75" customHeight="1">
      <c r="B735" s="28"/>
      <c r="C735" s="28"/>
      <c r="F735" s="28"/>
      <c r="G735" s="28"/>
      <c r="J735" s="28"/>
      <c r="K735" s="28"/>
    </row>
    <row r="736" ht="15.75" customHeight="1">
      <c r="B736" s="28"/>
      <c r="C736" s="28"/>
      <c r="F736" s="28"/>
      <c r="G736" s="28"/>
      <c r="J736" s="28"/>
      <c r="K736" s="28"/>
    </row>
    <row r="737" ht="15.75" customHeight="1">
      <c r="B737" s="28"/>
      <c r="C737" s="28"/>
      <c r="F737" s="28"/>
      <c r="G737" s="28"/>
      <c r="J737" s="28"/>
      <c r="K737" s="28"/>
    </row>
    <row r="738" ht="15.75" customHeight="1">
      <c r="B738" s="28"/>
      <c r="C738" s="28"/>
      <c r="F738" s="28"/>
      <c r="G738" s="28"/>
      <c r="J738" s="28"/>
      <c r="K738" s="28"/>
    </row>
    <row r="739" ht="15.75" customHeight="1">
      <c r="B739" s="28"/>
      <c r="C739" s="28"/>
      <c r="F739" s="28"/>
      <c r="G739" s="28"/>
      <c r="J739" s="28"/>
      <c r="K739" s="28"/>
    </row>
    <row r="740" ht="15.75" customHeight="1">
      <c r="B740" s="28"/>
      <c r="C740" s="28"/>
      <c r="F740" s="28"/>
      <c r="G740" s="28"/>
      <c r="J740" s="28"/>
      <c r="K740" s="28"/>
    </row>
    <row r="741" ht="15.75" customHeight="1">
      <c r="B741" s="28"/>
      <c r="C741" s="28"/>
      <c r="F741" s="28"/>
      <c r="G741" s="28"/>
      <c r="J741" s="28"/>
      <c r="K741" s="28"/>
    </row>
    <row r="742" ht="15.75" customHeight="1">
      <c r="B742" s="28"/>
      <c r="C742" s="28"/>
      <c r="F742" s="28"/>
      <c r="G742" s="28"/>
      <c r="J742" s="28"/>
      <c r="K742" s="28"/>
    </row>
    <row r="743" ht="15.75" customHeight="1">
      <c r="B743" s="28"/>
      <c r="C743" s="28"/>
      <c r="F743" s="28"/>
      <c r="G743" s="28"/>
      <c r="J743" s="28"/>
      <c r="K743" s="28"/>
    </row>
    <row r="744" ht="15.75" customHeight="1">
      <c r="B744" s="28"/>
      <c r="C744" s="28"/>
      <c r="F744" s="28"/>
      <c r="G744" s="28"/>
      <c r="J744" s="28"/>
      <c r="K744" s="28"/>
    </row>
    <row r="745" ht="15.75" customHeight="1">
      <c r="B745" s="28"/>
      <c r="C745" s="28"/>
      <c r="F745" s="28"/>
      <c r="G745" s="28"/>
      <c r="J745" s="28"/>
      <c r="K745" s="28"/>
    </row>
    <row r="746" ht="15.75" customHeight="1">
      <c r="B746" s="28"/>
      <c r="C746" s="28"/>
      <c r="F746" s="28"/>
      <c r="G746" s="28"/>
      <c r="J746" s="28"/>
      <c r="K746" s="28"/>
    </row>
    <row r="747" ht="15.75" customHeight="1">
      <c r="B747" s="28"/>
      <c r="C747" s="28"/>
      <c r="F747" s="28"/>
      <c r="G747" s="28"/>
      <c r="J747" s="28"/>
      <c r="K747" s="28"/>
    </row>
    <row r="748" ht="15.75" customHeight="1">
      <c r="B748" s="28"/>
      <c r="C748" s="28"/>
      <c r="F748" s="28"/>
      <c r="G748" s="28"/>
      <c r="J748" s="28"/>
      <c r="K748" s="28"/>
    </row>
    <row r="749" ht="15.75" customHeight="1">
      <c r="B749" s="28"/>
      <c r="C749" s="28"/>
      <c r="F749" s="28"/>
      <c r="G749" s="28"/>
      <c r="J749" s="28"/>
      <c r="K749" s="28"/>
    </row>
    <row r="750" ht="15.75" customHeight="1">
      <c r="B750" s="28"/>
      <c r="C750" s="28"/>
      <c r="F750" s="28"/>
      <c r="G750" s="28"/>
      <c r="J750" s="28"/>
      <c r="K750" s="28"/>
    </row>
    <row r="751" ht="15.75" customHeight="1">
      <c r="B751" s="28"/>
      <c r="C751" s="28"/>
      <c r="F751" s="28"/>
      <c r="G751" s="28"/>
      <c r="J751" s="28"/>
      <c r="K751" s="28"/>
    </row>
    <row r="752" ht="15.75" customHeight="1">
      <c r="B752" s="28"/>
      <c r="C752" s="28"/>
      <c r="F752" s="28"/>
      <c r="G752" s="28"/>
      <c r="J752" s="28"/>
      <c r="K752" s="28"/>
    </row>
    <row r="753" ht="15.75" customHeight="1">
      <c r="B753" s="28"/>
      <c r="C753" s="28"/>
      <c r="F753" s="28"/>
      <c r="G753" s="28"/>
      <c r="J753" s="28"/>
      <c r="K753" s="28"/>
    </row>
    <row r="754" ht="15.75" customHeight="1">
      <c r="B754" s="28"/>
      <c r="C754" s="28"/>
      <c r="F754" s="28"/>
      <c r="G754" s="28"/>
      <c r="J754" s="28"/>
      <c r="K754" s="28"/>
    </row>
    <row r="755" ht="15.75" customHeight="1">
      <c r="B755" s="28"/>
      <c r="C755" s="28"/>
      <c r="F755" s="28"/>
      <c r="G755" s="28"/>
      <c r="J755" s="28"/>
      <c r="K755" s="28"/>
    </row>
    <row r="756" ht="15.75" customHeight="1">
      <c r="B756" s="28"/>
      <c r="C756" s="28"/>
      <c r="F756" s="28"/>
      <c r="G756" s="28"/>
      <c r="J756" s="28"/>
      <c r="K756" s="28"/>
    </row>
    <row r="757" ht="15.75" customHeight="1">
      <c r="B757" s="28"/>
      <c r="C757" s="28"/>
      <c r="F757" s="28"/>
      <c r="G757" s="28"/>
      <c r="J757" s="28"/>
      <c r="K757" s="28"/>
    </row>
    <row r="758" ht="15.75" customHeight="1">
      <c r="B758" s="28"/>
      <c r="C758" s="28"/>
      <c r="F758" s="28"/>
      <c r="G758" s="28"/>
      <c r="J758" s="28"/>
      <c r="K758" s="28"/>
    </row>
    <row r="759" ht="15.75" customHeight="1">
      <c r="B759" s="28"/>
      <c r="C759" s="28"/>
      <c r="F759" s="28"/>
      <c r="G759" s="28"/>
      <c r="J759" s="28"/>
      <c r="K759" s="28"/>
    </row>
    <row r="760" ht="15.75" customHeight="1">
      <c r="B760" s="28"/>
      <c r="C760" s="28"/>
      <c r="F760" s="28"/>
      <c r="G760" s="28"/>
      <c r="J760" s="28"/>
      <c r="K760" s="28"/>
    </row>
    <row r="761" ht="15.75" customHeight="1">
      <c r="B761" s="28"/>
      <c r="C761" s="28"/>
      <c r="F761" s="28"/>
      <c r="G761" s="28"/>
      <c r="J761" s="28"/>
      <c r="K761" s="28"/>
    </row>
    <row r="762" ht="15.75" customHeight="1">
      <c r="B762" s="28"/>
      <c r="C762" s="28"/>
      <c r="F762" s="28"/>
      <c r="G762" s="28"/>
      <c r="J762" s="28"/>
      <c r="K762" s="28"/>
    </row>
    <row r="763" ht="15.75" customHeight="1">
      <c r="B763" s="28"/>
      <c r="C763" s="28"/>
      <c r="F763" s="28"/>
      <c r="G763" s="28"/>
      <c r="J763" s="28"/>
      <c r="K763" s="28"/>
    </row>
    <row r="764" ht="15.75" customHeight="1">
      <c r="B764" s="28"/>
      <c r="C764" s="28"/>
      <c r="F764" s="28"/>
      <c r="G764" s="28"/>
      <c r="J764" s="28"/>
      <c r="K764" s="28"/>
    </row>
    <row r="765" ht="15.75" customHeight="1">
      <c r="B765" s="28"/>
      <c r="C765" s="28"/>
      <c r="F765" s="28"/>
      <c r="G765" s="28"/>
      <c r="J765" s="28"/>
      <c r="K765" s="28"/>
    </row>
    <row r="766" ht="15.75" customHeight="1">
      <c r="B766" s="28"/>
      <c r="C766" s="28"/>
      <c r="F766" s="28"/>
      <c r="G766" s="28"/>
      <c r="J766" s="28"/>
      <c r="K766" s="28"/>
    </row>
    <row r="767" ht="15.75" customHeight="1">
      <c r="B767" s="28"/>
      <c r="C767" s="28"/>
      <c r="F767" s="28"/>
      <c r="G767" s="28"/>
      <c r="J767" s="28"/>
      <c r="K767" s="28"/>
    </row>
    <row r="768" ht="15.75" customHeight="1">
      <c r="B768" s="28"/>
      <c r="C768" s="28"/>
      <c r="F768" s="28"/>
      <c r="G768" s="28"/>
      <c r="J768" s="28"/>
      <c r="K768" s="28"/>
    </row>
    <row r="769" ht="15.75" customHeight="1">
      <c r="B769" s="28"/>
      <c r="C769" s="28"/>
      <c r="F769" s="28"/>
      <c r="G769" s="28"/>
      <c r="J769" s="28"/>
      <c r="K769" s="28"/>
    </row>
    <row r="770" ht="15.75" customHeight="1">
      <c r="B770" s="28"/>
      <c r="C770" s="28"/>
      <c r="F770" s="28"/>
      <c r="G770" s="28"/>
      <c r="J770" s="28"/>
      <c r="K770" s="28"/>
    </row>
    <row r="771" ht="15.75" customHeight="1">
      <c r="B771" s="28"/>
      <c r="C771" s="28"/>
      <c r="F771" s="28"/>
      <c r="G771" s="28"/>
      <c r="J771" s="28"/>
      <c r="K771" s="28"/>
    </row>
    <row r="772" ht="15.75" customHeight="1">
      <c r="B772" s="28"/>
      <c r="C772" s="28"/>
      <c r="F772" s="28"/>
      <c r="G772" s="28"/>
      <c r="J772" s="28"/>
      <c r="K772" s="28"/>
    </row>
    <row r="773" ht="15.75" customHeight="1">
      <c r="B773" s="28"/>
      <c r="C773" s="28"/>
      <c r="F773" s="28"/>
      <c r="G773" s="28"/>
      <c r="J773" s="28"/>
      <c r="K773" s="28"/>
    </row>
    <row r="774" ht="15.75" customHeight="1">
      <c r="B774" s="28"/>
      <c r="C774" s="28"/>
      <c r="F774" s="28"/>
      <c r="G774" s="28"/>
      <c r="J774" s="28"/>
      <c r="K774" s="28"/>
    </row>
    <row r="775" ht="15.75" customHeight="1">
      <c r="B775" s="28"/>
      <c r="C775" s="28"/>
      <c r="F775" s="28"/>
      <c r="G775" s="28"/>
      <c r="J775" s="28"/>
      <c r="K775" s="28"/>
    </row>
    <row r="776" ht="15.75" customHeight="1">
      <c r="B776" s="28"/>
      <c r="C776" s="28"/>
      <c r="F776" s="28"/>
      <c r="G776" s="28"/>
      <c r="J776" s="28"/>
      <c r="K776" s="28"/>
    </row>
    <row r="777" ht="15.75" customHeight="1">
      <c r="B777" s="28"/>
      <c r="C777" s="28"/>
      <c r="F777" s="28"/>
      <c r="G777" s="28"/>
      <c r="J777" s="28"/>
      <c r="K777" s="28"/>
    </row>
    <row r="778" ht="15.75" customHeight="1">
      <c r="B778" s="28"/>
      <c r="C778" s="28"/>
      <c r="F778" s="28"/>
      <c r="G778" s="28"/>
      <c r="J778" s="28"/>
      <c r="K778" s="28"/>
    </row>
    <row r="779" ht="15.75" customHeight="1">
      <c r="B779" s="28"/>
      <c r="C779" s="28"/>
      <c r="F779" s="28"/>
      <c r="G779" s="28"/>
      <c r="J779" s="28"/>
      <c r="K779" s="28"/>
    </row>
    <row r="780" ht="15.75" customHeight="1">
      <c r="B780" s="28"/>
      <c r="C780" s="28"/>
      <c r="F780" s="28"/>
      <c r="G780" s="28"/>
      <c r="J780" s="28"/>
      <c r="K780" s="28"/>
    </row>
    <row r="781" ht="15.75" customHeight="1">
      <c r="B781" s="28"/>
      <c r="C781" s="28"/>
      <c r="F781" s="28"/>
      <c r="G781" s="28"/>
      <c r="J781" s="28"/>
      <c r="K781" s="28"/>
    </row>
    <row r="782" ht="15.75" customHeight="1">
      <c r="B782" s="28"/>
      <c r="C782" s="28"/>
      <c r="F782" s="28"/>
      <c r="G782" s="28"/>
      <c r="J782" s="28"/>
      <c r="K782" s="28"/>
    </row>
    <row r="783" ht="15.75" customHeight="1">
      <c r="B783" s="28"/>
      <c r="C783" s="28"/>
      <c r="F783" s="28"/>
      <c r="G783" s="28"/>
      <c r="J783" s="28"/>
      <c r="K783" s="28"/>
    </row>
    <row r="784" ht="15.75" customHeight="1">
      <c r="B784" s="28"/>
      <c r="C784" s="28"/>
      <c r="F784" s="28"/>
      <c r="G784" s="28"/>
      <c r="J784" s="28"/>
      <c r="K784" s="28"/>
    </row>
    <row r="785" ht="15.75" customHeight="1">
      <c r="B785" s="28"/>
      <c r="C785" s="28"/>
      <c r="F785" s="28"/>
      <c r="G785" s="28"/>
      <c r="J785" s="28"/>
      <c r="K785" s="28"/>
    </row>
    <row r="786" ht="15.75" customHeight="1">
      <c r="B786" s="28"/>
      <c r="C786" s="28"/>
      <c r="F786" s="28"/>
      <c r="G786" s="28"/>
      <c r="J786" s="28"/>
      <c r="K786" s="28"/>
    </row>
    <row r="787" ht="15.75" customHeight="1">
      <c r="B787" s="28"/>
      <c r="C787" s="28"/>
      <c r="F787" s="28"/>
      <c r="G787" s="28"/>
      <c r="J787" s="28"/>
      <c r="K787" s="28"/>
    </row>
    <row r="788" ht="15.75" customHeight="1">
      <c r="B788" s="28"/>
      <c r="C788" s="28"/>
      <c r="F788" s="28"/>
      <c r="G788" s="28"/>
      <c r="J788" s="28"/>
      <c r="K788" s="28"/>
    </row>
    <row r="789" ht="15.75" customHeight="1">
      <c r="B789" s="28"/>
      <c r="C789" s="28"/>
      <c r="F789" s="28"/>
      <c r="G789" s="28"/>
      <c r="J789" s="28"/>
      <c r="K789" s="28"/>
    </row>
    <row r="790" ht="15.75" customHeight="1">
      <c r="B790" s="28"/>
      <c r="C790" s="28"/>
      <c r="F790" s="28"/>
      <c r="G790" s="28"/>
      <c r="J790" s="28"/>
      <c r="K790" s="28"/>
    </row>
    <row r="791" ht="15.75" customHeight="1">
      <c r="B791" s="28"/>
      <c r="C791" s="28"/>
      <c r="F791" s="28"/>
      <c r="G791" s="28"/>
      <c r="J791" s="28"/>
      <c r="K791" s="28"/>
    </row>
    <row r="792" ht="15.75" customHeight="1">
      <c r="B792" s="28"/>
      <c r="C792" s="28"/>
      <c r="F792" s="28"/>
      <c r="G792" s="28"/>
      <c r="J792" s="28"/>
      <c r="K792" s="28"/>
    </row>
    <row r="793" ht="15.75" customHeight="1">
      <c r="B793" s="28"/>
      <c r="C793" s="28"/>
      <c r="F793" s="28"/>
      <c r="G793" s="28"/>
      <c r="J793" s="28"/>
      <c r="K793" s="28"/>
    </row>
    <row r="794" ht="15.75" customHeight="1">
      <c r="B794" s="28"/>
      <c r="C794" s="28"/>
      <c r="F794" s="28"/>
      <c r="G794" s="28"/>
      <c r="J794" s="28"/>
      <c r="K794" s="28"/>
    </row>
    <row r="795" ht="15.75" customHeight="1">
      <c r="B795" s="28"/>
      <c r="C795" s="28"/>
      <c r="F795" s="28"/>
      <c r="G795" s="28"/>
      <c r="J795" s="28"/>
      <c r="K795" s="28"/>
    </row>
    <row r="796" ht="15.75" customHeight="1">
      <c r="B796" s="28"/>
      <c r="C796" s="28"/>
      <c r="F796" s="28"/>
      <c r="G796" s="28"/>
      <c r="J796" s="28"/>
      <c r="K796" s="28"/>
    </row>
    <row r="797" ht="15.75" customHeight="1">
      <c r="B797" s="28"/>
      <c r="C797" s="28"/>
      <c r="F797" s="28"/>
      <c r="G797" s="28"/>
      <c r="J797" s="28"/>
      <c r="K797" s="28"/>
    </row>
    <row r="798" ht="15.75" customHeight="1">
      <c r="B798" s="28"/>
      <c r="C798" s="28"/>
      <c r="F798" s="28"/>
      <c r="G798" s="28"/>
      <c r="J798" s="28"/>
      <c r="K798" s="28"/>
    </row>
    <row r="799" ht="15.75" customHeight="1">
      <c r="B799" s="28"/>
      <c r="C799" s="28"/>
      <c r="F799" s="28"/>
      <c r="G799" s="28"/>
      <c r="J799" s="28"/>
      <c r="K799" s="28"/>
    </row>
    <row r="800" ht="15.75" customHeight="1">
      <c r="B800" s="28"/>
      <c r="C800" s="28"/>
      <c r="F800" s="28"/>
      <c r="G800" s="28"/>
      <c r="J800" s="28"/>
      <c r="K800" s="28"/>
    </row>
    <row r="801" ht="15.75" customHeight="1">
      <c r="B801" s="28"/>
      <c r="C801" s="28"/>
      <c r="F801" s="28"/>
      <c r="G801" s="28"/>
      <c r="J801" s="28"/>
      <c r="K801" s="28"/>
    </row>
    <row r="802" ht="15.75" customHeight="1">
      <c r="B802" s="28"/>
      <c r="C802" s="28"/>
      <c r="F802" s="28"/>
      <c r="G802" s="28"/>
      <c r="J802" s="28"/>
      <c r="K802" s="28"/>
    </row>
    <row r="803" ht="15.75" customHeight="1">
      <c r="B803" s="28"/>
      <c r="C803" s="28"/>
      <c r="F803" s="28"/>
      <c r="G803" s="28"/>
      <c r="J803" s="28"/>
      <c r="K803" s="28"/>
    </row>
    <row r="804" ht="15.75" customHeight="1">
      <c r="B804" s="28"/>
      <c r="C804" s="28"/>
      <c r="F804" s="28"/>
      <c r="G804" s="28"/>
      <c r="J804" s="28"/>
      <c r="K804" s="28"/>
    </row>
    <row r="805" ht="15.75" customHeight="1">
      <c r="B805" s="28"/>
      <c r="C805" s="28"/>
      <c r="F805" s="28"/>
      <c r="G805" s="28"/>
      <c r="J805" s="28"/>
      <c r="K805" s="28"/>
    </row>
    <row r="806" ht="15.75" customHeight="1">
      <c r="B806" s="28"/>
      <c r="C806" s="28"/>
      <c r="F806" s="28"/>
      <c r="G806" s="28"/>
      <c r="J806" s="28"/>
      <c r="K806" s="28"/>
    </row>
    <row r="807" ht="15.75" customHeight="1">
      <c r="B807" s="28"/>
      <c r="C807" s="28"/>
      <c r="F807" s="28"/>
      <c r="G807" s="28"/>
      <c r="J807" s="28"/>
      <c r="K807" s="28"/>
    </row>
    <row r="808" ht="15.75" customHeight="1">
      <c r="B808" s="28"/>
      <c r="C808" s="28"/>
      <c r="F808" s="28"/>
      <c r="G808" s="28"/>
      <c r="J808" s="28"/>
      <c r="K808" s="28"/>
    </row>
    <row r="809" ht="15.75" customHeight="1">
      <c r="B809" s="28"/>
      <c r="C809" s="28"/>
      <c r="F809" s="28"/>
      <c r="G809" s="28"/>
      <c r="J809" s="28"/>
      <c r="K809" s="28"/>
    </row>
    <row r="810" ht="15.75" customHeight="1">
      <c r="B810" s="28"/>
      <c r="C810" s="28"/>
      <c r="F810" s="28"/>
      <c r="G810" s="28"/>
      <c r="J810" s="28"/>
      <c r="K810" s="28"/>
    </row>
    <row r="811" ht="15.75" customHeight="1">
      <c r="B811" s="28"/>
      <c r="C811" s="28"/>
      <c r="F811" s="28"/>
      <c r="G811" s="28"/>
      <c r="J811" s="28"/>
      <c r="K811" s="28"/>
    </row>
    <row r="812" ht="15.75" customHeight="1">
      <c r="B812" s="28"/>
      <c r="C812" s="28"/>
      <c r="F812" s="28"/>
      <c r="G812" s="28"/>
      <c r="J812" s="28"/>
      <c r="K812" s="28"/>
    </row>
    <row r="813" ht="15.75" customHeight="1">
      <c r="B813" s="28"/>
      <c r="C813" s="28"/>
      <c r="F813" s="28"/>
      <c r="G813" s="28"/>
      <c r="J813" s="28"/>
      <c r="K813" s="28"/>
    </row>
    <row r="814" ht="15.75" customHeight="1">
      <c r="B814" s="28"/>
      <c r="C814" s="28"/>
      <c r="F814" s="28"/>
      <c r="G814" s="28"/>
      <c r="J814" s="28"/>
      <c r="K814" s="28"/>
    </row>
    <row r="815" ht="15.75" customHeight="1">
      <c r="B815" s="28"/>
      <c r="C815" s="28"/>
      <c r="F815" s="28"/>
      <c r="G815" s="28"/>
      <c r="J815" s="28"/>
      <c r="K815" s="28"/>
    </row>
    <row r="816" ht="15.75" customHeight="1">
      <c r="B816" s="28"/>
      <c r="C816" s="28"/>
      <c r="F816" s="28"/>
      <c r="G816" s="28"/>
      <c r="J816" s="28"/>
      <c r="K816" s="28"/>
    </row>
    <row r="817" ht="15.75" customHeight="1">
      <c r="B817" s="28"/>
      <c r="C817" s="28"/>
      <c r="F817" s="28"/>
      <c r="G817" s="28"/>
      <c r="J817" s="28"/>
      <c r="K817" s="28"/>
    </row>
    <row r="818" ht="15.75" customHeight="1">
      <c r="B818" s="28"/>
      <c r="C818" s="28"/>
      <c r="F818" s="28"/>
      <c r="G818" s="28"/>
      <c r="J818" s="28"/>
      <c r="K818" s="28"/>
    </row>
    <row r="819" ht="15.75" customHeight="1">
      <c r="B819" s="28"/>
      <c r="C819" s="28"/>
      <c r="F819" s="28"/>
      <c r="G819" s="28"/>
      <c r="J819" s="28"/>
      <c r="K819" s="28"/>
    </row>
    <row r="820" ht="15.75" customHeight="1">
      <c r="B820" s="28"/>
      <c r="C820" s="28"/>
      <c r="F820" s="28"/>
      <c r="G820" s="28"/>
      <c r="J820" s="28"/>
      <c r="K820" s="28"/>
    </row>
    <row r="821" ht="15.75" customHeight="1">
      <c r="B821" s="28"/>
      <c r="C821" s="28"/>
      <c r="F821" s="28"/>
      <c r="G821" s="28"/>
      <c r="J821" s="28"/>
      <c r="K821" s="28"/>
    </row>
    <row r="822" ht="15.75" customHeight="1">
      <c r="B822" s="28"/>
      <c r="C822" s="28"/>
      <c r="F822" s="28"/>
      <c r="G822" s="28"/>
      <c r="J822" s="28"/>
      <c r="K822" s="28"/>
    </row>
    <row r="823" ht="15.75" customHeight="1">
      <c r="B823" s="28"/>
      <c r="C823" s="28"/>
      <c r="F823" s="28"/>
      <c r="G823" s="28"/>
      <c r="J823" s="28"/>
      <c r="K823" s="28"/>
    </row>
    <row r="824" ht="15.75" customHeight="1">
      <c r="B824" s="28"/>
      <c r="C824" s="28"/>
      <c r="F824" s="28"/>
      <c r="G824" s="28"/>
      <c r="J824" s="28"/>
      <c r="K824" s="28"/>
    </row>
    <row r="825" ht="15.75" customHeight="1">
      <c r="B825" s="28"/>
      <c r="C825" s="28"/>
      <c r="F825" s="28"/>
      <c r="G825" s="28"/>
      <c r="J825" s="28"/>
      <c r="K825" s="28"/>
    </row>
    <row r="826" ht="15.75" customHeight="1">
      <c r="B826" s="28"/>
      <c r="C826" s="28"/>
      <c r="F826" s="28"/>
      <c r="G826" s="28"/>
      <c r="J826" s="28"/>
      <c r="K826" s="28"/>
    </row>
    <row r="827" ht="15.75" customHeight="1">
      <c r="B827" s="28"/>
      <c r="C827" s="28"/>
      <c r="F827" s="28"/>
      <c r="G827" s="28"/>
      <c r="J827" s="28"/>
      <c r="K827" s="28"/>
    </row>
    <row r="828" ht="15.75" customHeight="1">
      <c r="B828" s="28"/>
      <c r="C828" s="28"/>
      <c r="F828" s="28"/>
      <c r="G828" s="28"/>
      <c r="J828" s="28"/>
      <c r="K828" s="28"/>
    </row>
    <row r="829" ht="15.75" customHeight="1">
      <c r="B829" s="28"/>
      <c r="C829" s="28"/>
      <c r="F829" s="28"/>
      <c r="G829" s="28"/>
      <c r="J829" s="28"/>
      <c r="K829" s="28"/>
    </row>
    <row r="830" ht="15.75" customHeight="1">
      <c r="B830" s="28"/>
      <c r="C830" s="28"/>
      <c r="F830" s="28"/>
      <c r="G830" s="28"/>
      <c r="J830" s="28"/>
      <c r="K830" s="28"/>
    </row>
    <row r="831" ht="15.75" customHeight="1">
      <c r="B831" s="28"/>
      <c r="C831" s="28"/>
      <c r="F831" s="28"/>
      <c r="G831" s="28"/>
      <c r="J831" s="28"/>
      <c r="K831" s="28"/>
    </row>
    <row r="832" ht="15.75" customHeight="1">
      <c r="B832" s="28"/>
      <c r="C832" s="28"/>
      <c r="F832" s="28"/>
      <c r="G832" s="28"/>
      <c r="J832" s="28"/>
      <c r="K832" s="28"/>
    </row>
    <row r="833" ht="15.75" customHeight="1">
      <c r="B833" s="28"/>
      <c r="C833" s="28"/>
      <c r="F833" s="28"/>
      <c r="G833" s="28"/>
      <c r="J833" s="28"/>
      <c r="K833" s="28"/>
    </row>
    <row r="834" ht="15.75" customHeight="1">
      <c r="B834" s="28"/>
      <c r="C834" s="28"/>
      <c r="F834" s="28"/>
      <c r="G834" s="28"/>
      <c r="J834" s="28"/>
      <c r="K834" s="28"/>
    </row>
    <row r="835" ht="15.75" customHeight="1">
      <c r="B835" s="28"/>
      <c r="C835" s="28"/>
      <c r="F835" s="28"/>
      <c r="G835" s="28"/>
      <c r="J835" s="28"/>
      <c r="K835" s="28"/>
    </row>
    <row r="836" ht="15.75" customHeight="1">
      <c r="B836" s="28"/>
      <c r="C836" s="28"/>
      <c r="F836" s="28"/>
      <c r="G836" s="28"/>
      <c r="J836" s="28"/>
      <c r="K836" s="28"/>
    </row>
    <row r="837" ht="15.75" customHeight="1">
      <c r="B837" s="28"/>
      <c r="C837" s="28"/>
      <c r="F837" s="28"/>
      <c r="G837" s="28"/>
      <c r="J837" s="28"/>
      <c r="K837" s="28"/>
    </row>
    <row r="838" ht="15.75" customHeight="1">
      <c r="B838" s="28"/>
      <c r="C838" s="28"/>
      <c r="F838" s="28"/>
      <c r="G838" s="28"/>
      <c r="J838" s="28"/>
      <c r="K838" s="28"/>
    </row>
    <row r="839" ht="15.75" customHeight="1">
      <c r="B839" s="28"/>
      <c r="C839" s="28"/>
      <c r="F839" s="28"/>
      <c r="G839" s="28"/>
      <c r="J839" s="28"/>
      <c r="K839" s="28"/>
    </row>
    <row r="840" ht="15.75" customHeight="1">
      <c r="B840" s="28"/>
      <c r="C840" s="28"/>
      <c r="F840" s="28"/>
      <c r="G840" s="28"/>
      <c r="J840" s="28"/>
      <c r="K840" s="28"/>
    </row>
    <row r="841" ht="15.75" customHeight="1">
      <c r="B841" s="28"/>
      <c r="C841" s="28"/>
      <c r="F841" s="28"/>
      <c r="G841" s="28"/>
      <c r="J841" s="28"/>
      <c r="K841" s="28"/>
    </row>
    <row r="842" ht="15.75" customHeight="1">
      <c r="B842" s="28"/>
      <c r="C842" s="28"/>
      <c r="F842" s="28"/>
      <c r="G842" s="28"/>
      <c r="J842" s="28"/>
      <c r="K842" s="28"/>
    </row>
    <row r="843" ht="15.75" customHeight="1">
      <c r="B843" s="28"/>
      <c r="C843" s="28"/>
      <c r="F843" s="28"/>
      <c r="G843" s="28"/>
      <c r="J843" s="28"/>
      <c r="K843" s="28"/>
    </row>
    <row r="844" ht="15.75" customHeight="1">
      <c r="B844" s="28"/>
      <c r="C844" s="28"/>
      <c r="F844" s="28"/>
      <c r="G844" s="28"/>
      <c r="J844" s="28"/>
      <c r="K844" s="28"/>
    </row>
    <row r="845" ht="15.75" customHeight="1">
      <c r="B845" s="28"/>
      <c r="C845" s="28"/>
      <c r="F845" s="28"/>
      <c r="G845" s="28"/>
      <c r="J845" s="28"/>
      <c r="K845" s="28"/>
    </row>
    <row r="846" ht="15.75" customHeight="1">
      <c r="B846" s="28"/>
      <c r="C846" s="28"/>
      <c r="F846" s="28"/>
      <c r="G846" s="28"/>
      <c r="J846" s="28"/>
      <c r="K846" s="28"/>
    </row>
    <row r="847" ht="15.75" customHeight="1">
      <c r="B847" s="28"/>
      <c r="C847" s="28"/>
      <c r="F847" s="28"/>
      <c r="G847" s="28"/>
      <c r="J847" s="28"/>
      <c r="K847" s="28"/>
    </row>
    <row r="848" ht="15.75" customHeight="1">
      <c r="B848" s="28"/>
      <c r="C848" s="28"/>
      <c r="F848" s="28"/>
      <c r="G848" s="28"/>
      <c r="J848" s="28"/>
      <c r="K848" s="28"/>
    </row>
    <row r="849" ht="15.75" customHeight="1">
      <c r="B849" s="28"/>
      <c r="C849" s="28"/>
      <c r="F849" s="28"/>
      <c r="G849" s="28"/>
      <c r="J849" s="28"/>
      <c r="K849" s="28"/>
    </row>
    <row r="850" ht="15.75" customHeight="1">
      <c r="B850" s="28"/>
      <c r="C850" s="28"/>
      <c r="F850" s="28"/>
      <c r="G850" s="28"/>
      <c r="J850" s="28"/>
      <c r="K850" s="28"/>
    </row>
    <row r="851" ht="15.75" customHeight="1">
      <c r="B851" s="28"/>
      <c r="C851" s="28"/>
      <c r="F851" s="28"/>
      <c r="G851" s="28"/>
      <c r="J851" s="28"/>
      <c r="K851" s="28"/>
    </row>
    <row r="852" ht="15.75" customHeight="1">
      <c r="B852" s="28"/>
      <c r="C852" s="28"/>
      <c r="F852" s="28"/>
      <c r="G852" s="28"/>
      <c r="J852" s="28"/>
      <c r="K852" s="28"/>
    </row>
    <row r="853" ht="15.75" customHeight="1">
      <c r="B853" s="28"/>
      <c r="C853" s="28"/>
      <c r="F853" s="28"/>
      <c r="G853" s="28"/>
      <c r="J853" s="28"/>
      <c r="K853" s="28"/>
    </row>
    <row r="854" ht="15.75" customHeight="1">
      <c r="B854" s="28"/>
      <c r="C854" s="28"/>
      <c r="F854" s="28"/>
      <c r="G854" s="28"/>
      <c r="J854" s="28"/>
      <c r="K854" s="28"/>
    </row>
    <row r="855" ht="15.75" customHeight="1">
      <c r="B855" s="28"/>
      <c r="C855" s="28"/>
      <c r="F855" s="28"/>
      <c r="G855" s="28"/>
      <c r="J855" s="28"/>
      <c r="K855" s="28"/>
    </row>
    <row r="856" ht="15.75" customHeight="1">
      <c r="B856" s="28"/>
      <c r="C856" s="28"/>
      <c r="F856" s="28"/>
      <c r="G856" s="28"/>
      <c r="J856" s="28"/>
      <c r="K856" s="28"/>
    </row>
    <row r="857" ht="15.75" customHeight="1">
      <c r="B857" s="28"/>
      <c r="C857" s="28"/>
      <c r="F857" s="28"/>
      <c r="G857" s="28"/>
      <c r="J857" s="28"/>
      <c r="K857" s="28"/>
    </row>
    <row r="858" ht="15.75" customHeight="1">
      <c r="B858" s="28"/>
      <c r="C858" s="28"/>
      <c r="F858" s="28"/>
      <c r="G858" s="28"/>
      <c r="J858" s="28"/>
      <c r="K858" s="28"/>
    </row>
    <row r="859" ht="15.75" customHeight="1">
      <c r="B859" s="28"/>
      <c r="C859" s="28"/>
      <c r="F859" s="28"/>
      <c r="G859" s="28"/>
      <c r="J859" s="28"/>
      <c r="K859" s="28"/>
    </row>
    <row r="860" ht="15.75" customHeight="1">
      <c r="B860" s="28"/>
      <c r="C860" s="28"/>
      <c r="F860" s="28"/>
      <c r="G860" s="28"/>
      <c r="J860" s="28"/>
      <c r="K860" s="28"/>
    </row>
    <row r="861" ht="15.75" customHeight="1">
      <c r="B861" s="28"/>
      <c r="C861" s="28"/>
      <c r="F861" s="28"/>
      <c r="G861" s="28"/>
      <c r="J861" s="28"/>
      <c r="K861" s="28"/>
    </row>
    <row r="862" ht="15.75" customHeight="1">
      <c r="B862" s="28"/>
      <c r="C862" s="28"/>
      <c r="F862" s="28"/>
      <c r="G862" s="28"/>
      <c r="J862" s="28"/>
      <c r="K862" s="28"/>
    </row>
    <row r="863" ht="15.75" customHeight="1">
      <c r="B863" s="28"/>
      <c r="C863" s="28"/>
      <c r="F863" s="28"/>
      <c r="G863" s="28"/>
      <c r="J863" s="28"/>
      <c r="K863" s="28"/>
    </row>
    <row r="864" ht="15.75" customHeight="1">
      <c r="B864" s="28"/>
      <c r="C864" s="28"/>
      <c r="F864" s="28"/>
      <c r="G864" s="28"/>
      <c r="J864" s="28"/>
      <c r="K864" s="28"/>
    </row>
    <row r="865" ht="15.75" customHeight="1">
      <c r="B865" s="28"/>
      <c r="C865" s="28"/>
      <c r="F865" s="28"/>
      <c r="G865" s="28"/>
      <c r="J865" s="28"/>
      <c r="K865" s="28"/>
    </row>
    <row r="866" ht="15.75" customHeight="1">
      <c r="B866" s="28"/>
      <c r="C866" s="28"/>
      <c r="F866" s="28"/>
      <c r="G866" s="28"/>
      <c r="J866" s="28"/>
      <c r="K866" s="28"/>
    </row>
    <row r="867" ht="15.75" customHeight="1">
      <c r="B867" s="28"/>
      <c r="C867" s="28"/>
      <c r="F867" s="28"/>
      <c r="G867" s="28"/>
      <c r="J867" s="28"/>
      <c r="K867" s="28"/>
    </row>
    <row r="868" ht="15.75" customHeight="1">
      <c r="B868" s="28"/>
      <c r="C868" s="28"/>
      <c r="F868" s="28"/>
      <c r="G868" s="28"/>
      <c r="J868" s="28"/>
      <c r="K868" s="28"/>
    </row>
    <row r="869" ht="15.75" customHeight="1">
      <c r="B869" s="28"/>
      <c r="C869" s="28"/>
      <c r="F869" s="28"/>
      <c r="G869" s="28"/>
      <c r="J869" s="28"/>
      <c r="K869" s="28"/>
    </row>
    <row r="870" ht="15.75" customHeight="1">
      <c r="B870" s="28"/>
      <c r="C870" s="28"/>
      <c r="F870" s="28"/>
      <c r="G870" s="28"/>
      <c r="J870" s="28"/>
      <c r="K870" s="28"/>
    </row>
    <row r="871" ht="15.75" customHeight="1">
      <c r="B871" s="28"/>
      <c r="C871" s="28"/>
      <c r="F871" s="28"/>
      <c r="G871" s="28"/>
      <c r="J871" s="28"/>
      <c r="K871" s="28"/>
    </row>
    <row r="872" ht="15.75" customHeight="1">
      <c r="B872" s="28"/>
      <c r="C872" s="28"/>
      <c r="F872" s="28"/>
      <c r="G872" s="28"/>
      <c r="J872" s="28"/>
      <c r="K872" s="28"/>
    </row>
    <row r="873" ht="15.75" customHeight="1">
      <c r="B873" s="28"/>
      <c r="C873" s="28"/>
      <c r="F873" s="28"/>
      <c r="G873" s="28"/>
      <c r="J873" s="28"/>
      <c r="K873" s="28"/>
    </row>
    <row r="874" ht="15.75" customHeight="1">
      <c r="B874" s="28"/>
      <c r="C874" s="28"/>
      <c r="F874" s="28"/>
      <c r="G874" s="28"/>
      <c r="J874" s="28"/>
      <c r="K874" s="28"/>
    </row>
    <row r="875" ht="15.75" customHeight="1">
      <c r="B875" s="28"/>
      <c r="C875" s="28"/>
      <c r="F875" s="28"/>
      <c r="G875" s="28"/>
      <c r="J875" s="28"/>
      <c r="K875" s="28"/>
    </row>
    <row r="876" ht="15.75" customHeight="1">
      <c r="B876" s="28"/>
      <c r="C876" s="28"/>
      <c r="F876" s="28"/>
      <c r="G876" s="28"/>
      <c r="J876" s="28"/>
      <c r="K876" s="28"/>
    </row>
    <row r="877" ht="15.75" customHeight="1">
      <c r="B877" s="28"/>
      <c r="C877" s="28"/>
      <c r="F877" s="28"/>
      <c r="G877" s="28"/>
      <c r="J877" s="28"/>
      <c r="K877" s="28"/>
    </row>
    <row r="878" ht="15.75" customHeight="1">
      <c r="B878" s="28"/>
      <c r="C878" s="28"/>
      <c r="F878" s="28"/>
      <c r="G878" s="28"/>
      <c r="J878" s="28"/>
      <c r="K878" s="28"/>
    </row>
    <row r="879" ht="15.75" customHeight="1">
      <c r="B879" s="28"/>
      <c r="C879" s="28"/>
      <c r="F879" s="28"/>
      <c r="G879" s="28"/>
      <c r="J879" s="28"/>
      <c r="K879" s="28"/>
    </row>
    <row r="880" ht="15.75" customHeight="1">
      <c r="B880" s="28"/>
      <c r="C880" s="28"/>
      <c r="F880" s="28"/>
      <c r="G880" s="28"/>
      <c r="J880" s="28"/>
      <c r="K880" s="28"/>
    </row>
    <row r="881" ht="15.75" customHeight="1">
      <c r="B881" s="28"/>
      <c r="C881" s="28"/>
      <c r="F881" s="28"/>
      <c r="G881" s="28"/>
      <c r="J881" s="28"/>
      <c r="K881" s="28"/>
    </row>
    <row r="882" ht="15.75" customHeight="1">
      <c r="B882" s="28"/>
      <c r="C882" s="28"/>
      <c r="F882" s="28"/>
      <c r="G882" s="28"/>
      <c r="J882" s="28"/>
      <c r="K882" s="28"/>
    </row>
    <row r="883" ht="15.75" customHeight="1">
      <c r="B883" s="28"/>
      <c r="C883" s="28"/>
      <c r="F883" s="28"/>
      <c r="G883" s="28"/>
      <c r="J883" s="28"/>
      <c r="K883" s="28"/>
    </row>
    <row r="884" ht="15.75" customHeight="1">
      <c r="B884" s="28"/>
      <c r="C884" s="28"/>
      <c r="F884" s="28"/>
      <c r="G884" s="28"/>
      <c r="J884" s="28"/>
      <c r="K884" s="28"/>
    </row>
    <row r="885" ht="15.75" customHeight="1">
      <c r="B885" s="28"/>
      <c r="C885" s="28"/>
      <c r="F885" s="28"/>
      <c r="G885" s="28"/>
      <c r="J885" s="28"/>
      <c r="K885" s="28"/>
    </row>
    <row r="886" ht="15.75" customHeight="1">
      <c r="B886" s="28"/>
      <c r="C886" s="28"/>
      <c r="F886" s="28"/>
      <c r="G886" s="28"/>
      <c r="J886" s="28"/>
      <c r="K886" s="28"/>
    </row>
    <row r="887" ht="15.75" customHeight="1">
      <c r="B887" s="28"/>
      <c r="C887" s="28"/>
      <c r="F887" s="28"/>
      <c r="G887" s="28"/>
      <c r="J887" s="28"/>
      <c r="K887" s="28"/>
    </row>
    <row r="888" ht="15.75" customHeight="1">
      <c r="B888" s="28"/>
      <c r="C888" s="28"/>
      <c r="F888" s="28"/>
      <c r="G888" s="28"/>
      <c r="J888" s="28"/>
      <c r="K888" s="28"/>
    </row>
    <row r="889" ht="15.75" customHeight="1">
      <c r="B889" s="28"/>
      <c r="C889" s="28"/>
      <c r="F889" s="28"/>
      <c r="G889" s="28"/>
      <c r="J889" s="28"/>
      <c r="K889" s="28"/>
    </row>
    <row r="890" ht="15.75" customHeight="1">
      <c r="B890" s="28"/>
      <c r="C890" s="28"/>
      <c r="F890" s="28"/>
      <c r="G890" s="28"/>
      <c r="J890" s="28"/>
      <c r="K890" s="28"/>
    </row>
    <row r="891" ht="15.75" customHeight="1">
      <c r="B891" s="28"/>
      <c r="C891" s="28"/>
      <c r="F891" s="28"/>
      <c r="G891" s="28"/>
      <c r="J891" s="28"/>
      <c r="K891" s="28"/>
    </row>
    <row r="892" ht="15.75" customHeight="1">
      <c r="B892" s="28"/>
      <c r="C892" s="28"/>
      <c r="F892" s="28"/>
      <c r="G892" s="28"/>
      <c r="J892" s="28"/>
      <c r="K892" s="28"/>
    </row>
    <row r="893" ht="15.75" customHeight="1">
      <c r="B893" s="28"/>
      <c r="C893" s="28"/>
      <c r="F893" s="28"/>
      <c r="G893" s="28"/>
      <c r="J893" s="28"/>
      <c r="K893" s="28"/>
    </row>
    <row r="894" ht="15.75" customHeight="1">
      <c r="B894" s="28"/>
      <c r="C894" s="28"/>
      <c r="F894" s="28"/>
      <c r="G894" s="28"/>
      <c r="J894" s="28"/>
      <c r="K894" s="28"/>
    </row>
    <row r="895" ht="15.75" customHeight="1">
      <c r="B895" s="28"/>
      <c r="C895" s="28"/>
      <c r="F895" s="28"/>
      <c r="G895" s="28"/>
      <c r="J895" s="28"/>
      <c r="K895" s="28"/>
    </row>
    <row r="896" ht="15.75" customHeight="1">
      <c r="B896" s="28"/>
      <c r="C896" s="28"/>
      <c r="F896" s="28"/>
      <c r="G896" s="28"/>
      <c r="J896" s="28"/>
      <c r="K896" s="28"/>
    </row>
    <row r="897" ht="15.75" customHeight="1">
      <c r="B897" s="28"/>
      <c r="C897" s="28"/>
      <c r="F897" s="28"/>
      <c r="G897" s="28"/>
      <c r="J897" s="28"/>
      <c r="K897" s="28"/>
    </row>
    <row r="898" ht="15.75" customHeight="1">
      <c r="B898" s="28"/>
      <c r="C898" s="28"/>
      <c r="F898" s="28"/>
      <c r="G898" s="28"/>
      <c r="J898" s="28"/>
      <c r="K898" s="28"/>
    </row>
    <row r="899" ht="15.75" customHeight="1">
      <c r="B899" s="28"/>
      <c r="C899" s="28"/>
      <c r="F899" s="28"/>
      <c r="G899" s="28"/>
      <c r="J899" s="28"/>
      <c r="K899" s="28"/>
    </row>
    <row r="900" ht="15.75" customHeight="1">
      <c r="B900" s="28"/>
      <c r="C900" s="28"/>
      <c r="F900" s="28"/>
      <c r="G900" s="28"/>
      <c r="J900" s="28"/>
      <c r="K900" s="28"/>
    </row>
    <row r="901" ht="15.75" customHeight="1">
      <c r="B901" s="28"/>
      <c r="C901" s="28"/>
      <c r="F901" s="28"/>
      <c r="G901" s="28"/>
      <c r="J901" s="28"/>
      <c r="K901" s="28"/>
    </row>
    <row r="902" ht="15.75" customHeight="1">
      <c r="B902" s="28"/>
      <c r="C902" s="28"/>
      <c r="F902" s="28"/>
      <c r="G902" s="28"/>
      <c r="J902" s="28"/>
      <c r="K902" s="28"/>
    </row>
    <row r="903" ht="15.75" customHeight="1">
      <c r="B903" s="28"/>
      <c r="C903" s="28"/>
      <c r="F903" s="28"/>
      <c r="G903" s="28"/>
      <c r="J903" s="28"/>
      <c r="K903" s="28"/>
    </row>
    <row r="904" ht="15.75" customHeight="1">
      <c r="B904" s="28"/>
      <c r="C904" s="28"/>
      <c r="F904" s="28"/>
      <c r="G904" s="28"/>
      <c r="J904" s="28"/>
      <c r="K904" s="28"/>
    </row>
    <row r="905" ht="15.75" customHeight="1">
      <c r="B905" s="28"/>
      <c r="C905" s="28"/>
      <c r="F905" s="28"/>
      <c r="G905" s="28"/>
      <c r="J905" s="28"/>
      <c r="K905" s="28"/>
    </row>
    <row r="906" ht="15.75" customHeight="1">
      <c r="B906" s="28"/>
      <c r="C906" s="28"/>
      <c r="F906" s="28"/>
      <c r="G906" s="28"/>
      <c r="J906" s="28"/>
      <c r="K906" s="28"/>
    </row>
    <row r="907" ht="15.75" customHeight="1">
      <c r="B907" s="28"/>
      <c r="C907" s="28"/>
      <c r="F907" s="28"/>
      <c r="G907" s="28"/>
      <c r="J907" s="28"/>
      <c r="K907" s="28"/>
    </row>
    <row r="908" ht="15.75" customHeight="1">
      <c r="B908" s="28"/>
      <c r="C908" s="28"/>
      <c r="F908" s="28"/>
      <c r="G908" s="28"/>
      <c r="J908" s="28"/>
      <c r="K908" s="28"/>
    </row>
    <row r="909" ht="15.75" customHeight="1">
      <c r="B909" s="28"/>
      <c r="C909" s="28"/>
      <c r="F909" s="28"/>
      <c r="G909" s="28"/>
      <c r="J909" s="28"/>
      <c r="K909" s="28"/>
    </row>
    <row r="910" ht="15.75" customHeight="1">
      <c r="B910" s="28"/>
      <c r="C910" s="28"/>
      <c r="F910" s="28"/>
      <c r="G910" s="28"/>
      <c r="J910" s="28"/>
      <c r="K910" s="28"/>
    </row>
    <row r="911" ht="15.75" customHeight="1">
      <c r="B911" s="28"/>
      <c r="C911" s="28"/>
      <c r="F911" s="28"/>
      <c r="G911" s="28"/>
      <c r="J911" s="28"/>
      <c r="K911" s="28"/>
    </row>
    <row r="912" ht="15.75" customHeight="1">
      <c r="B912" s="28"/>
      <c r="C912" s="28"/>
      <c r="F912" s="28"/>
      <c r="G912" s="28"/>
      <c r="J912" s="28"/>
      <c r="K912" s="28"/>
    </row>
    <row r="913" ht="15.75" customHeight="1">
      <c r="B913" s="28"/>
      <c r="C913" s="28"/>
      <c r="F913" s="28"/>
      <c r="G913" s="28"/>
      <c r="J913" s="28"/>
      <c r="K913" s="28"/>
    </row>
    <row r="914" ht="15.75" customHeight="1">
      <c r="B914" s="28"/>
      <c r="C914" s="28"/>
      <c r="F914" s="28"/>
      <c r="G914" s="28"/>
      <c r="J914" s="28"/>
      <c r="K914" s="28"/>
    </row>
    <row r="915" ht="15.75" customHeight="1">
      <c r="B915" s="28"/>
      <c r="C915" s="28"/>
      <c r="F915" s="28"/>
      <c r="G915" s="28"/>
      <c r="J915" s="28"/>
      <c r="K915" s="28"/>
    </row>
    <row r="916" ht="15.75" customHeight="1">
      <c r="B916" s="28"/>
      <c r="C916" s="28"/>
      <c r="F916" s="28"/>
      <c r="G916" s="28"/>
      <c r="J916" s="28"/>
      <c r="K916" s="28"/>
    </row>
    <row r="917" ht="15.75" customHeight="1">
      <c r="B917" s="28"/>
      <c r="C917" s="28"/>
      <c r="F917" s="28"/>
      <c r="G917" s="28"/>
      <c r="J917" s="28"/>
      <c r="K917" s="28"/>
    </row>
    <row r="918" ht="15.75" customHeight="1">
      <c r="B918" s="28"/>
      <c r="C918" s="28"/>
      <c r="F918" s="28"/>
      <c r="G918" s="28"/>
      <c r="J918" s="28"/>
      <c r="K918" s="28"/>
    </row>
    <row r="919" ht="15.75" customHeight="1">
      <c r="B919" s="28"/>
      <c r="C919" s="28"/>
      <c r="F919" s="28"/>
      <c r="G919" s="28"/>
      <c r="J919" s="28"/>
      <c r="K919" s="28"/>
    </row>
    <row r="920" ht="15.75" customHeight="1">
      <c r="B920" s="28"/>
      <c r="C920" s="28"/>
      <c r="F920" s="28"/>
      <c r="G920" s="28"/>
      <c r="J920" s="28"/>
      <c r="K920" s="28"/>
    </row>
    <row r="921" ht="15.75" customHeight="1">
      <c r="B921" s="28"/>
      <c r="C921" s="28"/>
      <c r="F921" s="28"/>
      <c r="G921" s="28"/>
      <c r="J921" s="28"/>
      <c r="K921" s="28"/>
    </row>
    <row r="922" ht="15.75" customHeight="1">
      <c r="B922" s="28"/>
      <c r="C922" s="28"/>
      <c r="F922" s="28"/>
      <c r="G922" s="28"/>
      <c r="J922" s="28"/>
      <c r="K922" s="28"/>
    </row>
    <row r="923" ht="15.75" customHeight="1">
      <c r="B923" s="28"/>
      <c r="C923" s="28"/>
      <c r="F923" s="28"/>
      <c r="G923" s="28"/>
      <c r="J923" s="28"/>
      <c r="K923" s="28"/>
    </row>
    <row r="924" ht="15.75" customHeight="1">
      <c r="B924" s="28"/>
      <c r="C924" s="28"/>
      <c r="F924" s="28"/>
      <c r="G924" s="28"/>
      <c r="J924" s="28"/>
      <c r="K924" s="28"/>
    </row>
    <row r="925" ht="15.75" customHeight="1">
      <c r="B925" s="28"/>
      <c r="C925" s="28"/>
      <c r="F925" s="28"/>
      <c r="G925" s="28"/>
      <c r="J925" s="28"/>
      <c r="K925" s="28"/>
    </row>
    <row r="926" ht="15.75" customHeight="1">
      <c r="B926" s="28"/>
      <c r="C926" s="28"/>
      <c r="F926" s="28"/>
      <c r="G926" s="28"/>
      <c r="J926" s="28"/>
      <c r="K926" s="28"/>
    </row>
    <row r="927" ht="15.75" customHeight="1">
      <c r="B927" s="28"/>
      <c r="C927" s="28"/>
      <c r="F927" s="28"/>
      <c r="G927" s="28"/>
      <c r="J927" s="28"/>
      <c r="K927" s="28"/>
    </row>
    <row r="928" ht="15.75" customHeight="1">
      <c r="B928" s="28"/>
      <c r="C928" s="28"/>
      <c r="F928" s="28"/>
      <c r="G928" s="28"/>
      <c r="J928" s="28"/>
      <c r="K928" s="28"/>
    </row>
    <row r="929" ht="15.75" customHeight="1">
      <c r="B929" s="28"/>
      <c r="C929" s="28"/>
      <c r="F929" s="28"/>
      <c r="G929" s="28"/>
      <c r="J929" s="28"/>
      <c r="K929" s="28"/>
    </row>
    <row r="930" ht="15.75" customHeight="1">
      <c r="B930" s="28"/>
      <c r="C930" s="28"/>
      <c r="F930" s="28"/>
      <c r="G930" s="28"/>
      <c r="J930" s="28"/>
      <c r="K930" s="28"/>
    </row>
    <row r="931" ht="15.75" customHeight="1">
      <c r="B931" s="28"/>
      <c r="C931" s="28"/>
      <c r="F931" s="28"/>
      <c r="G931" s="28"/>
      <c r="J931" s="28"/>
      <c r="K931" s="28"/>
    </row>
    <row r="932" ht="15.75" customHeight="1">
      <c r="B932" s="28"/>
      <c r="C932" s="28"/>
      <c r="F932" s="28"/>
      <c r="G932" s="28"/>
      <c r="J932" s="28"/>
      <c r="K932" s="28"/>
    </row>
    <row r="933" ht="15.75" customHeight="1">
      <c r="B933" s="28"/>
      <c r="C933" s="28"/>
      <c r="F933" s="28"/>
      <c r="G933" s="28"/>
      <c r="J933" s="28"/>
      <c r="K933" s="28"/>
    </row>
    <row r="934" ht="15.75" customHeight="1">
      <c r="B934" s="28"/>
      <c r="C934" s="28"/>
      <c r="F934" s="28"/>
      <c r="G934" s="28"/>
      <c r="J934" s="28"/>
      <c r="K934" s="28"/>
    </row>
    <row r="935" ht="15.75" customHeight="1">
      <c r="B935" s="28"/>
      <c r="C935" s="28"/>
      <c r="F935" s="28"/>
      <c r="G935" s="28"/>
      <c r="J935" s="28"/>
      <c r="K935" s="28"/>
    </row>
    <row r="936" ht="15.75" customHeight="1">
      <c r="B936" s="28"/>
      <c r="C936" s="28"/>
      <c r="F936" s="28"/>
      <c r="G936" s="28"/>
      <c r="J936" s="28"/>
      <c r="K936" s="28"/>
    </row>
    <row r="937" ht="15.75" customHeight="1">
      <c r="B937" s="28"/>
      <c r="C937" s="28"/>
      <c r="F937" s="28"/>
      <c r="G937" s="28"/>
      <c r="J937" s="28"/>
      <c r="K937" s="28"/>
    </row>
    <row r="938" ht="15.75" customHeight="1">
      <c r="B938" s="28"/>
      <c r="C938" s="28"/>
      <c r="F938" s="28"/>
      <c r="G938" s="28"/>
      <c r="J938" s="28"/>
      <c r="K938" s="28"/>
    </row>
    <row r="939" ht="15.75" customHeight="1">
      <c r="B939" s="28"/>
      <c r="C939" s="28"/>
      <c r="F939" s="28"/>
      <c r="G939" s="28"/>
      <c r="J939" s="28"/>
      <c r="K939" s="28"/>
    </row>
    <row r="940" ht="15.75" customHeight="1">
      <c r="B940" s="28"/>
      <c r="C940" s="28"/>
      <c r="F940" s="28"/>
      <c r="G940" s="28"/>
      <c r="J940" s="28"/>
      <c r="K940" s="28"/>
    </row>
    <row r="941" ht="15.75" customHeight="1">
      <c r="B941" s="28"/>
      <c r="C941" s="28"/>
      <c r="F941" s="28"/>
      <c r="G941" s="28"/>
      <c r="J941" s="28"/>
      <c r="K941" s="28"/>
    </row>
    <row r="942" ht="15.75" customHeight="1">
      <c r="B942" s="28"/>
      <c r="C942" s="28"/>
      <c r="F942" s="28"/>
      <c r="G942" s="28"/>
      <c r="J942" s="28"/>
      <c r="K942" s="28"/>
    </row>
    <row r="943" ht="15.75" customHeight="1">
      <c r="B943" s="28"/>
      <c r="C943" s="28"/>
      <c r="F943" s="28"/>
      <c r="G943" s="28"/>
      <c r="J943" s="28"/>
      <c r="K943" s="28"/>
    </row>
    <row r="944" ht="15.75" customHeight="1">
      <c r="B944" s="28"/>
      <c r="C944" s="28"/>
      <c r="F944" s="28"/>
      <c r="G944" s="28"/>
      <c r="J944" s="28"/>
      <c r="K944" s="28"/>
    </row>
    <row r="945" ht="15.75" customHeight="1">
      <c r="B945" s="28"/>
      <c r="C945" s="28"/>
      <c r="F945" s="28"/>
      <c r="G945" s="28"/>
      <c r="J945" s="28"/>
      <c r="K945" s="28"/>
    </row>
    <row r="946" ht="15.75" customHeight="1">
      <c r="B946" s="28"/>
      <c r="C946" s="28"/>
      <c r="F946" s="28"/>
      <c r="G946" s="28"/>
      <c r="J946" s="28"/>
      <c r="K946" s="28"/>
    </row>
    <row r="947" ht="15.75" customHeight="1">
      <c r="B947" s="28"/>
      <c r="C947" s="28"/>
      <c r="F947" s="28"/>
      <c r="G947" s="28"/>
      <c r="J947" s="28"/>
      <c r="K947" s="28"/>
    </row>
    <row r="948" ht="15.75" customHeight="1">
      <c r="B948" s="28"/>
      <c r="C948" s="28"/>
      <c r="F948" s="28"/>
      <c r="G948" s="28"/>
      <c r="J948" s="28"/>
      <c r="K948" s="28"/>
    </row>
    <row r="949" ht="15.75" customHeight="1">
      <c r="B949" s="28"/>
      <c r="C949" s="28"/>
      <c r="F949" s="28"/>
      <c r="G949" s="28"/>
      <c r="J949" s="28"/>
      <c r="K949" s="28"/>
    </row>
    <row r="950" ht="15.75" customHeight="1">
      <c r="B950" s="28"/>
      <c r="C950" s="28"/>
      <c r="F950" s="28"/>
      <c r="G950" s="28"/>
      <c r="J950" s="28"/>
      <c r="K950" s="28"/>
    </row>
    <row r="951" ht="15.75" customHeight="1">
      <c r="B951" s="28"/>
      <c r="C951" s="28"/>
      <c r="F951" s="28"/>
      <c r="G951" s="28"/>
      <c r="J951" s="28"/>
      <c r="K951" s="28"/>
    </row>
    <row r="952" ht="15.75" customHeight="1">
      <c r="B952" s="28"/>
      <c r="C952" s="28"/>
      <c r="F952" s="28"/>
      <c r="G952" s="28"/>
      <c r="J952" s="28"/>
      <c r="K952" s="28"/>
    </row>
    <row r="953" ht="15.75" customHeight="1">
      <c r="B953" s="28"/>
      <c r="C953" s="28"/>
      <c r="F953" s="28"/>
      <c r="G953" s="28"/>
      <c r="J953" s="28"/>
      <c r="K953" s="28"/>
    </row>
    <row r="954" ht="15.75" customHeight="1">
      <c r="B954" s="28"/>
      <c r="C954" s="28"/>
      <c r="F954" s="28"/>
      <c r="G954" s="28"/>
      <c r="J954" s="28"/>
      <c r="K954" s="28"/>
    </row>
    <row r="955" ht="15.75" customHeight="1">
      <c r="B955" s="28"/>
      <c r="C955" s="28"/>
      <c r="F955" s="28"/>
      <c r="G955" s="28"/>
      <c r="J955" s="28"/>
      <c r="K955" s="28"/>
    </row>
    <row r="956" ht="15.75" customHeight="1">
      <c r="B956" s="28"/>
      <c r="C956" s="28"/>
      <c r="F956" s="28"/>
      <c r="G956" s="28"/>
      <c r="J956" s="28"/>
      <c r="K956" s="28"/>
    </row>
    <row r="957" ht="15.75" customHeight="1">
      <c r="B957" s="28"/>
      <c r="C957" s="28"/>
      <c r="F957" s="28"/>
      <c r="G957" s="28"/>
      <c r="J957" s="28"/>
      <c r="K957" s="28"/>
    </row>
    <row r="958" ht="15.75" customHeight="1">
      <c r="B958" s="28"/>
      <c r="C958" s="28"/>
      <c r="F958" s="28"/>
      <c r="G958" s="28"/>
      <c r="J958" s="28"/>
      <c r="K958" s="28"/>
    </row>
    <row r="959" ht="15.75" customHeight="1">
      <c r="B959" s="28"/>
      <c r="C959" s="28"/>
      <c r="F959" s="28"/>
      <c r="G959" s="28"/>
      <c r="J959" s="28"/>
      <c r="K959" s="28"/>
    </row>
    <row r="960" ht="15.75" customHeight="1">
      <c r="B960" s="28"/>
      <c r="C960" s="28"/>
      <c r="F960" s="28"/>
      <c r="G960" s="28"/>
      <c r="J960" s="28"/>
      <c r="K960" s="28"/>
    </row>
    <row r="961" ht="15.75" customHeight="1">
      <c r="B961" s="28"/>
      <c r="C961" s="28"/>
      <c r="F961" s="28"/>
      <c r="G961" s="28"/>
      <c r="J961" s="28"/>
      <c r="K961" s="28"/>
    </row>
    <row r="962" ht="15.75" customHeight="1">
      <c r="B962" s="28"/>
      <c r="C962" s="28"/>
      <c r="F962" s="28"/>
      <c r="G962" s="28"/>
      <c r="J962" s="28"/>
      <c r="K962" s="28"/>
    </row>
    <row r="963" ht="15.75" customHeight="1">
      <c r="B963" s="28"/>
      <c r="C963" s="28"/>
      <c r="F963" s="28"/>
      <c r="G963" s="28"/>
      <c r="J963" s="28"/>
      <c r="K963" s="28"/>
    </row>
    <row r="964" ht="15.75" customHeight="1">
      <c r="B964" s="28"/>
      <c r="C964" s="28"/>
      <c r="F964" s="28"/>
      <c r="G964" s="28"/>
      <c r="J964" s="28"/>
      <c r="K964" s="28"/>
    </row>
    <row r="965" ht="15.75" customHeight="1">
      <c r="B965" s="28"/>
      <c r="C965" s="28"/>
      <c r="F965" s="28"/>
      <c r="G965" s="28"/>
      <c r="J965" s="28"/>
      <c r="K965" s="28"/>
    </row>
    <row r="966" ht="15.75" customHeight="1">
      <c r="B966" s="28"/>
      <c r="C966" s="28"/>
      <c r="F966" s="28"/>
      <c r="G966" s="28"/>
      <c r="J966" s="28"/>
      <c r="K966" s="28"/>
    </row>
    <row r="967" ht="15.75" customHeight="1">
      <c r="B967" s="28"/>
      <c r="C967" s="28"/>
      <c r="F967" s="28"/>
      <c r="G967" s="28"/>
      <c r="J967" s="28"/>
      <c r="K967" s="28"/>
    </row>
    <row r="968" ht="15.75" customHeight="1">
      <c r="B968" s="28"/>
      <c r="C968" s="28"/>
      <c r="F968" s="28"/>
      <c r="G968" s="28"/>
      <c r="J968" s="28"/>
      <c r="K968" s="28"/>
    </row>
    <row r="969" ht="15.75" customHeight="1">
      <c r="B969" s="28"/>
      <c r="C969" s="28"/>
      <c r="F969" s="28"/>
      <c r="G969" s="28"/>
      <c r="J969" s="28"/>
      <c r="K969" s="28"/>
    </row>
    <row r="970" ht="15.75" customHeight="1">
      <c r="B970" s="28"/>
      <c r="C970" s="28"/>
      <c r="F970" s="28"/>
      <c r="G970" s="28"/>
      <c r="J970" s="28"/>
      <c r="K970" s="28"/>
    </row>
    <row r="971" ht="15.75" customHeight="1">
      <c r="B971" s="28"/>
      <c r="C971" s="28"/>
      <c r="F971" s="28"/>
      <c r="G971" s="28"/>
      <c r="J971" s="28"/>
      <c r="K971" s="28"/>
    </row>
    <row r="972" ht="15.75" customHeight="1">
      <c r="B972" s="28"/>
      <c r="C972" s="28"/>
      <c r="F972" s="28"/>
      <c r="G972" s="28"/>
      <c r="J972" s="28"/>
      <c r="K972" s="28"/>
    </row>
    <row r="973" ht="15.75" customHeight="1">
      <c r="B973" s="28"/>
      <c r="C973" s="28"/>
      <c r="F973" s="28"/>
      <c r="G973" s="28"/>
      <c r="J973" s="28"/>
      <c r="K973" s="28"/>
    </row>
    <row r="974" ht="15.75" customHeight="1">
      <c r="B974" s="28"/>
      <c r="C974" s="28"/>
      <c r="F974" s="28"/>
      <c r="G974" s="28"/>
      <c r="J974" s="28"/>
      <c r="K974" s="28"/>
    </row>
    <row r="975" ht="15.75" customHeight="1">
      <c r="B975" s="28"/>
      <c r="C975" s="28"/>
      <c r="F975" s="28"/>
      <c r="G975" s="28"/>
      <c r="J975" s="28"/>
      <c r="K975" s="28"/>
    </row>
    <row r="976" ht="15.75" customHeight="1">
      <c r="B976" s="28"/>
      <c r="C976" s="28"/>
      <c r="F976" s="28"/>
      <c r="G976" s="28"/>
      <c r="J976" s="28"/>
      <c r="K976" s="28"/>
    </row>
    <row r="977" ht="15.75" customHeight="1">
      <c r="B977" s="28"/>
      <c r="C977" s="28"/>
      <c r="F977" s="28"/>
      <c r="G977" s="28"/>
      <c r="J977" s="28"/>
      <c r="K977" s="28"/>
    </row>
    <row r="978" ht="15.75" customHeight="1">
      <c r="B978" s="28"/>
      <c r="C978" s="28"/>
      <c r="F978" s="28"/>
      <c r="G978" s="28"/>
      <c r="J978" s="28"/>
      <c r="K978" s="28"/>
    </row>
    <row r="979" ht="15.75" customHeight="1">
      <c r="B979" s="28"/>
      <c r="C979" s="28"/>
      <c r="F979" s="28"/>
      <c r="G979" s="28"/>
      <c r="J979" s="28"/>
      <c r="K979" s="28"/>
    </row>
    <row r="980" ht="15.75" customHeight="1">
      <c r="B980" s="28"/>
      <c r="C980" s="28"/>
      <c r="F980" s="28"/>
      <c r="G980" s="28"/>
      <c r="J980" s="28"/>
      <c r="K980" s="28"/>
    </row>
    <row r="981" ht="15.75" customHeight="1">
      <c r="B981" s="28"/>
      <c r="C981" s="28"/>
      <c r="F981" s="28"/>
      <c r="G981" s="28"/>
      <c r="J981" s="28"/>
      <c r="K981" s="28"/>
    </row>
    <row r="982" ht="15.75" customHeight="1">
      <c r="B982" s="28"/>
      <c r="C982" s="28"/>
      <c r="F982" s="28"/>
      <c r="G982" s="28"/>
      <c r="J982" s="28"/>
      <c r="K982" s="28"/>
    </row>
    <row r="983" ht="15.75" customHeight="1">
      <c r="B983" s="28"/>
      <c r="C983" s="28"/>
      <c r="F983" s="28"/>
      <c r="G983" s="28"/>
      <c r="J983" s="28"/>
      <c r="K983" s="28"/>
    </row>
    <row r="984" ht="15.75" customHeight="1">
      <c r="B984" s="28"/>
      <c r="C984" s="28"/>
      <c r="F984" s="28"/>
      <c r="G984" s="28"/>
      <c r="J984" s="28"/>
      <c r="K984" s="28"/>
    </row>
    <row r="985" ht="15.75" customHeight="1">
      <c r="B985" s="28"/>
      <c r="C985" s="28"/>
      <c r="F985" s="28"/>
      <c r="G985" s="28"/>
      <c r="J985" s="28"/>
      <c r="K985" s="28"/>
    </row>
    <row r="986" ht="15.75" customHeight="1">
      <c r="B986" s="28"/>
      <c r="C986" s="28"/>
      <c r="F986" s="28"/>
      <c r="G986" s="28"/>
      <c r="J986" s="28"/>
      <c r="K986" s="28"/>
    </row>
    <row r="987" ht="15.75" customHeight="1">
      <c r="B987" s="28"/>
      <c r="C987" s="28"/>
      <c r="F987" s="28"/>
      <c r="G987" s="28"/>
      <c r="J987" s="28"/>
      <c r="K987" s="28"/>
    </row>
    <row r="988" ht="15.75" customHeight="1">
      <c r="B988" s="28"/>
      <c r="C988" s="28"/>
      <c r="F988" s="28"/>
      <c r="G988" s="28"/>
      <c r="J988" s="28"/>
      <c r="K988" s="28"/>
    </row>
    <row r="989" ht="15.75" customHeight="1">
      <c r="B989" s="28"/>
      <c r="C989" s="28"/>
      <c r="F989" s="28"/>
      <c r="G989" s="28"/>
      <c r="J989" s="28"/>
      <c r="K989" s="28"/>
    </row>
    <row r="990" ht="15.75" customHeight="1">
      <c r="B990" s="28"/>
      <c r="C990" s="28"/>
      <c r="F990" s="28"/>
      <c r="G990" s="28"/>
      <c r="J990" s="28"/>
      <c r="K990" s="28"/>
    </row>
    <row r="991" ht="15.75" customHeight="1">
      <c r="B991" s="28"/>
      <c r="C991" s="28"/>
      <c r="F991" s="28"/>
      <c r="G991" s="28"/>
      <c r="J991" s="28"/>
      <c r="K991" s="28"/>
    </row>
    <row r="992" ht="15.75" customHeight="1">
      <c r="B992" s="28"/>
      <c r="C992" s="28"/>
      <c r="F992" s="28"/>
      <c r="G992" s="28"/>
      <c r="J992" s="28"/>
      <c r="K992" s="28"/>
    </row>
    <row r="993" ht="15.75" customHeight="1">
      <c r="B993" s="28"/>
      <c r="C993" s="28"/>
      <c r="F993" s="28"/>
      <c r="G993" s="28"/>
      <c r="J993" s="28"/>
      <c r="K993" s="28"/>
    </row>
    <row r="994" ht="15.75" customHeight="1">
      <c r="B994" s="28"/>
      <c r="C994" s="28"/>
      <c r="F994" s="28"/>
      <c r="G994" s="28"/>
      <c r="J994" s="28"/>
      <c r="K994" s="28"/>
    </row>
    <row r="995" ht="15.75" customHeight="1">
      <c r="B995" s="28"/>
      <c r="C995" s="28"/>
      <c r="F995" s="28"/>
      <c r="G995" s="28"/>
      <c r="J995" s="28"/>
      <c r="K995" s="28"/>
    </row>
    <row r="996" ht="15.75" customHeight="1">
      <c r="B996" s="28"/>
      <c r="C996" s="28"/>
      <c r="F996" s="28"/>
      <c r="G996" s="28"/>
      <c r="J996" s="28"/>
      <c r="K996" s="28"/>
    </row>
    <row r="997" ht="15.75" customHeight="1">
      <c r="B997" s="28"/>
      <c r="C997" s="28"/>
      <c r="F997" s="28"/>
      <c r="G997" s="28"/>
      <c r="J997" s="28"/>
      <c r="K997" s="28"/>
    </row>
    <row r="998" ht="15.75" customHeight="1">
      <c r="B998" s="28"/>
      <c r="C998" s="28"/>
      <c r="F998" s="28"/>
      <c r="G998" s="28"/>
      <c r="J998" s="28"/>
      <c r="K998" s="28"/>
    </row>
    <row r="999" ht="15.75" customHeight="1">
      <c r="B999" s="28"/>
      <c r="C999" s="28"/>
      <c r="F999" s="28"/>
      <c r="G999" s="28"/>
      <c r="J999" s="28"/>
      <c r="K999" s="28"/>
    </row>
    <row r="1000" ht="15.75" customHeight="1">
      <c r="B1000" s="28"/>
      <c r="C1000" s="28"/>
      <c r="F1000" s="28"/>
      <c r="G1000" s="28"/>
      <c r="J1000" s="28"/>
      <c r="K1000" s="28"/>
    </row>
  </sheetData>
  <mergeCells count="3">
    <mergeCell ref="A1:C1"/>
    <mergeCell ref="E1:G1"/>
    <mergeCell ref="I1:K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10.29"/>
    <col customWidth="1" min="3" max="4" width="10.14"/>
    <col customWidth="1" min="5" max="5" width="8.71"/>
    <col customWidth="1" min="6" max="6" width="19.29"/>
    <col customWidth="1" min="7" max="7" width="16.0"/>
    <col customWidth="1" min="8" max="9" width="10.14"/>
    <col customWidth="1" min="10" max="10" width="8.71"/>
    <col customWidth="1" min="11" max="11" width="18.57"/>
    <col customWidth="1" min="12" max="12" width="16.0"/>
    <col customWidth="1" min="13" max="14" width="10.14"/>
    <col customWidth="1" min="15" max="28" width="8.71"/>
  </cols>
  <sheetData>
    <row r="1">
      <c r="A1" s="41" t="s">
        <v>0</v>
      </c>
      <c r="B1" s="42"/>
      <c r="C1" s="42"/>
      <c r="D1" s="43"/>
      <c r="E1" s="44"/>
      <c r="F1" s="45" t="s">
        <v>28</v>
      </c>
      <c r="G1" s="42"/>
      <c r="H1" s="42"/>
      <c r="I1" s="43"/>
      <c r="K1" s="46" t="s">
        <v>28</v>
      </c>
      <c r="L1" s="42"/>
      <c r="M1" s="42"/>
      <c r="N1" s="43"/>
    </row>
    <row r="2">
      <c r="A2" s="47" t="s">
        <v>29</v>
      </c>
      <c r="B2" s="47" t="s">
        <v>30</v>
      </c>
      <c r="C2" s="47" t="s">
        <v>31</v>
      </c>
      <c r="D2" s="47" t="s">
        <v>32</v>
      </c>
      <c r="F2" s="11" t="s">
        <v>29</v>
      </c>
      <c r="G2" s="11" t="s">
        <v>30</v>
      </c>
      <c r="H2" s="11" t="s">
        <v>31</v>
      </c>
      <c r="I2" s="11" t="s">
        <v>32</v>
      </c>
      <c r="K2" s="14" t="s">
        <v>29</v>
      </c>
      <c r="L2" s="14" t="s">
        <v>30</v>
      </c>
      <c r="M2" s="14" t="s">
        <v>31</v>
      </c>
      <c r="N2" s="14" t="s">
        <v>32</v>
      </c>
    </row>
    <row r="3" hidden="1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>
      <c r="K59" s="63"/>
      <c r="L59" s="48"/>
      <c r="M59" s="28"/>
      <c r="N59" s="50"/>
    </row>
    <row r="60" ht="15.75" customHeight="1">
      <c r="M60" s="50"/>
      <c r="N60" s="50"/>
    </row>
    <row r="61" ht="15.75" customHeight="1">
      <c r="M61" s="50"/>
      <c r="N61" s="50"/>
    </row>
    <row r="62" ht="15.75" customHeight="1">
      <c r="M62" s="50"/>
      <c r="N62" s="50"/>
    </row>
    <row r="63" ht="15.75" customHeight="1">
      <c r="M63" s="50"/>
      <c r="N63" s="50"/>
    </row>
    <row r="64" ht="15.75" customHeight="1">
      <c r="M64" s="50"/>
      <c r="N64" s="50"/>
    </row>
    <row r="65" ht="15.75" customHeight="1">
      <c r="M65" s="50"/>
      <c r="N65" s="50"/>
    </row>
    <row r="66" ht="15.75" customHeight="1">
      <c r="M66" s="50"/>
      <c r="N66" s="50"/>
    </row>
    <row r="67" ht="15.75" customHeight="1">
      <c r="M67" s="50"/>
      <c r="N67" s="50"/>
    </row>
    <row r="68" ht="15.75" customHeight="1">
      <c r="M68" s="50"/>
      <c r="N68" s="50"/>
    </row>
    <row r="69" ht="15.75" customHeight="1">
      <c r="M69" s="50"/>
      <c r="N69" s="50"/>
    </row>
    <row r="70" ht="15.75" customHeight="1">
      <c r="M70" s="50"/>
      <c r="N70" s="50"/>
    </row>
    <row r="71" ht="15.75" customHeight="1">
      <c r="M71" s="50"/>
      <c r="N71" s="50"/>
    </row>
    <row r="72" ht="15.75" customHeight="1">
      <c r="M72" s="50"/>
      <c r="N72" s="50"/>
    </row>
    <row r="73" ht="15.75" customHeight="1">
      <c r="M73" s="50"/>
      <c r="N73" s="50"/>
    </row>
    <row r="74" ht="15.75" customHeight="1">
      <c r="M74" s="50"/>
      <c r="N74" s="50"/>
    </row>
    <row r="75" ht="15.75" customHeight="1">
      <c r="M75" s="50"/>
      <c r="N75" s="50"/>
    </row>
    <row r="76" ht="15.75" customHeight="1">
      <c r="M76" s="50"/>
      <c r="N76" s="50"/>
    </row>
    <row r="77" ht="15.75" customHeight="1">
      <c r="M77" s="50"/>
      <c r="N77" s="50"/>
    </row>
    <row r="78" ht="15.75" customHeight="1">
      <c r="M78" s="50"/>
      <c r="N78" s="50"/>
    </row>
    <row r="79" ht="15.75" customHeight="1">
      <c r="M79" s="50"/>
      <c r="N79" s="50"/>
    </row>
    <row r="80" ht="15.75" customHeight="1">
      <c r="M80" s="50"/>
      <c r="N80" s="50"/>
    </row>
    <row r="81" ht="15.75" customHeight="1">
      <c r="M81" s="50"/>
      <c r="N81" s="50"/>
    </row>
    <row r="82" ht="15.75" customHeight="1">
      <c r="M82" s="50"/>
      <c r="N82" s="50"/>
    </row>
    <row r="83" ht="15.75" customHeight="1">
      <c r="M83" s="50"/>
      <c r="N83" s="50"/>
    </row>
    <row r="84" ht="15.75" customHeight="1">
      <c r="M84" s="50"/>
      <c r="N84" s="50"/>
    </row>
    <row r="85" ht="15.75" customHeight="1">
      <c r="M85" s="50"/>
      <c r="N85" s="50"/>
    </row>
    <row r="86" ht="15.75" customHeight="1">
      <c r="M86" s="50"/>
      <c r="N86" s="50"/>
    </row>
    <row r="87" ht="15.75" customHeight="1">
      <c r="M87" s="50"/>
      <c r="N87" s="50"/>
    </row>
    <row r="88" ht="15.75" customHeight="1">
      <c r="M88" s="50"/>
      <c r="N88" s="50"/>
    </row>
    <row r="89" ht="15.75" customHeight="1">
      <c r="M89" s="50"/>
      <c r="N89" s="50"/>
    </row>
    <row r="90" ht="15.75" customHeight="1">
      <c r="M90" s="50"/>
      <c r="N90" s="50"/>
    </row>
    <row r="91" ht="15.75" customHeight="1">
      <c r="M91" s="50"/>
      <c r="N91" s="50"/>
    </row>
    <row r="92" ht="15.75" customHeight="1">
      <c r="M92" s="50"/>
      <c r="N92" s="50"/>
    </row>
    <row r="93" ht="15.75" customHeight="1">
      <c r="M93" s="50"/>
      <c r="N93" s="50"/>
    </row>
    <row r="94" ht="15.75" customHeight="1">
      <c r="M94" s="50"/>
      <c r="N94" s="50"/>
    </row>
    <row r="95" ht="15.75" customHeight="1">
      <c r="M95" s="50"/>
      <c r="N95" s="50"/>
    </row>
    <row r="96" ht="15.75" customHeight="1">
      <c r="M96" s="50"/>
      <c r="N96" s="50"/>
    </row>
    <row r="97" ht="15.75" customHeight="1">
      <c r="M97" s="50"/>
      <c r="N97" s="50"/>
    </row>
    <row r="98" ht="15.75" customHeight="1">
      <c r="M98" s="50"/>
      <c r="N98" s="50"/>
    </row>
    <row r="99" ht="15.75" customHeight="1">
      <c r="M99" s="50"/>
      <c r="N99" s="50"/>
    </row>
    <row r="100" ht="15.75" customHeight="1">
      <c r="M100" s="50"/>
      <c r="N100" s="50"/>
    </row>
    <row r="101" ht="15.75" customHeight="1">
      <c r="M101" s="50"/>
      <c r="N101" s="50"/>
    </row>
    <row r="102" ht="15.75" customHeight="1">
      <c r="M102" s="50"/>
      <c r="N102" s="50"/>
    </row>
    <row r="103" ht="15.75" customHeight="1">
      <c r="M103" s="50"/>
      <c r="N103" s="50"/>
    </row>
    <row r="104" ht="15.75" customHeight="1">
      <c r="M104" s="50"/>
      <c r="N104" s="50"/>
    </row>
    <row r="105" ht="15.75" customHeight="1">
      <c r="M105" s="50"/>
      <c r="N105" s="50"/>
    </row>
    <row r="106" ht="15.75" customHeight="1">
      <c r="M106" s="50"/>
      <c r="N106" s="50"/>
    </row>
    <row r="107" ht="15.75" customHeight="1">
      <c r="M107" s="50"/>
      <c r="N107" s="50"/>
    </row>
    <row r="108" ht="15.75" customHeight="1">
      <c r="M108" s="50"/>
      <c r="N108" s="50"/>
    </row>
    <row r="109" ht="15.75" customHeight="1">
      <c r="M109" s="50"/>
      <c r="N109" s="50"/>
    </row>
    <row r="110" ht="15.75" customHeight="1">
      <c r="M110" s="50"/>
      <c r="N110" s="50"/>
    </row>
    <row r="111" ht="15.75" customHeight="1">
      <c r="M111" s="50"/>
      <c r="N111" s="50"/>
    </row>
    <row r="112" ht="15.75" customHeight="1">
      <c r="M112" s="50"/>
      <c r="N112" s="50"/>
    </row>
    <row r="113" ht="15.75" customHeight="1">
      <c r="M113" s="50"/>
      <c r="N113" s="50"/>
    </row>
    <row r="114" ht="15.75" customHeight="1">
      <c r="M114" s="50"/>
      <c r="N114" s="50"/>
    </row>
    <row r="115" ht="15.75" customHeight="1">
      <c r="M115" s="50"/>
      <c r="N115" s="50"/>
    </row>
    <row r="116" ht="15.75" customHeight="1">
      <c r="M116" s="50"/>
      <c r="N116" s="50"/>
    </row>
    <row r="117" ht="15.75" customHeight="1">
      <c r="M117" s="50"/>
      <c r="N117" s="50"/>
    </row>
    <row r="118" ht="15.75" customHeight="1">
      <c r="M118" s="50"/>
      <c r="N118" s="50"/>
    </row>
    <row r="119" ht="15.75" customHeight="1">
      <c r="M119" s="50"/>
      <c r="N119" s="50"/>
    </row>
    <row r="120" ht="15.75" customHeight="1">
      <c r="M120" s="50"/>
      <c r="N120" s="50"/>
    </row>
    <row r="121" ht="15.75" customHeight="1">
      <c r="M121" s="50"/>
      <c r="N121" s="50"/>
    </row>
    <row r="122" ht="15.75" customHeight="1">
      <c r="M122" s="50"/>
      <c r="N122" s="50"/>
    </row>
    <row r="123" ht="15.75" customHeight="1">
      <c r="M123" s="50"/>
      <c r="N123" s="50"/>
    </row>
    <row r="124" ht="15.75" customHeight="1">
      <c r="M124" s="50"/>
      <c r="N124" s="50"/>
    </row>
    <row r="125" ht="15.75" customHeight="1">
      <c r="M125" s="50"/>
      <c r="N125" s="50"/>
    </row>
    <row r="126" ht="15.75" customHeight="1">
      <c r="M126" s="50"/>
      <c r="N126" s="50"/>
    </row>
    <row r="127" ht="15.75" customHeight="1">
      <c r="M127" s="50"/>
      <c r="N127" s="50"/>
    </row>
    <row r="128" ht="15.75" customHeight="1">
      <c r="M128" s="50"/>
      <c r="N128" s="50"/>
    </row>
    <row r="129" ht="15.75" customHeight="1">
      <c r="M129" s="50"/>
      <c r="N129" s="50"/>
    </row>
    <row r="130" ht="15.75" customHeight="1">
      <c r="M130" s="50"/>
      <c r="N130" s="50"/>
    </row>
    <row r="131" ht="15.75" customHeight="1">
      <c r="M131" s="50"/>
      <c r="N131" s="50"/>
    </row>
    <row r="132" ht="15.75" customHeight="1">
      <c r="M132" s="50"/>
      <c r="N132" s="50"/>
    </row>
    <row r="133" ht="15.75" customHeight="1">
      <c r="M133" s="50"/>
      <c r="N133" s="50"/>
    </row>
    <row r="134" ht="15.75" customHeight="1">
      <c r="M134" s="50"/>
      <c r="N134" s="50"/>
    </row>
    <row r="135" ht="15.75" customHeight="1">
      <c r="M135" s="50"/>
      <c r="N135" s="50"/>
    </row>
    <row r="136" ht="15.75" customHeight="1">
      <c r="M136" s="50"/>
      <c r="N136" s="50"/>
    </row>
    <row r="137" ht="15.75" customHeight="1">
      <c r="M137" s="50"/>
      <c r="N137" s="50"/>
    </row>
    <row r="138" ht="15.75" customHeight="1">
      <c r="M138" s="50"/>
      <c r="N138" s="50"/>
    </row>
    <row r="139" ht="15.75" customHeight="1">
      <c r="M139" s="50"/>
      <c r="N139" s="50"/>
    </row>
    <row r="140" ht="15.75" customHeight="1">
      <c r="M140" s="50"/>
      <c r="N140" s="50"/>
    </row>
    <row r="141" ht="15.75" customHeight="1">
      <c r="M141" s="50"/>
      <c r="N141" s="50"/>
    </row>
    <row r="142" ht="15.75" customHeight="1">
      <c r="M142" s="50"/>
      <c r="N142" s="50"/>
    </row>
    <row r="143" ht="15.75" customHeight="1">
      <c r="M143" s="50"/>
      <c r="N143" s="50"/>
    </row>
    <row r="144" ht="15.75" customHeight="1">
      <c r="M144" s="50"/>
      <c r="N144" s="50"/>
    </row>
    <row r="145" ht="15.75" customHeight="1">
      <c r="M145" s="50"/>
      <c r="N145" s="50"/>
    </row>
    <row r="146" ht="15.75" customHeight="1">
      <c r="M146" s="50"/>
      <c r="N146" s="50"/>
    </row>
    <row r="147" ht="15.75" customHeight="1">
      <c r="M147" s="50"/>
      <c r="N147" s="50"/>
    </row>
    <row r="148" ht="15.75" customHeight="1">
      <c r="M148" s="50"/>
      <c r="N148" s="50"/>
    </row>
    <row r="149" ht="15.75" customHeight="1">
      <c r="M149" s="50"/>
      <c r="N149" s="50"/>
    </row>
    <row r="150" ht="15.75" customHeight="1">
      <c r="M150" s="50"/>
      <c r="N150" s="50"/>
    </row>
    <row r="151" ht="15.75" customHeight="1">
      <c r="M151" s="50"/>
      <c r="N151" s="50"/>
    </row>
    <row r="152" ht="15.75" customHeight="1">
      <c r="M152" s="50"/>
      <c r="N152" s="50"/>
    </row>
    <row r="153" ht="15.75" customHeight="1">
      <c r="M153" s="50"/>
      <c r="N153" s="50"/>
    </row>
    <row r="154" ht="15.75" customHeight="1">
      <c r="M154" s="50"/>
      <c r="N154" s="50"/>
    </row>
    <row r="155" ht="15.75" customHeight="1">
      <c r="M155" s="50"/>
      <c r="N155" s="50"/>
    </row>
    <row r="156" ht="15.75" customHeight="1">
      <c r="M156" s="50"/>
      <c r="N156" s="50"/>
    </row>
    <row r="157" ht="15.75" customHeight="1">
      <c r="M157" s="50"/>
      <c r="N157" s="50"/>
    </row>
    <row r="158" ht="15.75" customHeight="1">
      <c r="M158" s="50"/>
      <c r="N158" s="50"/>
    </row>
    <row r="159" ht="15.75" customHeight="1">
      <c r="M159" s="50"/>
      <c r="N159" s="50"/>
    </row>
    <row r="160" ht="15.75" customHeight="1">
      <c r="M160" s="50"/>
      <c r="N160" s="50"/>
    </row>
    <row r="161" ht="15.75" customHeight="1">
      <c r="M161" s="50"/>
      <c r="N161" s="50"/>
    </row>
    <row r="162" ht="15.75" customHeight="1">
      <c r="M162" s="50"/>
      <c r="N162" s="50"/>
    </row>
    <row r="163" ht="15.75" customHeight="1">
      <c r="M163" s="50"/>
      <c r="N163" s="50"/>
    </row>
    <row r="164" ht="15.75" customHeight="1">
      <c r="M164" s="50"/>
      <c r="N164" s="50"/>
    </row>
    <row r="165" ht="15.75" customHeight="1">
      <c r="M165" s="50"/>
      <c r="N165" s="50"/>
    </row>
    <row r="166" ht="15.75" customHeight="1">
      <c r="M166" s="50"/>
      <c r="N166" s="50"/>
    </row>
    <row r="167" ht="15.75" customHeight="1">
      <c r="M167" s="50"/>
      <c r="N167" s="50"/>
    </row>
    <row r="168" ht="15.75" customHeight="1">
      <c r="M168" s="50"/>
      <c r="N168" s="50"/>
    </row>
    <row r="169" ht="15.75" customHeight="1">
      <c r="M169" s="50"/>
      <c r="N169" s="50"/>
    </row>
    <row r="170" ht="15.75" customHeight="1">
      <c r="M170" s="50"/>
      <c r="N170" s="50"/>
    </row>
    <row r="171" ht="15.75" customHeight="1">
      <c r="M171" s="50"/>
      <c r="N171" s="50"/>
    </row>
    <row r="172" ht="15.75" customHeight="1">
      <c r="M172" s="50"/>
      <c r="N172" s="50"/>
    </row>
    <row r="173" ht="15.75" customHeight="1">
      <c r="M173" s="50"/>
      <c r="N173" s="50"/>
    </row>
    <row r="174" ht="15.75" customHeight="1">
      <c r="M174" s="50"/>
      <c r="N174" s="50"/>
    </row>
    <row r="175" ht="15.75" customHeight="1">
      <c r="M175" s="50"/>
      <c r="N175" s="50"/>
    </row>
    <row r="176" ht="15.75" customHeight="1">
      <c r="M176" s="50"/>
      <c r="N176" s="50"/>
    </row>
    <row r="177" ht="15.75" customHeight="1">
      <c r="M177" s="50"/>
      <c r="N177" s="50"/>
    </row>
    <row r="178" ht="15.75" customHeight="1">
      <c r="M178" s="50"/>
      <c r="N178" s="50"/>
    </row>
    <row r="179" ht="15.75" customHeight="1">
      <c r="M179" s="50"/>
      <c r="N179" s="50"/>
    </row>
    <row r="180" ht="15.75" customHeight="1">
      <c r="M180" s="50"/>
      <c r="N180" s="50"/>
    </row>
    <row r="181" ht="15.75" customHeight="1">
      <c r="M181" s="50"/>
      <c r="N181" s="50"/>
    </row>
    <row r="182" ht="15.75" customHeight="1">
      <c r="M182" s="50"/>
      <c r="N182" s="50"/>
    </row>
    <row r="183" ht="15.75" customHeight="1">
      <c r="M183" s="50"/>
      <c r="N183" s="50"/>
    </row>
    <row r="184" ht="15.75" customHeight="1">
      <c r="M184" s="50"/>
      <c r="N184" s="50"/>
    </row>
    <row r="185" ht="15.75" customHeight="1">
      <c r="M185" s="50"/>
      <c r="N185" s="50"/>
    </row>
    <row r="186" ht="15.75" customHeight="1">
      <c r="M186" s="50"/>
      <c r="N186" s="50"/>
    </row>
    <row r="187" ht="15.75" customHeight="1">
      <c r="M187" s="50"/>
      <c r="N187" s="50"/>
    </row>
    <row r="188" ht="15.75" customHeight="1">
      <c r="M188" s="50"/>
      <c r="N188" s="50"/>
    </row>
    <row r="189" ht="15.75" customHeight="1">
      <c r="M189" s="50"/>
      <c r="N189" s="50"/>
    </row>
    <row r="190" ht="15.75" customHeight="1">
      <c r="M190" s="50"/>
      <c r="N190" s="50"/>
    </row>
    <row r="191" ht="15.75" customHeight="1">
      <c r="M191" s="50"/>
      <c r="N191" s="50"/>
    </row>
    <row r="192" ht="15.75" customHeight="1">
      <c r="M192" s="50"/>
      <c r="N192" s="50"/>
    </row>
    <row r="193" ht="15.75" customHeight="1">
      <c r="M193" s="50"/>
      <c r="N193" s="50"/>
    </row>
    <row r="194" ht="15.75" customHeight="1">
      <c r="M194" s="50"/>
      <c r="N194" s="50"/>
    </row>
    <row r="195" ht="15.75" customHeight="1">
      <c r="M195" s="50"/>
      <c r="N195" s="50"/>
    </row>
    <row r="196" ht="15.75" customHeight="1">
      <c r="M196" s="50"/>
      <c r="N196" s="50"/>
    </row>
    <row r="197" ht="15.75" customHeight="1">
      <c r="M197" s="50"/>
      <c r="N197" s="50"/>
    </row>
    <row r="198" ht="15.75" customHeight="1">
      <c r="M198" s="50"/>
      <c r="N198" s="50"/>
    </row>
    <row r="199" ht="15.75" customHeight="1">
      <c r="M199" s="50"/>
      <c r="N199" s="50"/>
    </row>
    <row r="200" ht="15.75" customHeight="1">
      <c r="M200" s="50"/>
      <c r="N200" s="50"/>
    </row>
    <row r="201" ht="15.75" customHeight="1">
      <c r="M201" s="50"/>
      <c r="N201" s="50"/>
    </row>
    <row r="202" ht="15.75" customHeight="1">
      <c r="M202" s="50"/>
      <c r="N202" s="50"/>
    </row>
    <row r="203" ht="15.75" customHeight="1">
      <c r="M203" s="50"/>
      <c r="N203" s="50"/>
    </row>
    <row r="204" ht="15.75" customHeight="1">
      <c r="M204" s="50"/>
      <c r="N204" s="50"/>
    </row>
    <row r="205" ht="15.75" customHeight="1">
      <c r="M205" s="50"/>
      <c r="N205" s="50"/>
    </row>
    <row r="206" ht="15.75" customHeight="1">
      <c r="M206" s="50"/>
      <c r="N206" s="50"/>
    </row>
    <row r="207" ht="15.75" customHeight="1">
      <c r="F207" s="63"/>
      <c r="G207" s="48"/>
      <c r="H207" s="28"/>
      <c r="I207" s="50"/>
      <c r="M207" s="50"/>
      <c r="N207" s="50"/>
    </row>
    <row r="208" ht="15.75" customHeight="1">
      <c r="H208" s="50"/>
      <c r="I208" s="50"/>
      <c r="M208" s="50"/>
      <c r="N208" s="50"/>
    </row>
    <row r="209" ht="15.75" customHeight="1">
      <c r="H209" s="50"/>
      <c r="I209" s="50"/>
      <c r="M209" s="50"/>
      <c r="N209" s="50"/>
    </row>
    <row r="210" ht="15.75" customHeight="1">
      <c r="H210" s="50"/>
      <c r="I210" s="50"/>
      <c r="M210" s="50"/>
      <c r="N210" s="50"/>
    </row>
    <row r="211" ht="15.75" customHeight="1">
      <c r="H211" s="50"/>
      <c r="I211" s="50"/>
      <c r="M211" s="50"/>
      <c r="N211" s="50"/>
    </row>
    <row r="212" ht="15.75" customHeight="1">
      <c r="H212" s="50"/>
      <c r="I212" s="50"/>
      <c r="M212" s="50"/>
      <c r="N212" s="50"/>
    </row>
    <row r="213" ht="15.75" customHeight="1">
      <c r="H213" s="50"/>
      <c r="I213" s="50"/>
      <c r="M213" s="50"/>
      <c r="N213" s="50"/>
    </row>
    <row r="214" ht="15.75" customHeight="1">
      <c r="H214" s="50"/>
      <c r="I214" s="50"/>
      <c r="M214" s="50"/>
      <c r="N214" s="50"/>
    </row>
    <row r="215" ht="15.75" customHeight="1">
      <c r="H215" s="50"/>
      <c r="I215" s="50"/>
      <c r="M215" s="50"/>
      <c r="N215" s="50"/>
    </row>
    <row r="216" ht="15.75" customHeight="1">
      <c r="H216" s="50"/>
      <c r="I216" s="50"/>
      <c r="M216" s="50"/>
      <c r="N216" s="50"/>
    </row>
    <row r="217" ht="15.75" customHeight="1">
      <c r="H217" s="50"/>
      <c r="I217" s="50"/>
      <c r="M217" s="50"/>
      <c r="N217" s="50"/>
    </row>
    <row r="218" ht="15.75" customHeight="1">
      <c r="H218" s="50"/>
      <c r="I218" s="50"/>
      <c r="M218" s="50"/>
      <c r="N218" s="50"/>
    </row>
    <row r="219" ht="15.75" customHeight="1">
      <c r="H219" s="50"/>
      <c r="I219" s="50"/>
      <c r="M219" s="50"/>
      <c r="N219" s="50"/>
    </row>
    <row r="220" ht="15.75" customHeight="1">
      <c r="H220" s="50"/>
      <c r="I220" s="50"/>
      <c r="M220" s="50"/>
      <c r="N220" s="50"/>
    </row>
    <row r="221" ht="15.75" customHeight="1">
      <c r="H221" s="50"/>
      <c r="I221" s="50"/>
      <c r="M221" s="50"/>
      <c r="N221" s="50"/>
    </row>
    <row r="222" ht="15.75" customHeight="1">
      <c r="H222" s="50"/>
      <c r="I222" s="50"/>
      <c r="M222" s="50"/>
      <c r="N222" s="50"/>
    </row>
    <row r="223" ht="15.75" customHeight="1">
      <c r="H223" s="50"/>
      <c r="I223" s="50"/>
      <c r="M223" s="50"/>
      <c r="N223" s="50"/>
    </row>
    <row r="224" ht="15.75" customHeight="1">
      <c r="H224" s="50"/>
      <c r="I224" s="50"/>
      <c r="M224" s="50"/>
      <c r="N224" s="50"/>
    </row>
    <row r="225" ht="15.75" customHeight="1">
      <c r="H225" s="50"/>
      <c r="I225" s="50"/>
      <c r="M225" s="50"/>
      <c r="N225" s="50"/>
    </row>
    <row r="226" ht="15.75" customHeight="1">
      <c r="H226" s="50"/>
      <c r="I226" s="50"/>
      <c r="M226" s="50"/>
      <c r="N226" s="50"/>
    </row>
    <row r="227" ht="15.75" customHeight="1">
      <c r="H227" s="50"/>
      <c r="I227" s="50"/>
      <c r="M227" s="50"/>
      <c r="N227" s="50"/>
    </row>
    <row r="228" ht="15.75" customHeight="1">
      <c r="H228" s="50"/>
      <c r="I228" s="50"/>
      <c r="M228" s="50"/>
      <c r="N228" s="50"/>
    </row>
    <row r="229" ht="15.75" customHeight="1">
      <c r="H229" s="50"/>
      <c r="I229" s="50"/>
      <c r="M229" s="50"/>
      <c r="N229" s="50"/>
    </row>
    <row r="230" ht="15.75" customHeight="1">
      <c r="H230" s="50"/>
      <c r="I230" s="50"/>
      <c r="M230" s="50"/>
      <c r="N230" s="50"/>
    </row>
    <row r="231" ht="15.75" customHeight="1">
      <c r="H231" s="50"/>
      <c r="I231" s="50"/>
      <c r="M231" s="50"/>
      <c r="N231" s="50"/>
    </row>
    <row r="232" ht="15.75" customHeight="1">
      <c r="H232" s="50"/>
      <c r="I232" s="50"/>
      <c r="M232" s="50"/>
      <c r="N232" s="50"/>
    </row>
    <row r="233" ht="15.75" customHeight="1">
      <c r="H233" s="50"/>
      <c r="I233" s="50"/>
      <c r="M233" s="50"/>
      <c r="N233" s="50"/>
    </row>
    <row r="234" ht="15.75" customHeight="1">
      <c r="H234" s="50"/>
      <c r="I234" s="50"/>
      <c r="M234" s="50"/>
      <c r="N234" s="50"/>
    </row>
    <row r="235" ht="15.75" customHeight="1">
      <c r="H235" s="50"/>
      <c r="I235" s="50"/>
      <c r="M235" s="50"/>
      <c r="N235" s="50"/>
    </row>
    <row r="236" ht="15.75" customHeight="1">
      <c r="H236" s="50"/>
      <c r="I236" s="50"/>
      <c r="M236" s="50"/>
      <c r="N236" s="50"/>
    </row>
    <row r="237" ht="15.75" customHeight="1">
      <c r="H237" s="50"/>
      <c r="I237" s="50"/>
      <c r="M237" s="50"/>
      <c r="N237" s="50"/>
    </row>
    <row r="238" ht="15.75" customHeight="1">
      <c r="H238" s="50"/>
      <c r="I238" s="50"/>
      <c r="M238" s="50"/>
      <c r="N238" s="50"/>
    </row>
    <row r="239" ht="15.75" customHeight="1">
      <c r="H239" s="50"/>
      <c r="I239" s="50"/>
      <c r="M239" s="50"/>
      <c r="N239" s="50"/>
    </row>
    <row r="240" ht="15.75" customHeight="1">
      <c r="H240" s="50"/>
      <c r="I240" s="50"/>
      <c r="M240" s="50"/>
      <c r="N240" s="50"/>
    </row>
    <row r="241" ht="15.75" customHeight="1">
      <c r="H241" s="50"/>
      <c r="I241" s="50"/>
      <c r="M241" s="50"/>
      <c r="N241" s="50"/>
    </row>
    <row r="242" ht="15.75" customHeight="1">
      <c r="H242" s="50"/>
      <c r="I242" s="50"/>
      <c r="M242" s="50"/>
      <c r="N242" s="50"/>
    </row>
    <row r="243" ht="15.75" customHeight="1">
      <c r="H243" s="50"/>
      <c r="I243" s="50"/>
      <c r="M243" s="50"/>
      <c r="N243" s="50"/>
    </row>
    <row r="244" ht="15.75" customHeight="1">
      <c r="H244" s="50"/>
      <c r="I244" s="50"/>
      <c r="M244" s="50"/>
      <c r="N244" s="50"/>
    </row>
    <row r="245" ht="15.75" customHeight="1">
      <c r="H245" s="50"/>
      <c r="I245" s="50"/>
      <c r="M245" s="50"/>
      <c r="N245" s="50"/>
    </row>
    <row r="246" ht="15.75" customHeight="1">
      <c r="H246" s="50"/>
      <c r="I246" s="50"/>
      <c r="M246" s="50"/>
      <c r="N246" s="50"/>
    </row>
    <row r="247" ht="15.75" customHeight="1">
      <c r="H247" s="50"/>
      <c r="I247" s="50"/>
      <c r="M247" s="50"/>
      <c r="N247" s="50"/>
    </row>
    <row r="248" ht="15.75" customHeight="1">
      <c r="H248" s="50"/>
      <c r="I248" s="50"/>
      <c r="M248" s="50"/>
      <c r="N248" s="50"/>
    </row>
    <row r="249" ht="15.75" customHeight="1">
      <c r="H249" s="50"/>
      <c r="I249" s="50"/>
      <c r="M249" s="50"/>
      <c r="N249" s="50"/>
    </row>
    <row r="250" ht="15.75" customHeight="1">
      <c r="H250" s="50"/>
      <c r="I250" s="50"/>
      <c r="M250" s="50"/>
      <c r="N250" s="50"/>
    </row>
    <row r="251" ht="15.75" customHeight="1">
      <c r="H251" s="50"/>
      <c r="I251" s="50"/>
      <c r="M251" s="50"/>
      <c r="N251" s="50"/>
    </row>
    <row r="252" ht="15.75" customHeight="1">
      <c r="H252" s="50"/>
      <c r="I252" s="50"/>
      <c r="M252" s="50"/>
      <c r="N252" s="50"/>
    </row>
    <row r="253" ht="15.75" customHeight="1">
      <c r="H253" s="50"/>
      <c r="I253" s="50"/>
      <c r="M253" s="50"/>
      <c r="N253" s="50"/>
    </row>
    <row r="254" ht="15.75" customHeight="1">
      <c r="H254" s="50"/>
      <c r="I254" s="50"/>
      <c r="M254" s="50"/>
      <c r="N254" s="50"/>
    </row>
    <row r="255" ht="15.75" customHeight="1">
      <c r="H255" s="50"/>
      <c r="I255" s="50"/>
      <c r="M255" s="50"/>
      <c r="N255" s="50"/>
    </row>
    <row r="256" ht="15.75" customHeight="1">
      <c r="H256" s="50"/>
      <c r="I256" s="50"/>
      <c r="M256" s="50"/>
      <c r="N256" s="50"/>
    </row>
    <row r="257" ht="15.75" customHeight="1">
      <c r="H257" s="50"/>
      <c r="I257" s="50"/>
      <c r="M257" s="50"/>
      <c r="N257" s="50"/>
    </row>
    <row r="258" ht="15.75" customHeight="1">
      <c r="H258" s="50"/>
      <c r="I258" s="50"/>
      <c r="M258" s="50"/>
      <c r="N258" s="50"/>
    </row>
    <row r="259" ht="15.75" customHeight="1">
      <c r="H259" s="50"/>
      <c r="I259" s="50"/>
      <c r="M259" s="50"/>
      <c r="N259" s="50"/>
    </row>
    <row r="260" ht="15.75" customHeight="1">
      <c r="H260" s="50"/>
      <c r="I260" s="50"/>
      <c r="M260" s="50"/>
      <c r="N260" s="50"/>
    </row>
    <row r="261" ht="15.75" customHeight="1">
      <c r="H261" s="50"/>
      <c r="I261" s="50"/>
      <c r="M261" s="50"/>
      <c r="N261" s="50"/>
    </row>
    <row r="262" ht="15.75" customHeight="1">
      <c r="H262" s="50"/>
      <c r="I262" s="50"/>
      <c r="M262" s="50"/>
      <c r="N262" s="50"/>
    </row>
    <row r="263" ht="15.75" customHeight="1">
      <c r="H263" s="50"/>
      <c r="I263" s="50"/>
      <c r="M263" s="50"/>
      <c r="N263" s="50"/>
    </row>
    <row r="264" ht="15.75" customHeight="1">
      <c r="H264" s="50"/>
      <c r="I264" s="50"/>
      <c r="M264" s="50"/>
      <c r="N264" s="50"/>
    </row>
    <row r="265" ht="15.75" customHeight="1">
      <c r="H265" s="50"/>
      <c r="I265" s="50"/>
      <c r="M265" s="50"/>
      <c r="N265" s="50"/>
    </row>
    <row r="266" ht="15.75" customHeight="1">
      <c r="H266" s="50"/>
      <c r="I266" s="50"/>
      <c r="M266" s="50"/>
      <c r="N266" s="50"/>
    </row>
    <row r="267" ht="15.75" customHeight="1">
      <c r="H267" s="50"/>
      <c r="I267" s="50"/>
      <c r="M267" s="50"/>
      <c r="N267" s="50"/>
    </row>
    <row r="268" ht="15.75" customHeight="1">
      <c r="H268" s="50"/>
      <c r="I268" s="50"/>
      <c r="M268" s="50"/>
      <c r="N268" s="50"/>
    </row>
    <row r="269" ht="15.75" customHeight="1">
      <c r="H269" s="50"/>
      <c r="I269" s="50"/>
      <c r="M269" s="50"/>
      <c r="N269" s="50"/>
    </row>
    <row r="270" ht="15.75" customHeight="1">
      <c r="H270" s="50"/>
      <c r="I270" s="50"/>
      <c r="M270" s="50"/>
      <c r="N270" s="50"/>
    </row>
    <row r="271" ht="15.75" customHeight="1">
      <c r="H271" s="50"/>
      <c r="I271" s="50"/>
      <c r="M271" s="50"/>
      <c r="N271" s="50"/>
    </row>
    <row r="272" ht="15.75" customHeight="1">
      <c r="H272" s="50"/>
      <c r="I272" s="50"/>
      <c r="M272" s="50"/>
      <c r="N272" s="50"/>
    </row>
    <row r="273" ht="15.75" customHeight="1">
      <c r="H273" s="50"/>
      <c r="I273" s="50"/>
      <c r="M273" s="50"/>
      <c r="N273" s="50"/>
    </row>
    <row r="274" ht="15.75" customHeight="1">
      <c r="H274" s="50"/>
      <c r="I274" s="50"/>
      <c r="M274" s="50"/>
      <c r="N274" s="50"/>
    </row>
    <row r="275" ht="15.75" customHeight="1">
      <c r="H275" s="50"/>
      <c r="I275" s="50"/>
      <c r="M275" s="50"/>
      <c r="N275" s="50"/>
    </row>
    <row r="276" ht="15.75" customHeight="1">
      <c r="H276" s="50"/>
      <c r="I276" s="50"/>
      <c r="M276" s="50"/>
      <c r="N276" s="50"/>
    </row>
    <row r="277" ht="15.75" customHeight="1">
      <c r="H277" s="50"/>
      <c r="I277" s="50"/>
      <c r="M277" s="50"/>
      <c r="N277" s="50"/>
    </row>
    <row r="278" ht="15.75" customHeight="1">
      <c r="H278" s="50"/>
      <c r="I278" s="50"/>
      <c r="M278" s="50"/>
      <c r="N278" s="50"/>
    </row>
    <row r="279" ht="15.75" customHeight="1">
      <c r="H279" s="50"/>
      <c r="I279" s="50"/>
      <c r="M279" s="50"/>
      <c r="N279" s="50"/>
    </row>
    <row r="280" ht="15.75" customHeight="1">
      <c r="H280" s="50"/>
      <c r="I280" s="50"/>
      <c r="M280" s="50"/>
      <c r="N280" s="50"/>
    </row>
    <row r="281" ht="15.75" customHeight="1">
      <c r="H281" s="50"/>
      <c r="I281" s="50"/>
      <c r="M281" s="50"/>
      <c r="N281" s="50"/>
    </row>
    <row r="282" ht="15.75" customHeight="1">
      <c r="H282" s="50"/>
      <c r="I282" s="50"/>
      <c r="M282" s="50"/>
      <c r="N282" s="50"/>
    </row>
    <row r="283" ht="15.75" customHeight="1">
      <c r="H283" s="50"/>
      <c r="I283" s="50"/>
      <c r="M283" s="50"/>
      <c r="N283" s="50"/>
    </row>
    <row r="284" ht="15.75" customHeight="1">
      <c r="H284" s="50"/>
      <c r="I284" s="50"/>
      <c r="M284" s="50"/>
      <c r="N284" s="50"/>
    </row>
    <row r="285" ht="15.75" customHeight="1">
      <c r="H285" s="50"/>
      <c r="I285" s="50"/>
      <c r="M285" s="50"/>
      <c r="N285" s="50"/>
    </row>
    <row r="286" ht="15.75" customHeight="1">
      <c r="H286" s="50"/>
      <c r="I286" s="50"/>
      <c r="M286" s="50"/>
      <c r="N286" s="50"/>
    </row>
    <row r="287" ht="15.75" customHeight="1">
      <c r="H287" s="50"/>
      <c r="I287" s="50"/>
      <c r="M287" s="50"/>
      <c r="N287" s="50"/>
    </row>
    <row r="288" ht="15.75" customHeight="1">
      <c r="H288" s="50"/>
      <c r="I288" s="50"/>
      <c r="M288" s="50"/>
      <c r="N288" s="50"/>
    </row>
    <row r="289" ht="15.75" customHeight="1">
      <c r="H289" s="50"/>
      <c r="I289" s="50"/>
      <c r="M289" s="50"/>
      <c r="N289" s="50"/>
    </row>
    <row r="290" ht="15.75" customHeight="1">
      <c r="H290" s="50"/>
      <c r="I290" s="50"/>
      <c r="M290" s="50"/>
      <c r="N290" s="50"/>
    </row>
    <row r="291" ht="15.75" customHeight="1">
      <c r="H291" s="50"/>
      <c r="I291" s="50"/>
      <c r="M291" s="50"/>
      <c r="N291" s="50"/>
    </row>
    <row r="292" ht="15.75" customHeight="1">
      <c r="H292" s="50"/>
      <c r="I292" s="50"/>
      <c r="M292" s="50"/>
      <c r="N292" s="50"/>
    </row>
    <row r="293" ht="15.75" customHeight="1">
      <c r="H293" s="50"/>
      <c r="I293" s="50"/>
      <c r="M293" s="50"/>
      <c r="N293" s="50"/>
    </row>
    <row r="294" ht="15.75" customHeight="1">
      <c r="H294" s="50"/>
      <c r="I294" s="50"/>
      <c r="M294" s="50"/>
      <c r="N294" s="50"/>
    </row>
    <row r="295" ht="15.75" customHeight="1">
      <c r="H295" s="50"/>
      <c r="I295" s="50"/>
      <c r="M295" s="50"/>
      <c r="N295" s="50"/>
    </row>
    <row r="296" ht="15.75" customHeight="1">
      <c r="H296" s="50"/>
      <c r="I296" s="50"/>
      <c r="M296" s="50"/>
      <c r="N296" s="50"/>
    </row>
    <row r="297" ht="15.75" customHeight="1">
      <c r="H297" s="50"/>
      <c r="I297" s="50"/>
      <c r="M297" s="50"/>
      <c r="N297" s="50"/>
    </row>
    <row r="298" ht="15.75" customHeight="1">
      <c r="H298" s="50"/>
      <c r="I298" s="50"/>
      <c r="M298" s="50"/>
      <c r="N298" s="50"/>
    </row>
    <row r="299" ht="15.75" customHeight="1">
      <c r="H299" s="50"/>
      <c r="I299" s="50"/>
      <c r="M299" s="50"/>
      <c r="N299" s="50"/>
    </row>
    <row r="300" ht="15.75" customHeight="1">
      <c r="H300" s="50"/>
      <c r="I300" s="50"/>
      <c r="M300" s="50"/>
      <c r="N300" s="50"/>
    </row>
    <row r="301" ht="15.75" customHeight="1">
      <c r="H301" s="50"/>
      <c r="I301" s="50"/>
      <c r="M301" s="50"/>
      <c r="N301" s="50"/>
    </row>
    <row r="302" ht="15.75" customHeight="1">
      <c r="H302" s="50"/>
      <c r="I302" s="50"/>
      <c r="M302" s="50"/>
      <c r="N302" s="50"/>
    </row>
    <row r="303" ht="15.75" customHeight="1">
      <c r="H303" s="50"/>
      <c r="I303" s="50"/>
      <c r="M303" s="50"/>
      <c r="N303" s="50"/>
    </row>
    <row r="304" ht="15.75" customHeight="1">
      <c r="H304" s="50"/>
      <c r="I304" s="50"/>
      <c r="M304" s="50"/>
      <c r="N304" s="50"/>
    </row>
    <row r="305" ht="15.75" customHeight="1">
      <c r="H305" s="50"/>
      <c r="I305" s="50"/>
      <c r="M305" s="50"/>
      <c r="N305" s="50"/>
    </row>
    <row r="306" ht="15.75" customHeight="1">
      <c r="H306" s="50"/>
      <c r="I306" s="50"/>
      <c r="M306" s="50"/>
      <c r="N306" s="50"/>
    </row>
    <row r="307" ht="15.75" customHeight="1">
      <c r="H307" s="50"/>
      <c r="I307" s="50"/>
      <c r="M307" s="50"/>
      <c r="N307" s="50"/>
    </row>
    <row r="308" ht="15.75" customHeight="1">
      <c r="H308" s="50"/>
      <c r="I308" s="50"/>
      <c r="M308" s="50"/>
      <c r="N308" s="50"/>
    </row>
    <row r="309" ht="15.75" customHeight="1">
      <c r="H309" s="50"/>
      <c r="I309" s="50"/>
      <c r="M309" s="50"/>
      <c r="N309" s="50"/>
    </row>
    <row r="310" ht="15.75" customHeight="1">
      <c r="H310" s="50"/>
      <c r="I310" s="50"/>
      <c r="M310" s="50"/>
      <c r="N310" s="50"/>
    </row>
    <row r="311" ht="15.75" customHeight="1">
      <c r="H311" s="50"/>
      <c r="I311" s="50"/>
      <c r="M311" s="50"/>
      <c r="N311" s="50"/>
    </row>
    <row r="312" ht="15.75" customHeight="1">
      <c r="H312" s="50"/>
      <c r="I312" s="50"/>
      <c r="M312" s="50"/>
      <c r="N312" s="50"/>
    </row>
    <row r="313" ht="15.75" customHeight="1">
      <c r="H313" s="50"/>
      <c r="I313" s="50"/>
      <c r="M313" s="50"/>
      <c r="N313" s="50"/>
    </row>
    <row r="314" ht="15.75" customHeight="1">
      <c r="H314" s="50"/>
      <c r="I314" s="50"/>
      <c r="M314" s="50"/>
      <c r="N314" s="50"/>
    </row>
    <row r="315" ht="15.75" customHeight="1">
      <c r="H315" s="50"/>
      <c r="I315" s="50"/>
      <c r="M315" s="50"/>
      <c r="N315" s="50"/>
    </row>
    <row r="316" ht="15.75" customHeight="1">
      <c r="H316" s="50"/>
      <c r="I316" s="50"/>
      <c r="M316" s="50"/>
      <c r="N316" s="50"/>
    </row>
    <row r="317" ht="15.75" customHeight="1">
      <c r="H317" s="50"/>
      <c r="I317" s="50"/>
      <c r="M317" s="50"/>
      <c r="N317" s="50"/>
    </row>
    <row r="318" ht="15.75" customHeight="1">
      <c r="H318" s="50"/>
      <c r="I318" s="50"/>
      <c r="M318" s="50"/>
      <c r="N318" s="50"/>
    </row>
    <row r="319" ht="15.75" customHeight="1">
      <c r="H319" s="50"/>
      <c r="I319" s="50"/>
      <c r="M319" s="50"/>
      <c r="N319" s="50"/>
    </row>
    <row r="320" ht="15.75" customHeight="1">
      <c r="H320" s="50"/>
      <c r="I320" s="50"/>
      <c r="M320" s="50"/>
      <c r="N320" s="50"/>
    </row>
    <row r="321" ht="15.75" customHeight="1">
      <c r="H321" s="50"/>
      <c r="I321" s="50"/>
      <c r="M321" s="50"/>
      <c r="N321" s="50"/>
    </row>
    <row r="322" ht="15.75" customHeight="1">
      <c r="H322" s="50"/>
      <c r="I322" s="50"/>
      <c r="M322" s="50"/>
      <c r="N322" s="50"/>
    </row>
    <row r="323" ht="15.75" customHeight="1">
      <c r="H323" s="50"/>
      <c r="I323" s="50"/>
      <c r="M323" s="50"/>
      <c r="N323" s="50"/>
    </row>
    <row r="324" ht="15.75" customHeight="1">
      <c r="H324" s="50"/>
      <c r="I324" s="50"/>
      <c r="M324" s="50"/>
      <c r="N324" s="50"/>
    </row>
    <row r="325" ht="15.75" customHeight="1">
      <c r="H325" s="50"/>
      <c r="I325" s="50"/>
      <c r="M325" s="50"/>
      <c r="N325" s="50"/>
    </row>
    <row r="326" ht="15.75" customHeight="1">
      <c r="H326" s="50"/>
      <c r="I326" s="50"/>
      <c r="M326" s="50"/>
      <c r="N326" s="50"/>
    </row>
    <row r="327" ht="15.75" customHeight="1">
      <c r="H327" s="50"/>
      <c r="I327" s="50"/>
      <c r="M327" s="50"/>
      <c r="N327" s="50"/>
    </row>
    <row r="328" ht="15.75" customHeight="1">
      <c r="H328" s="50"/>
      <c r="I328" s="50"/>
      <c r="M328" s="50"/>
      <c r="N328" s="50"/>
    </row>
    <row r="329" ht="15.75" customHeight="1">
      <c r="H329" s="50"/>
      <c r="I329" s="50"/>
      <c r="M329" s="50"/>
      <c r="N329" s="50"/>
    </row>
    <row r="330" ht="15.75" customHeight="1">
      <c r="H330" s="50"/>
      <c r="I330" s="50"/>
      <c r="M330" s="50"/>
      <c r="N330" s="50"/>
    </row>
    <row r="331" ht="15.75" customHeight="1">
      <c r="H331" s="50"/>
      <c r="I331" s="50"/>
      <c r="M331" s="50"/>
      <c r="N331" s="50"/>
    </row>
    <row r="332" ht="15.75" customHeight="1">
      <c r="H332" s="50"/>
      <c r="I332" s="50"/>
      <c r="M332" s="50"/>
      <c r="N332" s="50"/>
    </row>
    <row r="333" ht="15.75" customHeight="1">
      <c r="H333" s="50"/>
      <c r="I333" s="50"/>
      <c r="M333" s="50"/>
      <c r="N333" s="50"/>
    </row>
    <row r="334" ht="15.75" customHeight="1">
      <c r="H334" s="50"/>
      <c r="I334" s="50"/>
      <c r="M334" s="50"/>
      <c r="N334" s="50"/>
    </row>
    <row r="335" ht="15.75" customHeight="1">
      <c r="H335" s="50"/>
      <c r="I335" s="50"/>
      <c r="M335" s="50"/>
      <c r="N335" s="50"/>
    </row>
    <row r="336" ht="15.75" customHeight="1">
      <c r="H336" s="50"/>
      <c r="I336" s="50"/>
      <c r="M336" s="50"/>
      <c r="N336" s="50"/>
    </row>
    <row r="337" ht="15.75" customHeight="1">
      <c r="H337" s="50"/>
      <c r="I337" s="50"/>
      <c r="M337" s="50"/>
      <c r="N337" s="50"/>
    </row>
    <row r="338" ht="15.75" customHeight="1">
      <c r="H338" s="50"/>
      <c r="I338" s="50"/>
      <c r="M338" s="50"/>
      <c r="N338" s="50"/>
    </row>
    <row r="339" ht="15.75" customHeight="1">
      <c r="H339" s="50"/>
      <c r="I339" s="50"/>
      <c r="M339" s="50"/>
      <c r="N339" s="50"/>
    </row>
    <row r="340" ht="15.75" customHeight="1">
      <c r="H340" s="50"/>
      <c r="I340" s="50"/>
      <c r="M340" s="50"/>
      <c r="N340" s="50"/>
    </row>
    <row r="341" ht="15.75" customHeight="1">
      <c r="H341" s="50"/>
      <c r="I341" s="50"/>
      <c r="M341" s="50"/>
      <c r="N341" s="50"/>
    </row>
    <row r="342" ht="15.75" customHeight="1">
      <c r="H342" s="50"/>
      <c r="I342" s="50"/>
      <c r="M342" s="50"/>
      <c r="N342" s="50"/>
    </row>
    <row r="343" ht="15.75" customHeight="1">
      <c r="H343" s="50"/>
      <c r="I343" s="50"/>
      <c r="M343" s="50"/>
      <c r="N343" s="50"/>
    </row>
    <row r="344" ht="15.75" customHeight="1">
      <c r="H344" s="50"/>
      <c r="I344" s="50"/>
      <c r="M344" s="50"/>
      <c r="N344" s="50"/>
    </row>
    <row r="345" ht="15.75" customHeight="1">
      <c r="H345" s="50"/>
      <c r="I345" s="50"/>
      <c r="M345" s="50"/>
      <c r="N345" s="50"/>
    </row>
    <row r="346" ht="15.75" customHeight="1">
      <c r="H346" s="50"/>
      <c r="I346" s="50"/>
      <c r="M346" s="50"/>
      <c r="N346" s="50"/>
    </row>
    <row r="347" ht="15.75" customHeight="1">
      <c r="H347" s="50"/>
      <c r="I347" s="50"/>
      <c r="M347" s="50"/>
      <c r="N347" s="50"/>
    </row>
    <row r="348" ht="15.75" customHeight="1">
      <c r="H348" s="50"/>
      <c r="I348" s="50"/>
      <c r="M348" s="50"/>
      <c r="N348" s="50"/>
    </row>
    <row r="349" ht="15.75" customHeight="1">
      <c r="H349" s="50"/>
      <c r="I349" s="50"/>
      <c r="M349" s="50"/>
      <c r="N349" s="50"/>
    </row>
    <row r="350" ht="15.75" customHeight="1">
      <c r="H350" s="50"/>
      <c r="I350" s="50"/>
      <c r="M350" s="50"/>
      <c r="N350" s="50"/>
    </row>
    <row r="351" ht="15.75" customHeight="1">
      <c r="H351" s="50"/>
      <c r="I351" s="50"/>
      <c r="M351" s="50"/>
      <c r="N351" s="50"/>
    </row>
    <row r="352" ht="15.75" customHeight="1">
      <c r="A352" s="63"/>
      <c r="B352" s="48"/>
      <c r="C352" s="28"/>
      <c r="D352" s="50"/>
      <c r="H352" s="50"/>
      <c r="I352" s="50"/>
      <c r="M352" s="50"/>
      <c r="N352" s="50"/>
    </row>
    <row r="353" ht="15.75" customHeight="1">
      <c r="C353" s="50"/>
      <c r="D353" s="50"/>
      <c r="H353" s="50"/>
      <c r="I353" s="50"/>
      <c r="M353" s="50"/>
      <c r="N353" s="50"/>
    </row>
    <row r="354" ht="15.75" customHeight="1">
      <c r="C354" s="50"/>
      <c r="D354" s="50"/>
      <c r="H354" s="50"/>
      <c r="I354" s="50"/>
      <c r="M354" s="50"/>
      <c r="N354" s="50"/>
    </row>
    <row r="355" ht="15.75" customHeight="1">
      <c r="C355" s="50"/>
      <c r="D355" s="50"/>
      <c r="H355" s="50"/>
      <c r="I355" s="50"/>
      <c r="M355" s="50"/>
      <c r="N355" s="50"/>
    </row>
    <row r="356" ht="15.75" customHeight="1">
      <c r="C356" s="50"/>
      <c r="D356" s="50"/>
      <c r="H356" s="50"/>
      <c r="I356" s="50"/>
      <c r="M356" s="50"/>
      <c r="N356" s="50"/>
    </row>
    <row r="357" ht="15.75" customHeight="1">
      <c r="C357" s="50"/>
      <c r="D357" s="50"/>
      <c r="H357" s="50"/>
      <c r="I357" s="50"/>
      <c r="M357" s="50"/>
      <c r="N357" s="50"/>
    </row>
    <row r="358" ht="15.75" customHeight="1">
      <c r="C358" s="50"/>
      <c r="D358" s="50"/>
      <c r="H358" s="50"/>
      <c r="I358" s="50"/>
      <c r="M358" s="50"/>
      <c r="N358" s="50"/>
    </row>
    <row r="359" ht="15.75" customHeight="1">
      <c r="C359" s="50"/>
      <c r="D359" s="50"/>
      <c r="H359" s="50"/>
      <c r="I359" s="50"/>
      <c r="M359" s="50"/>
      <c r="N359" s="50"/>
    </row>
    <row r="360" ht="15.75" customHeight="1">
      <c r="C360" s="50"/>
      <c r="D360" s="50"/>
      <c r="H360" s="50"/>
      <c r="I360" s="50"/>
      <c r="M360" s="50"/>
      <c r="N360" s="50"/>
    </row>
    <row r="361" ht="15.75" customHeight="1">
      <c r="C361" s="50"/>
      <c r="D361" s="50"/>
      <c r="H361" s="50"/>
      <c r="I361" s="50"/>
      <c r="M361" s="50"/>
      <c r="N361" s="50"/>
    </row>
    <row r="362" ht="15.75" customHeight="1">
      <c r="C362" s="50"/>
      <c r="D362" s="50"/>
      <c r="H362" s="50"/>
      <c r="I362" s="50"/>
      <c r="M362" s="50"/>
      <c r="N362" s="50"/>
    </row>
    <row r="363" ht="15.75" customHeight="1">
      <c r="C363" s="50"/>
      <c r="D363" s="50"/>
      <c r="H363" s="50"/>
      <c r="I363" s="50"/>
      <c r="M363" s="50"/>
      <c r="N363" s="50"/>
    </row>
    <row r="364" ht="15.75" customHeight="1">
      <c r="C364" s="50"/>
      <c r="D364" s="50"/>
      <c r="H364" s="50"/>
      <c r="I364" s="50"/>
      <c r="M364" s="50"/>
      <c r="N364" s="50"/>
    </row>
    <row r="365" ht="15.75" customHeight="1">
      <c r="C365" s="50"/>
      <c r="D365" s="50"/>
      <c r="H365" s="50"/>
      <c r="I365" s="50"/>
      <c r="M365" s="50"/>
      <c r="N365" s="50"/>
    </row>
    <row r="366" ht="15.75" customHeight="1">
      <c r="C366" s="50"/>
      <c r="D366" s="50"/>
      <c r="H366" s="50"/>
      <c r="I366" s="50"/>
      <c r="M366" s="50"/>
      <c r="N366" s="50"/>
    </row>
    <row r="367" ht="15.75" customHeight="1">
      <c r="C367" s="50"/>
      <c r="D367" s="50"/>
      <c r="H367" s="50"/>
      <c r="I367" s="50"/>
      <c r="M367" s="50"/>
      <c r="N367" s="50"/>
    </row>
    <row r="368" ht="15.75" customHeight="1">
      <c r="C368" s="50"/>
      <c r="D368" s="50"/>
      <c r="H368" s="50"/>
      <c r="I368" s="50"/>
      <c r="M368" s="50"/>
      <c r="N368" s="50"/>
    </row>
    <row r="369" ht="15.75" customHeight="1">
      <c r="C369" s="50"/>
      <c r="D369" s="50"/>
      <c r="H369" s="50"/>
      <c r="I369" s="50"/>
      <c r="M369" s="50"/>
      <c r="N369" s="50"/>
    </row>
    <row r="370" ht="15.75" customHeight="1">
      <c r="C370" s="50"/>
      <c r="D370" s="50"/>
      <c r="H370" s="50"/>
      <c r="I370" s="50"/>
      <c r="M370" s="50"/>
      <c r="N370" s="50"/>
    </row>
    <row r="371" ht="15.75" customHeight="1">
      <c r="C371" s="50"/>
      <c r="D371" s="50"/>
      <c r="H371" s="50"/>
      <c r="I371" s="50"/>
      <c r="M371" s="50"/>
      <c r="N371" s="50"/>
    </row>
    <row r="372" ht="15.75" customHeight="1">
      <c r="C372" s="50"/>
      <c r="D372" s="50"/>
      <c r="H372" s="50"/>
      <c r="I372" s="50"/>
      <c r="M372" s="50"/>
      <c r="N372" s="50"/>
    </row>
    <row r="373" ht="15.75" customHeight="1">
      <c r="C373" s="50"/>
      <c r="D373" s="50"/>
      <c r="H373" s="50"/>
      <c r="I373" s="50"/>
      <c r="M373" s="50"/>
      <c r="N373" s="50"/>
    </row>
    <row r="374" ht="15.75" customHeight="1">
      <c r="C374" s="50"/>
      <c r="D374" s="50"/>
      <c r="H374" s="50"/>
      <c r="I374" s="50"/>
      <c r="M374" s="50"/>
      <c r="N374" s="50"/>
    </row>
    <row r="375" ht="15.75" customHeight="1">
      <c r="C375" s="50"/>
      <c r="D375" s="50"/>
      <c r="H375" s="50"/>
      <c r="I375" s="50"/>
      <c r="M375" s="50"/>
      <c r="N375" s="50"/>
    </row>
    <row r="376" ht="15.75" customHeight="1">
      <c r="C376" s="50"/>
      <c r="D376" s="50"/>
      <c r="H376" s="50"/>
      <c r="I376" s="50"/>
      <c r="M376" s="50"/>
      <c r="N376" s="50"/>
    </row>
    <row r="377" ht="15.75" customHeight="1">
      <c r="C377" s="50"/>
      <c r="D377" s="50"/>
      <c r="H377" s="50"/>
      <c r="I377" s="50"/>
      <c r="M377" s="50"/>
      <c r="N377" s="50"/>
    </row>
    <row r="378" ht="15.75" customHeight="1">
      <c r="C378" s="50"/>
      <c r="D378" s="50"/>
      <c r="H378" s="50"/>
      <c r="I378" s="50"/>
      <c r="M378" s="50"/>
      <c r="N378" s="50"/>
    </row>
    <row r="379" ht="15.75" customHeight="1">
      <c r="C379" s="50"/>
      <c r="D379" s="50"/>
      <c r="H379" s="50"/>
      <c r="I379" s="50"/>
      <c r="M379" s="50"/>
      <c r="N379" s="50"/>
    </row>
    <row r="380" ht="15.75" customHeight="1">
      <c r="C380" s="50"/>
      <c r="D380" s="50"/>
      <c r="H380" s="50"/>
      <c r="I380" s="50"/>
      <c r="M380" s="50"/>
      <c r="N380" s="50"/>
    </row>
    <row r="381" ht="15.75" customHeight="1">
      <c r="C381" s="50"/>
      <c r="D381" s="50"/>
      <c r="H381" s="50"/>
      <c r="I381" s="50"/>
      <c r="M381" s="50"/>
      <c r="N381" s="50"/>
    </row>
    <row r="382" ht="15.75" customHeight="1">
      <c r="C382" s="50"/>
      <c r="D382" s="50"/>
      <c r="H382" s="50"/>
      <c r="I382" s="50"/>
      <c r="M382" s="50"/>
      <c r="N382" s="50"/>
    </row>
    <row r="383" ht="15.75" customHeight="1">
      <c r="C383" s="50"/>
      <c r="D383" s="50"/>
      <c r="H383" s="50"/>
      <c r="I383" s="50"/>
      <c r="M383" s="50"/>
      <c r="N383" s="50"/>
    </row>
    <row r="384" ht="15.75" customHeight="1">
      <c r="C384" s="50"/>
      <c r="D384" s="50"/>
      <c r="H384" s="50"/>
      <c r="I384" s="50"/>
      <c r="M384" s="50"/>
      <c r="N384" s="50"/>
    </row>
    <row r="385" ht="15.75" customHeight="1">
      <c r="C385" s="50"/>
      <c r="D385" s="50"/>
      <c r="H385" s="50"/>
      <c r="I385" s="50"/>
      <c r="M385" s="50"/>
      <c r="N385" s="50"/>
    </row>
    <row r="386" ht="15.75" customHeight="1">
      <c r="C386" s="50"/>
      <c r="D386" s="50"/>
      <c r="H386" s="50"/>
      <c r="I386" s="50"/>
      <c r="M386" s="50"/>
      <c r="N386" s="50"/>
    </row>
    <row r="387" ht="15.75" customHeight="1">
      <c r="C387" s="50"/>
      <c r="D387" s="50"/>
      <c r="H387" s="50"/>
      <c r="I387" s="50"/>
      <c r="M387" s="50"/>
      <c r="N387" s="50"/>
    </row>
    <row r="388" ht="15.75" customHeight="1">
      <c r="C388" s="50"/>
      <c r="D388" s="50"/>
      <c r="H388" s="50"/>
      <c r="I388" s="50"/>
      <c r="M388" s="50"/>
      <c r="N388" s="50"/>
    </row>
    <row r="389" ht="15.75" customHeight="1">
      <c r="C389" s="50"/>
      <c r="D389" s="50"/>
      <c r="H389" s="50"/>
      <c r="I389" s="50"/>
      <c r="M389" s="50"/>
      <c r="N389" s="50"/>
    </row>
    <row r="390" ht="15.75" customHeight="1">
      <c r="C390" s="50"/>
      <c r="D390" s="50"/>
      <c r="H390" s="50"/>
      <c r="I390" s="50"/>
      <c r="M390" s="50"/>
      <c r="N390" s="50"/>
    </row>
    <row r="391" ht="15.75" customHeight="1">
      <c r="C391" s="50"/>
      <c r="D391" s="50"/>
      <c r="H391" s="50"/>
      <c r="I391" s="50"/>
      <c r="M391" s="50"/>
      <c r="N391" s="50"/>
    </row>
    <row r="392" ht="15.75" customHeight="1">
      <c r="C392" s="50"/>
      <c r="D392" s="50"/>
      <c r="H392" s="50"/>
      <c r="I392" s="50"/>
      <c r="M392" s="50"/>
      <c r="N392" s="50"/>
    </row>
    <row r="393" ht="15.75" customHeight="1">
      <c r="C393" s="50"/>
      <c r="D393" s="50"/>
      <c r="H393" s="50"/>
      <c r="I393" s="50"/>
      <c r="M393" s="50"/>
      <c r="N393" s="50"/>
    </row>
    <row r="394" ht="15.75" customHeight="1">
      <c r="C394" s="50"/>
      <c r="D394" s="50"/>
      <c r="H394" s="50"/>
      <c r="I394" s="50"/>
      <c r="M394" s="50"/>
      <c r="N394" s="50"/>
    </row>
    <row r="395" ht="15.75" customHeight="1">
      <c r="C395" s="50"/>
      <c r="D395" s="50"/>
      <c r="H395" s="50"/>
      <c r="I395" s="50"/>
      <c r="M395" s="50"/>
      <c r="N395" s="50"/>
    </row>
    <row r="396" ht="15.75" customHeight="1">
      <c r="C396" s="50"/>
      <c r="D396" s="50"/>
      <c r="H396" s="50"/>
      <c r="I396" s="50"/>
      <c r="M396" s="50"/>
      <c r="N396" s="50"/>
    </row>
    <row r="397" ht="15.75" customHeight="1">
      <c r="C397" s="50"/>
      <c r="D397" s="50"/>
      <c r="H397" s="50"/>
      <c r="I397" s="50"/>
      <c r="M397" s="50"/>
      <c r="N397" s="50"/>
    </row>
    <row r="398" ht="15.75" customHeight="1">
      <c r="C398" s="50"/>
      <c r="D398" s="50"/>
      <c r="H398" s="50"/>
      <c r="I398" s="50"/>
      <c r="M398" s="50"/>
      <c r="N398" s="50"/>
    </row>
    <row r="399" ht="15.75" customHeight="1">
      <c r="C399" s="50"/>
      <c r="D399" s="50"/>
      <c r="H399" s="50"/>
      <c r="I399" s="50"/>
      <c r="M399" s="50"/>
      <c r="N399" s="50"/>
    </row>
    <row r="400" ht="15.75" customHeight="1">
      <c r="C400" s="50"/>
      <c r="D400" s="50"/>
      <c r="H400" s="50"/>
      <c r="I400" s="50"/>
      <c r="M400" s="50"/>
      <c r="N400" s="50"/>
    </row>
    <row r="401" ht="15.75" customHeight="1">
      <c r="C401" s="50"/>
      <c r="D401" s="50"/>
      <c r="H401" s="50"/>
      <c r="I401" s="50"/>
      <c r="M401" s="50"/>
      <c r="N401" s="50"/>
    </row>
    <row r="402" ht="15.75" customHeight="1">
      <c r="C402" s="50"/>
      <c r="D402" s="50"/>
      <c r="H402" s="50"/>
      <c r="I402" s="50"/>
      <c r="M402" s="50"/>
      <c r="N402" s="50"/>
    </row>
    <row r="403" ht="15.75" customHeight="1">
      <c r="C403" s="50"/>
      <c r="D403" s="50"/>
      <c r="H403" s="50"/>
      <c r="I403" s="50"/>
      <c r="M403" s="50"/>
      <c r="N403" s="50"/>
    </row>
    <row r="404" ht="15.75" customHeight="1">
      <c r="C404" s="50"/>
      <c r="D404" s="50"/>
      <c r="H404" s="50"/>
      <c r="I404" s="50"/>
      <c r="M404" s="50"/>
      <c r="N404" s="50"/>
    </row>
    <row r="405" ht="15.75" customHeight="1">
      <c r="C405" s="50"/>
      <c r="D405" s="50"/>
      <c r="H405" s="50"/>
      <c r="I405" s="50"/>
      <c r="M405" s="50"/>
      <c r="N405" s="50"/>
    </row>
    <row r="406" ht="15.75" customHeight="1">
      <c r="C406" s="50"/>
      <c r="D406" s="50"/>
      <c r="H406" s="50"/>
      <c r="I406" s="50"/>
      <c r="M406" s="50"/>
      <c r="N406" s="50"/>
    </row>
    <row r="407" ht="15.75" customHeight="1">
      <c r="C407" s="50"/>
      <c r="D407" s="50"/>
      <c r="H407" s="50"/>
      <c r="I407" s="50"/>
      <c r="M407" s="50"/>
      <c r="N407" s="50"/>
    </row>
    <row r="408" ht="15.75" customHeight="1">
      <c r="C408" s="50"/>
      <c r="D408" s="50"/>
      <c r="H408" s="50"/>
      <c r="I408" s="50"/>
      <c r="M408" s="50"/>
      <c r="N408" s="50"/>
    </row>
    <row r="409" ht="15.75" customHeight="1">
      <c r="C409" s="50"/>
      <c r="D409" s="50"/>
      <c r="H409" s="50"/>
      <c r="I409" s="50"/>
      <c r="M409" s="50"/>
      <c r="N409" s="50"/>
    </row>
    <row r="410" ht="15.75" customHeight="1">
      <c r="C410" s="50"/>
      <c r="D410" s="50"/>
      <c r="H410" s="50"/>
      <c r="I410" s="50"/>
      <c r="M410" s="50"/>
      <c r="N410" s="50"/>
    </row>
    <row r="411" ht="15.75" customHeight="1">
      <c r="C411" s="50"/>
      <c r="D411" s="50"/>
      <c r="H411" s="50"/>
      <c r="I411" s="50"/>
      <c r="M411" s="50"/>
      <c r="N411" s="50"/>
    </row>
    <row r="412" ht="15.75" customHeight="1">
      <c r="C412" s="50"/>
      <c r="D412" s="50"/>
      <c r="H412" s="50"/>
      <c r="I412" s="50"/>
      <c r="M412" s="50"/>
      <c r="N412" s="50"/>
    </row>
    <row r="413" ht="15.75" customHeight="1">
      <c r="C413" s="50"/>
      <c r="D413" s="50"/>
      <c r="H413" s="50"/>
      <c r="I413" s="50"/>
      <c r="M413" s="50"/>
      <c r="N413" s="50"/>
    </row>
    <row r="414" ht="15.75" customHeight="1">
      <c r="C414" s="50"/>
      <c r="D414" s="50"/>
      <c r="H414" s="50"/>
      <c r="I414" s="50"/>
      <c r="M414" s="50"/>
      <c r="N414" s="50"/>
    </row>
    <row r="415" ht="15.75" customHeight="1">
      <c r="C415" s="50"/>
      <c r="D415" s="50"/>
      <c r="H415" s="50"/>
      <c r="I415" s="50"/>
      <c r="M415" s="50"/>
      <c r="N415" s="50"/>
    </row>
    <row r="416" ht="15.75" customHeight="1">
      <c r="C416" s="50"/>
      <c r="D416" s="50"/>
      <c r="H416" s="50"/>
      <c r="I416" s="50"/>
      <c r="M416" s="50"/>
      <c r="N416" s="50"/>
    </row>
    <row r="417" ht="15.75" customHeight="1">
      <c r="C417" s="50"/>
      <c r="D417" s="50"/>
      <c r="H417" s="50"/>
      <c r="I417" s="50"/>
      <c r="M417" s="50"/>
      <c r="N417" s="50"/>
    </row>
    <row r="418" ht="15.75" customHeight="1">
      <c r="C418" s="50"/>
      <c r="D418" s="50"/>
      <c r="H418" s="50"/>
      <c r="I418" s="50"/>
      <c r="M418" s="50"/>
      <c r="N418" s="50"/>
    </row>
    <row r="419" ht="15.75" customHeight="1">
      <c r="C419" s="50"/>
      <c r="D419" s="50"/>
      <c r="H419" s="50"/>
      <c r="I419" s="50"/>
      <c r="M419" s="50"/>
      <c r="N419" s="50"/>
    </row>
    <row r="420" ht="15.75" customHeight="1">
      <c r="C420" s="50"/>
      <c r="D420" s="50"/>
      <c r="H420" s="50"/>
      <c r="I420" s="50"/>
      <c r="M420" s="50"/>
      <c r="N420" s="50"/>
    </row>
    <row r="421" ht="15.75" customHeight="1">
      <c r="C421" s="50"/>
      <c r="D421" s="50"/>
      <c r="H421" s="50"/>
      <c r="I421" s="50"/>
      <c r="M421" s="50"/>
      <c r="N421" s="50"/>
    </row>
    <row r="422" ht="15.75" customHeight="1">
      <c r="C422" s="50"/>
      <c r="D422" s="50"/>
      <c r="H422" s="50"/>
      <c r="I422" s="50"/>
      <c r="M422" s="50"/>
      <c r="N422" s="50"/>
    </row>
    <row r="423" ht="15.75" customHeight="1">
      <c r="C423" s="50"/>
      <c r="D423" s="50"/>
      <c r="H423" s="50"/>
      <c r="I423" s="50"/>
      <c r="M423" s="50"/>
      <c r="N423" s="50"/>
    </row>
    <row r="424" ht="15.75" customHeight="1">
      <c r="C424" s="50"/>
      <c r="D424" s="50"/>
      <c r="H424" s="50"/>
      <c r="I424" s="50"/>
      <c r="M424" s="50"/>
      <c r="N424" s="50"/>
    </row>
    <row r="425" ht="15.75" customHeight="1">
      <c r="C425" s="50"/>
      <c r="D425" s="50"/>
      <c r="H425" s="50"/>
      <c r="I425" s="50"/>
      <c r="M425" s="50"/>
      <c r="N425" s="50"/>
    </row>
    <row r="426" ht="15.75" customHeight="1">
      <c r="C426" s="50"/>
      <c r="D426" s="50"/>
      <c r="H426" s="50"/>
      <c r="I426" s="50"/>
      <c r="M426" s="50"/>
      <c r="N426" s="50"/>
    </row>
    <row r="427" ht="15.75" customHeight="1">
      <c r="C427" s="50"/>
      <c r="D427" s="50"/>
      <c r="H427" s="50"/>
      <c r="I427" s="50"/>
      <c r="M427" s="50"/>
      <c r="N427" s="50"/>
    </row>
    <row r="428" ht="15.75" customHeight="1">
      <c r="C428" s="50"/>
      <c r="D428" s="50"/>
      <c r="H428" s="50"/>
      <c r="I428" s="50"/>
      <c r="M428" s="50"/>
      <c r="N428" s="50"/>
    </row>
    <row r="429" ht="15.75" customHeight="1">
      <c r="C429" s="50"/>
      <c r="D429" s="50"/>
      <c r="H429" s="50"/>
      <c r="I429" s="50"/>
      <c r="M429" s="50"/>
      <c r="N429" s="50"/>
    </row>
    <row r="430" ht="15.75" customHeight="1">
      <c r="C430" s="50"/>
      <c r="D430" s="50"/>
      <c r="H430" s="50"/>
      <c r="I430" s="50"/>
      <c r="M430" s="50"/>
      <c r="N430" s="50"/>
    </row>
    <row r="431" ht="15.75" customHeight="1">
      <c r="C431" s="50"/>
      <c r="D431" s="50"/>
      <c r="H431" s="50"/>
      <c r="I431" s="50"/>
      <c r="M431" s="50"/>
      <c r="N431" s="50"/>
    </row>
    <row r="432" ht="15.75" customHeight="1">
      <c r="C432" s="50"/>
      <c r="D432" s="50"/>
      <c r="H432" s="50"/>
      <c r="I432" s="50"/>
      <c r="M432" s="50"/>
      <c r="N432" s="50"/>
    </row>
    <row r="433" ht="15.75" customHeight="1">
      <c r="C433" s="50"/>
      <c r="D433" s="50"/>
      <c r="H433" s="50"/>
      <c r="I433" s="50"/>
      <c r="M433" s="50"/>
      <c r="N433" s="50"/>
    </row>
    <row r="434" ht="15.75" customHeight="1">
      <c r="C434" s="50"/>
      <c r="D434" s="50"/>
      <c r="H434" s="50"/>
      <c r="I434" s="50"/>
      <c r="M434" s="50"/>
      <c r="N434" s="50"/>
    </row>
    <row r="435" ht="15.75" customHeight="1">
      <c r="C435" s="50"/>
      <c r="D435" s="50"/>
      <c r="H435" s="50"/>
      <c r="I435" s="50"/>
      <c r="M435" s="50"/>
      <c r="N435" s="50"/>
    </row>
    <row r="436" ht="15.75" customHeight="1">
      <c r="C436" s="50"/>
      <c r="D436" s="50"/>
      <c r="H436" s="50"/>
      <c r="I436" s="50"/>
      <c r="M436" s="50"/>
      <c r="N436" s="50"/>
    </row>
    <row r="437" ht="15.75" customHeight="1">
      <c r="C437" s="50"/>
      <c r="D437" s="50"/>
      <c r="H437" s="50"/>
      <c r="I437" s="50"/>
      <c r="M437" s="50"/>
      <c r="N437" s="50"/>
    </row>
    <row r="438" ht="15.75" customHeight="1">
      <c r="C438" s="50"/>
      <c r="D438" s="50"/>
      <c r="H438" s="50"/>
      <c r="I438" s="50"/>
      <c r="M438" s="50"/>
      <c r="N438" s="50"/>
    </row>
    <row r="439" ht="15.75" customHeight="1">
      <c r="C439" s="50"/>
      <c r="D439" s="50"/>
      <c r="H439" s="50"/>
      <c r="I439" s="50"/>
      <c r="M439" s="50"/>
      <c r="N439" s="50"/>
    </row>
    <row r="440" ht="15.75" customHeight="1">
      <c r="C440" s="50"/>
      <c r="D440" s="50"/>
      <c r="H440" s="50"/>
      <c r="I440" s="50"/>
      <c r="M440" s="50"/>
      <c r="N440" s="50"/>
    </row>
    <row r="441" ht="15.75" customHeight="1">
      <c r="C441" s="50"/>
      <c r="D441" s="50"/>
      <c r="H441" s="50"/>
      <c r="I441" s="50"/>
      <c r="M441" s="50"/>
      <c r="N441" s="50"/>
    </row>
    <row r="442" ht="15.75" customHeight="1">
      <c r="C442" s="50"/>
      <c r="D442" s="50"/>
      <c r="H442" s="50"/>
      <c r="I442" s="50"/>
      <c r="M442" s="50"/>
      <c r="N442" s="50"/>
    </row>
    <row r="443" ht="15.75" customHeight="1">
      <c r="C443" s="50"/>
      <c r="D443" s="50"/>
      <c r="H443" s="50"/>
      <c r="I443" s="50"/>
      <c r="M443" s="50"/>
      <c r="N443" s="50"/>
    </row>
    <row r="444" ht="15.75" customHeight="1">
      <c r="C444" s="50"/>
      <c r="D444" s="50"/>
      <c r="H444" s="50"/>
      <c r="I444" s="50"/>
      <c r="M444" s="50"/>
      <c r="N444" s="50"/>
    </row>
    <row r="445" ht="15.75" customHeight="1">
      <c r="C445" s="50"/>
      <c r="D445" s="50"/>
      <c r="H445" s="50"/>
      <c r="I445" s="50"/>
      <c r="M445" s="50"/>
      <c r="N445" s="50"/>
    </row>
    <row r="446" ht="15.75" customHeight="1">
      <c r="C446" s="50"/>
      <c r="D446" s="50"/>
      <c r="H446" s="50"/>
      <c r="I446" s="50"/>
      <c r="M446" s="50"/>
      <c r="N446" s="50"/>
    </row>
    <row r="447" ht="15.75" customHeight="1">
      <c r="C447" s="50"/>
      <c r="D447" s="50"/>
      <c r="H447" s="50"/>
      <c r="I447" s="50"/>
      <c r="M447" s="50"/>
      <c r="N447" s="50"/>
    </row>
    <row r="448" ht="15.75" customHeight="1">
      <c r="C448" s="50"/>
      <c r="D448" s="50"/>
      <c r="H448" s="50"/>
      <c r="I448" s="50"/>
      <c r="M448" s="50"/>
      <c r="N448" s="50"/>
    </row>
    <row r="449" ht="15.75" customHeight="1">
      <c r="C449" s="50"/>
      <c r="D449" s="50"/>
      <c r="H449" s="50"/>
      <c r="I449" s="50"/>
      <c r="M449" s="50"/>
      <c r="N449" s="50"/>
    </row>
    <row r="450" ht="15.75" customHeight="1">
      <c r="C450" s="50"/>
      <c r="D450" s="50"/>
      <c r="H450" s="50"/>
      <c r="I450" s="50"/>
      <c r="M450" s="50"/>
      <c r="N450" s="50"/>
    </row>
    <row r="451" ht="15.75" customHeight="1">
      <c r="C451" s="50"/>
      <c r="D451" s="50"/>
      <c r="H451" s="50"/>
      <c r="I451" s="50"/>
      <c r="M451" s="50"/>
      <c r="N451" s="50"/>
    </row>
    <row r="452" ht="15.75" customHeight="1">
      <c r="C452" s="50"/>
      <c r="D452" s="50"/>
      <c r="H452" s="50"/>
      <c r="I452" s="50"/>
      <c r="M452" s="50"/>
      <c r="N452" s="50"/>
    </row>
    <row r="453" ht="15.75" customHeight="1">
      <c r="C453" s="50"/>
      <c r="D453" s="50"/>
      <c r="H453" s="50"/>
      <c r="I453" s="50"/>
      <c r="M453" s="50"/>
      <c r="N453" s="50"/>
    </row>
    <row r="454" ht="15.75" customHeight="1">
      <c r="C454" s="50"/>
      <c r="D454" s="50"/>
      <c r="H454" s="50"/>
      <c r="I454" s="50"/>
      <c r="M454" s="50"/>
      <c r="N454" s="50"/>
    </row>
    <row r="455" ht="15.75" customHeight="1">
      <c r="C455" s="50"/>
      <c r="D455" s="50"/>
      <c r="H455" s="50"/>
      <c r="I455" s="50"/>
      <c r="M455" s="50"/>
      <c r="N455" s="50"/>
    </row>
    <row r="456" ht="15.75" customHeight="1">
      <c r="C456" s="50"/>
      <c r="D456" s="50"/>
      <c r="H456" s="50"/>
      <c r="I456" s="50"/>
      <c r="M456" s="50"/>
      <c r="N456" s="50"/>
    </row>
    <row r="457" ht="15.75" customHeight="1">
      <c r="C457" s="50"/>
      <c r="D457" s="50"/>
      <c r="H457" s="50"/>
      <c r="I457" s="50"/>
      <c r="M457" s="50"/>
      <c r="N457" s="50"/>
    </row>
    <row r="458" ht="15.75" customHeight="1">
      <c r="C458" s="50"/>
      <c r="D458" s="50"/>
      <c r="H458" s="50"/>
      <c r="I458" s="50"/>
      <c r="M458" s="50"/>
      <c r="N458" s="50"/>
    </row>
    <row r="459" ht="15.75" customHeight="1">
      <c r="C459" s="50"/>
      <c r="D459" s="50"/>
      <c r="H459" s="50"/>
      <c r="I459" s="50"/>
      <c r="M459" s="50"/>
      <c r="N459" s="50"/>
    </row>
    <row r="460" ht="15.75" customHeight="1">
      <c r="C460" s="50"/>
      <c r="D460" s="50"/>
      <c r="H460" s="50"/>
      <c r="I460" s="50"/>
      <c r="M460" s="50"/>
      <c r="N460" s="50"/>
    </row>
    <row r="461" ht="15.75" customHeight="1">
      <c r="C461" s="50"/>
      <c r="D461" s="50"/>
      <c r="H461" s="50"/>
      <c r="I461" s="50"/>
      <c r="M461" s="50"/>
      <c r="N461" s="50"/>
    </row>
    <row r="462" ht="15.75" customHeight="1">
      <c r="C462" s="50"/>
      <c r="D462" s="50"/>
      <c r="H462" s="50"/>
      <c r="I462" s="50"/>
      <c r="M462" s="50"/>
      <c r="N462" s="50"/>
    </row>
    <row r="463" ht="15.75" customHeight="1">
      <c r="C463" s="50"/>
      <c r="D463" s="50"/>
      <c r="H463" s="50"/>
      <c r="I463" s="50"/>
      <c r="M463" s="50"/>
      <c r="N463" s="50"/>
    </row>
    <row r="464" ht="15.75" customHeight="1">
      <c r="C464" s="50"/>
      <c r="D464" s="50"/>
      <c r="H464" s="50"/>
      <c r="I464" s="50"/>
      <c r="M464" s="50"/>
      <c r="N464" s="50"/>
    </row>
    <row r="465" ht="15.75" customHeight="1">
      <c r="C465" s="50"/>
      <c r="D465" s="50"/>
      <c r="H465" s="50"/>
      <c r="I465" s="50"/>
      <c r="M465" s="50"/>
      <c r="N465" s="50"/>
    </row>
    <row r="466" ht="15.75" customHeight="1">
      <c r="C466" s="50"/>
      <c r="D466" s="50"/>
      <c r="H466" s="50"/>
      <c r="I466" s="50"/>
      <c r="M466" s="50"/>
      <c r="N466" s="50"/>
    </row>
    <row r="467" ht="15.75" customHeight="1">
      <c r="C467" s="50"/>
      <c r="D467" s="50"/>
      <c r="H467" s="50"/>
      <c r="I467" s="50"/>
      <c r="M467" s="50"/>
      <c r="N467" s="50"/>
    </row>
    <row r="468" ht="15.75" customHeight="1">
      <c r="C468" s="50"/>
      <c r="D468" s="50"/>
      <c r="H468" s="50"/>
      <c r="I468" s="50"/>
      <c r="M468" s="50"/>
      <c r="N468" s="50"/>
    </row>
    <row r="469" ht="15.75" customHeight="1">
      <c r="C469" s="50"/>
      <c r="D469" s="50"/>
      <c r="H469" s="50"/>
      <c r="I469" s="50"/>
      <c r="M469" s="50"/>
      <c r="N469" s="50"/>
    </row>
    <row r="470" ht="15.75" customHeight="1">
      <c r="C470" s="50"/>
      <c r="D470" s="50"/>
      <c r="H470" s="50"/>
      <c r="I470" s="50"/>
      <c r="M470" s="50"/>
      <c r="N470" s="50"/>
    </row>
    <row r="471" ht="15.75" customHeight="1">
      <c r="C471" s="50"/>
      <c r="D471" s="50"/>
      <c r="H471" s="50"/>
      <c r="I471" s="50"/>
      <c r="M471" s="50"/>
      <c r="N471" s="50"/>
    </row>
    <row r="472" ht="15.75" customHeight="1">
      <c r="C472" s="50"/>
      <c r="D472" s="50"/>
      <c r="H472" s="50"/>
      <c r="I472" s="50"/>
      <c r="M472" s="50"/>
      <c r="N472" s="50"/>
    </row>
    <row r="473" ht="15.75" customHeight="1">
      <c r="C473" s="50"/>
      <c r="D473" s="50"/>
      <c r="H473" s="50"/>
      <c r="I473" s="50"/>
      <c r="M473" s="50"/>
      <c r="N473" s="50"/>
    </row>
    <row r="474" ht="15.75" customHeight="1">
      <c r="C474" s="50"/>
      <c r="D474" s="50"/>
      <c r="H474" s="50"/>
      <c r="I474" s="50"/>
      <c r="M474" s="50"/>
      <c r="N474" s="50"/>
    </row>
    <row r="475" ht="15.75" customHeight="1">
      <c r="C475" s="50"/>
      <c r="D475" s="50"/>
      <c r="H475" s="50"/>
      <c r="I475" s="50"/>
      <c r="M475" s="50"/>
      <c r="N475" s="50"/>
    </row>
    <row r="476" ht="15.75" customHeight="1">
      <c r="C476" s="50"/>
      <c r="D476" s="50"/>
      <c r="H476" s="50"/>
      <c r="I476" s="50"/>
      <c r="M476" s="50"/>
      <c r="N476" s="50"/>
    </row>
    <row r="477" ht="15.75" customHeight="1">
      <c r="C477" s="50"/>
      <c r="D477" s="50"/>
      <c r="H477" s="50"/>
      <c r="I477" s="50"/>
      <c r="M477" s="50"/>
      <c r="N477" s="50"/>
    </row>
    <row r="478" ht="15.75" customHeight="1">
      <c r="C478" s="50"/>
      <c r="D478" s="50"/>
      <c r="H478" s="50"/>
      <c r="I478" s="50"/>
      <c r="M478" s="50"/>
      <c r="N478" s="50"/>
    </row>
    <row r="479" ht="15.75" customHeight="1">
      <c r="C479" s="50"/>
      <c r="D479" s="50"/>
      <c r="H479" s="50"/>
      <c r="I479" s="50"/>
      <c r="M479" s="50"/>
      <c r="N479" s="50"/>
    </row>
    <row r="480" ht="15.75" customHeight="1">
      <c r="C480" s="50"/>
      <c r="D480" s="50"/>
      <c r="H480" s="50"/>
      <c r="I480" s="50"/>
      <c r="M480" s="50"/>
      <c r="N480" s="50"/>
    </row>
    <row r="481" ht="15.75" customHeight="1">
      <c r="C481" s="50"/>
      <c r="D481" s="50"/>
      <c r="H481" s="50"/>
      <c r="I481" s="50"/>
      <c r="M481" s="50"/>
      <c r="N481" s="50"/>
    </row>
    <row r="482" ht="15.75" customHeight="1">
      <c r="C482" s="50"/>
      <c r="D482" s="50"/>
      <c r="H482" s="50"/>
      <c r="I482" s="50"/>
      <c r="M482" s="50"/>
      <c r="N482" s="50"/>
    </row>
    <row r="483" ht="15.75" customHeight="1">
      <c r="C483" s="50"/>
      <c r="D483" s="50"/>
      <c r="H483" s="50"/>
      <c r="I483" s="50"/>
      <c r="M483" s="50"/>
      <c r="N483" s="50"/>
    </row>
    <row r="484" ht="15.75" customHeight="1">
      <c r="C484" s="50"/>
      <c r="D484" s="50"/>
      <c r="H484" s="50"/>
      <c r="I484" s="50"/>
      <c r="M484" s="50"/>
      <c r="N484" s="50"/>
    </row>
    <row r="485" ht="15.75" customHeight="1">
      <c r="C485" s="50"/>
      <c r="D485" s="50"/>
      <c r="H485" s="50"/>
      <c r="I485" s="50"/>
      <c r="M485" s="50"/>
      <c r="N485" s="50"/>
    </row>
    <row r="486" ht="15.75" customHeight="1">
      <c r="C486" s="50"/>
      <c r="D486" s="50"/>
      <c r="H486" s="50"/>
      <c r="I486" s="50"/>
      <c r="M486" s="50"/>
      <c r="N486" s="50"/>
    </row>
    <row r="487" ht="15.75" customHeight="1">
      <c r="C487" s="50"/>
      <c r="D487" s="50"/>
      <c r="H487" s="50"/>
      <c r="I487" s="50"/>
      <c r="M487" s="50"/>
      <c r="N487" s="50"/>
    </row>
    <row r="488" ht="15.75" customHeight="1">
      <c r="C488" s="50"/>
      <c r="D488" s="50"/>
      <c r="H488" s="50"/>
      <c r="I488" s="50"/>
      <c r="M488" s="50"/>
      <c r="N488" s="50"/>
    </row>
    <row r="489" ht="15.75" customHeight="1">
      <c r="C489" s="50"/>
      <c r="D489" s="50"/>
      <c r="H489" s="50"/>
      <c r="I489" s="50"/>
      <c r="M489" s="50"/>
      <c r="N489" s="50"/>
    </row>
    <row r="490" ht="15.75" customHeight="1">
      <c r="C490" s="50"/>
      <c r="D490" s="50"/>
      <c r="H490" s="50"/>
      <c r="I490" s="50"/>
      <c r="M490" s="50"/>
      <c r="N490" s="50"/>
    </row>
    <row r="491" ht="15.75" customHeight="1">
      <c r="C491" s="50"/>
      <c r="D491" s="50"/>
      <c r="H491" s="50"/>
      <c r="I491" s="50"/>
      <c r="M491" s="50"/>
      <c r="N491" s="50"/>
    </row>
    <row r="492" ht="15.75" customHeight="1">
      <c r="C492" s="50"/>
      <c r="D492" s="50"/>
      <c r="H492" s="50"/>
      <c r="I492" s="50"/>
      <c r="M492" s="50"/>
      <c r="N492" s="50"/>
    </row>
    <row r="493" ht="15.75" customHeight="1">
      <c r="C493" s="50"/>
      <c r="D493" s="50"/>
      <c r="H493" s="50"/>
      <c r="I493" s="50"/>
      <c r="M493" s="50"/>
      <c r="N493" s="50"/>
    </row>
    <row r="494" ht="15.75" customHeight="1">
      <c r="C494" s="50"/>
      <c r="D494" s="50"/>
      <c r="H494" s="50"/>
      <c r="I494" s="50"/>
      <c r="M494" s="50"/>
      <c r="N494" s="50"/>
    </row>
    <row r="495" ht="15.75" customHeight="1">
      <c r="C495" s="50"/>
      <c r="D495" s="50"/>
      <c r="H495" s="50"/>
      <c r="I495" s="50"/>
      <c r="M495" s="50"/>
      <c r="N495" s="50"/>
    </row>
    <row r="496" ht="15.75" customHeight="1">
      <c r="C496" s="50"/>
      <c r="D496" s="50"/>
      <c r="H496" s="50"/>
      <c r="I496" s="50"/>
      <c r="M496" s="50"/>
      <c r="N496" s="50"/>
    </row>
    <row r="497" ht="15.75" customHeight="1">
      <c r="C497" s="50"/>
      <c r="D497" s="50"/>
      <c r="H497" s="50"/>
      <c r="I497" s="50"/>
      <c r="M497" s="50"/>
      <c r="N497" s="50"/>
    </row>
    <row r="498" ht="15.75" customHeight="1">
      <c r="C498" s="50"/>
      <c r="D498" s="50"/>
      <c r="H498" s="50"/>
      <c r="I498" s="50"/>
      <c r="M498" s="50"/>
      <c r="N498" s="50"/>
    </row>
    <row r="499" ht="15.75" customHeight="1">
      <c r="C499" s="50"/>
      <c r="D499" s="50"/>
      <c r="H499" s="50"/>
      <c r="I499" s="50"/>
      <c r="M499" s="50"/>
      <c r="N499" s="50"/>
    </row>
    <row r="500" ht="15.75" customHeight="1">
      <c r="C500" s="50"/>
      <c r="D500" s="50"/>
      <c r="H500" s="50"/>
      <c r="I500" s="50"/>
      <c r="M500" s="50"/>
      <c r="N500" s="50"/>
    </row>
    <row r="501" ht="15.75" customHeight="1">
      <c r="C501" s="50"/>
      <c r="D501" s="50"/>
      <c r="H501" s="50"/>
      <c r="I501" s="50"/>
      <c r="M501" s="50"/>
      <c r="N501" s="50"/>
    </row>
    <row r="502" ht="15.75" customHeight="1">
      <c r="C502" s="50"/>
      <c r="D502" s="50"/>
      <c r="H502" s="50"/>
      <c r="I502" s="50"/>
      <c r="M502" s="50"/>
      <c r="N502" s="50"/>
    </row>
    <row r="503" ht="15.75" customHeight="1">
      <c r="C503" s="50"/>
      <c r="D503" s="50"/>
      <c r="H503" s="50"/>
      <c r="I503" s="50"/>
      <c r="M503" s="50"/>
      <c r="N503" s="50"/>
    </row>
    <row r="504" ht="15.75" customHeight="1">
      <c r="C504" s="50"/>
      <c r="D504" s="50"/>
      <c r="H504" s="50"/>
      <c r="I504" s="50"/>
      <c r="M504" s="50"/>
      <c r="N504" s="50"/>
    </row>
    <row r="505" ht="15.75" customHeight="1">
      <c r="C505" s="50"/>
      <c r="D505" s="50"/>
      <c r="H505" s="50"/>
      <c r="I505" s="50"/>
      <c r="M505" s="50"/>
      <c r="N505" s="50"/>
    </row>
    <row r="506" ht="15.75" customHeight="1">
      <c r="C506" s="50"/>
      <c r="D506" s="50"/>
      <c r="H506" s="50"/>
      <c r="I506" s="50"/>
      <c r="M506" s="50"/>
      <c r="N506" s="50"/>
    </row>
    <row r="507" ht="15.75" customHeight="1">
      <c r="C507" s="50"/>
      <c r="D507" s="50"/>
      <c r="H507" s="50"/>
      <c r="I507" s="50"/>
      <c r="M507" s="50"/>
      <c r="N507" s="50"/>
    </row>
    <row r="508" ht="15.75" customHeight="1">
      <c r="C508" s="50"/>
      <c r="D508" s="50"/>
      <c r="H508" s="50"/>
      <c r="I508" s="50"/>
      <c r="M508" s="50"/>
      <c r="N508" s="50"/>
    </row>
    <row r="509" ht="15.75" customHeight="1">
      <c r="C509" s="50"/>
      <c r="D509" s="50"/>
      <c r="H509" s="50"/>
      <c r="I509" s="50"/>
      <c r="M509" s="50"/>
      <c r="N509" s="50"/>
    </row>
    <row r="510" ht="15.75" customHeight="1">
      <c r="C510" s="50"/>
      <c r="D510" s="50"/>
      <c r="H510" s="50"/>
      <c r="I510" s="50"/>
      <c r="M510" s="50"/>
      <c r="N510" s="50"/>
    </row>
    <row r="511" ht="15.75" customHeight="1">
      <c r="C511" s="50"/>
      <c r="D511" s="50"/>
      <c r="H511" s="50"/>
      <c r="I511" s="50"/>
      <c r="M511" s="50"/>
      <c r="N511" s="50"/>
    </row>
    <row r="512" ht="15.75" customHeight="1">
      <c r="C512" s="50"/>
      <c r="D512" s="50"/>
      <c r="H512" s="50"/>
      <c r="I512" s="50"/>
      <c r="M512" s="50"/>
      <c r="N512" s="50"/>
    </row>
    <row r="513" ht="15.75" customHeight="1">
      <c r="C513" s="50"/>
      <c r="D513" s="50"/>
      <c r="H513" s="50"/>
      <c r="I513" s="50"/>
      <c r="M513" s="50"/>
      <c r="N513" s="50"/>
    </row>
    <row r="514" ht="15.75" customHeight="1">
      <c r="C514" s="50"/>
      <c r="D514" s="50"/>
      <c r="H514" s="50"/>
      <c r="I514" s="50"/>
      <c r="M514" s="50"/>
      <c r="N514" s="50"/>
    </row>
    <row r="515" ht="15.75" customHeight="1">
      <c r="C515" s="50"/>
      <c r="D515" s="50"/>
      <c r="H515" s="50"/>
      <c r="I515" s="50"/>
      <c r="M515" s="50"/>
      <c r="N515" s="50"/>
    </row>
    <row r="516" ht="15.75" customHeight="1">
      <c r="C516" s="50"/>
      <c r="D516" s="50"/>
      <c r="H516" s="50"/>
      <c r="I516" s="50"/>
      <c r="M516" s="50"/>
      <c r="N516" s="50"/>
    </row>
    <row r="517" ht="15.75" customHeight="1">
      <c r="C517" s="50"/>
      <c r="D517" s="50"/>
      <c r="H517" s="50"/>
      <c r="I517" s="50"/>
      <c r="M517" s="50"/>
      <c r="N517" s="50"/>
    </row>
    <row r="518" ht="15.75" customHeight="1">
      <c r="C518" s="50"/>
      <c r="D518" s="50"/>
      <c r="H518" s="50"/>
      <c r="I518" s="50"/>
      <c r="M518" s="50"/>
      <c r="N518" s="50"/>
    </row>
    <row r="519" ht="15.75" customHeight="1">
      <c r="C519" s="50"/>
      <c r="D519" s="50"/>
      <c r="H519" s="50"/>
      <c r="I519" s="50"/>
      <c r="M519" s="50"/>
      <c r="N519" s="50"/>
    </row>
    <row r="520" ht="15.75" customHeight="1">
      <c r="C520" s="50"/>
      <c r="D520" s="50"/>
      <c r="H520" s="50"/>
      <c r="I520" s="50"/>
      <c r="M520" s="50"/>
      <c r="N520" s="50"/>
    </row>
    <row r="521" ht="15.75" customHeight="1">
      <c r="C521" s="50"/>
      <c r="D521" s="50"/>
      <c r="H521" s="50"/>
      <c r="I521" s="50"/>
      <c r="M521" s="50"/>
      <c r="N521" s="50"/>
    </row>
    <row r="522" ht="15.75" customHeight="1">
      <c r="C522" s="50"/>
      <c r="D522" s="50"/>
      <c r="H522" s="50"/>
      <c r="I522" s="50"/>
      <c r="M522" s="50"/>
      <c r="N522" s="50"/>
    </row>
    <row r="523" ht="15.75" customHeight="1">
      <c r="C523" s="50"/>
      <c r="D523" s="50"/>
      <c r="H523" s="50"/>
      <c r="I523" s="50"/>
      <c r="M523" s="50"/>
      <c r="N523" s="50"/>
    </row>
    <row r="524" ht="15.75" customHeight="1">
      <c r="C524" s="50"/>
      <c r="D524" s="50"/>
      <c r="H524" s="50"/>
      <c r="I524" s="50"/>
      <c r="M524" s="50"/>
      <c r="N524" s="50"/>
    </row>
    <row r="525" ht="15.75" customHeight="1">
      <c r="C525" s="50"/>
      <c r="D525" s="50"/>
      <c r="H525" s="50"/>
      <c r="I525" s="50"/>
      <c r="M525" s="50"/>
      <c r="N525" s="50"/>
    </row>
    <row r="526" ht="15.75" customHeight="1">
      <c r="C526" s="50"/>
      <c r="D526" s="50"/>
      <c r="H526" s="50"/>
      <c r="I526" s="50"/>
      <c r="M526" s="50"/>
      <c r="N526" s="50"/>
    </row>
    <row r="527" ht="15.75" customHeight="1">
      <c r="C527" s="50"/>
      <c r="D527" s="50"/>
      <c r="H527" s="50"/>
      <c r="I527" s="50"/>
      <c r="M527" s="50"/>
      <c r="N527" s="50"/>
    </row>
    <row r="528" ht="15.75" customHeight="1">
      <c r="C528" s="50"/>
      <c r="D528" s="50"/>
      <c r="H528" s="50"/>
      <c r="I528" s="50"/>
      <c r="M528" s="50"/>
      <c r="N528" s="50"/>
    </row>
    <row r="529" ht="15.75" customHeight="1">
      <c r="C529" s="50"/>
      <c r="D529" s="50"/>
      <c r="H529" s="50"/>
      <c r="I529" s="50"/>
      <c r="M529" s="50"/>
      <c r="N529" s="50"/>
    </row>
    <row r="530" ht="15.75" customHeight="1">
      <c r="C530" s="50"/>
      <c r="D530" s="50"/>
      <c r="H530" s="50"/>
      <c r="I530" s="50"/>
      <c r="M530" s="50"/>
      <c r="N530" s="50"/>
    </row>
    <row r="531" ht="15.75" customHeight="1">
      <c r="C531" s="50"/>
      <c r="D531" s="50"/>
      <c r="H531" s="50"/>
      <c r="I531" s="50"/>
      <c r="M531" s="50"/>
      <c r="N531" s="50"/>
    </row>
    <row r="532" ht="15.75" customHeight="1">
      <c r="C532" s="50"/>
      <c r="D532" s="50"/>
      <c r="H532" s="50"/>
      <c r="I532" s="50"/>
      <c r="M532" s="50"/>
      <c r="N532" s="50"/>
    </row>
    <row r="533" ht="15.75" customHeight="1">
      <c r="C533" s="50"/>
      <c r="D533" s="50"/>
      <c r="H533" s="50"/>
      <c r="I533" s="50"/>
      <c r="M533" s="50"/>
      <c r="N533" s="50"/>
    </row>
    <row r="534" ht="15.75" customHeight="1">
      <c r="C534" s="50"/>
      <c r="D534" s="50"/>
      <c r="H534" s="50"/>
      <c r="I534" s="50"/>
      <c r="M534" s="50"/>
      <c r="N534" s="50"/>
    </row>
    <row r="535" ht="15.75" customHeight="1">
      <c r="C535" s="50"/>
      <c r="D535" s="50"/>
      <c r="H535" s="50"/>
      <c r="I535" s="50"/>
      <c r="M535" s="50"/>
      <c r="N535" s="50"/>
    </row>
    <row r="536" ht="15.75" customHeight="1">
      <c r="C536" s="50"/>
      <c r="D536" s="50"/>
      <c r="H536" s="50"/>
      <c r="I536" s="50"/>
      <c r="M536" s="50"/>
      <c r="N536" s="50"/>
    </row>
    <row r="537" ht="15.75" customHeight="1">
      <c r="C537" s="50"/>
      <c r="D537" s="50"/>
      <c r="H537" s="50"/>
      <c r="I537" s="50"/>
      <c r="M537" s="50"/>
      <c r="N537" s="50"/>
    </row>
    <row r="538" ht="15.75" customHeight="1">
      <c r="C538" s="50"/>
      <c r="D538" s="50"/>
      <c r="H538" s="50"/>
      <c r="I538" s="50"/>
      <c r="M538" s="50"/>
      <c r="N538" s="50"/>
    </row>
    <row r="539" ht="15.75" customHeight="1">
      <c r="C539" s="50"/>
      <c r="D539" s="50"/>
      <c r="H539" s="50"/>
      <c r="I539" s="50"/>
      <c r="M539" s="50"/>
      <c r="N539" s="50"/>
    </row>
    <row r="540" ht="15.75" customHeight="1">
      <c r="C540" s="50"/>
      <c r="D540" s="50"/>
      <c r="H540" s="50"/>
      <c r="I540" s="50"/>
      <c r="M540" s="50"/>
      <c r="N540" s="50"/>
    </row>
    <row r="541" ht="15.75" customHeight="1">
      <c r="C541" s="50"/>
      <c r="D541" s="50"/>
      <c r="H541" s="50"/>
      <c r="I541" s="50"/>
      <c r="M541" s="50"/>
      <c r="N541" s="50"/>
    </row>
    <row r="542" ht="15.75" customHeight="1">
      <c r="C542" s="50"/>
      <c r="D542" s="50"/>
      <c r="H542" s="50"/>
      <c r="I542" s="50"/>
      <c r="M542" s="50"/>
      <c r="N542" s="50"/>
    </row>
    <row r="543" ht="15.75" customHeight="1">
      <c r="C543" s="50"/>
      <c r="D543" s="50"/>
      <c r="H543" s="50"/>
      <c r="I543" s="50"/>
      <c r="M543" s="50"/>
      <c r="N543" s="50"/>
    </row>
    <row r="544" ht="15.75" customHeight="1">
      <c r="C544" s="50"/>
      <c r="D544" s="50"/>
      <c r="H544" s="50"/>
      <c r="I544" s="50"/>
      <c r="M544" s="50"/>
      <c r="N544" s="50"/>
    </row>
    <row r="545" ht="15.75" customHeight="1">
      <c r="C545" s="50"/>
      <c r="D545" s="50"/>
      <c r="H545" s="50"/>
      <c r="I545" s="50"/>
      <c r="M545" s="50"/>
      <c r="N545" s="50"/>
    </row>
    <row r="546" ht="15.75" customHeight="1">
      <c r="C546" s="50"/>
      <c r="D546" s="50"/>
      <c r="H546" s="50"/>
      <c r="I546" s="50"/>
      <c r="M546" s="50"/>
      <c r="N546" s="50"/>
    </row>
    <row r="547" ht="15.75" customHeight="1">
      <c r="C547" s="50"/>
      <c r="D547" s="50"/>
      <c r="H547" s="50"/>
      <c r="I547" s="50"/>
      <c r="M547" s="50"/>
      <c r="N547" s="50"/>
    </row>
    <row r="548" ht="15.75" customHeight="1">
      <c r="C548" s="50"/>
      <c r="D548" s="50"/>
      <c r="H548" s="50"/>
      <c r="I548" s="50"/>
      <c r="M548" s="50"/>
      <c r="N548" s="50"/>
    </row>
    <row r="549" ht="15.75" customHeight="1">
      <c r="C549" s="50"/>
      <c r="D549" s="50"/>
      <c r="H549" s="50"/>
      <c r="I549" s="50"/>
      <c r="M549" s="50"/>
      <c r="N549" s="50"/>
    </row>
    <row r="550" ht="15.75" customHeight="1">
      <c r="C550" s="50"/>
      <c r="D550" s="50"/>
      <c r="H550" s="50"/>
      <c r="I550" s="50"/>
      <c r="M550" s="50"/>
      <c r="N550" s="50"/>
    </row>
    <row r="551" ht="15.75" customHeight="1">
      <c r="C551" s="50"/>
      <c r="D551" s="50"/>
      <c r="H551" s="50"/>
      <c r="I551" s="50"/>
      <c r="M551" s="50"/>
      <c r="N551" s="50"/>
    </row>
    <row r="552" ht="15.75" customHeight="1">
      <c r="C552" s="50"/>
      <c r="D552" s="50"/>
      <c r="H552" s="50"/>
      <c r="I552" s="50"/>
      <c r="M552" s="50"/>
      <c r="N552" s="50"/>
    </row>
    <row r="553" ht="15.75" customHeight="1">
      <c r="C553" s="50"/>
      <c r="D553" s="50"/>
      <c r="H553" s="50"/>
      <c r="I553" s="50"/>
      <c r="M553" s="50"/>
      <c r="N553" s="50"/>
    </row>
    <row r="554" ht="15.75" customHeight="1">
      <c r="C554" s="50"/>
      <c r="D554" s="50"/>
      <c r="H554" s="50"/>
      <c r="I554" s="50"/>
      <c r="M554" s="50"/>
      <c r="N554" s="50"/>
    </row>
    <row r="555" ht="15.75" customHeight="1">
      <c r="C555" s="50"/>
      <c r="D555" s="50"/>
      <c r="H555" s="50"/>
      <c r="I555" s="50"/>
      <c r="M555" s="50"/>
      <c r="N555" s="50"/>
    </row>
    <row r="556" ht="15.75" customHeight="1">
      <c r="C556" s="50"/>
      <c r="D556" s="50"/>
      <c r="H556" s="50"/>
      <c r="I556" s="50"/>
      <c r="M556" s="50"/>
      <c r="N556" s="50"/>
    </row>
    <row r="557" ht="15.75" customHeight="1">
      <c r="C557" s="50"/>
      <c r="D557" s="50"/>
      <c r="H557" s="50"/>
      <c r="I557" s="50"/>
      <c r="M557" s="50"/>
      <c r="N557" s="50"/>
    </row>
    <row r="558" ht="15.75" customHeight="1">
      <c r="C558" s="50"/>
      <c r="D558" s="50"/>
      <c r="H558" s="50"/>
      <c r="I558" s="50"/>
      <c r="M558" s="50"/>
      <c r="N558" s="50"/>
    </row>
    <row r="559" ht="15.75" customHeight="1">
      <c r="C559" s="50"/>
      <c r="D559" s="50"/>
      <c r="H559" s="50"/>
      <c r="I559" s="50"/>
      <c r="M559" s="50"/>
      <c r="N559" s="50"/>
    </row>
    <row r="560" ht="15.75" customHeight="1">
      <c r="C560" s="50"/>
      <c r="D560" s="50"/>
      <c r="H560" s="50"/>
      <c r="I560" s="50"/>
      <c r="M560" s="50"/>
      <c r="N560" s="50"/>
    </row>
    <row r="561" ht="15.75" customHeight="1">
      <c r="C561" s="50"/>
      <c r="D561" s="50"/>
      <c r="H561" s="50"/>
      <c r="I561" s="50"/>
      <c r="M561" s="50"/>
      <c r="N561" s="50"/>
    </row>
    <row r="562" ht="15.75" customHeight="1">
      <c r="C562" s="50"/>
      <c r="D562" s="50"/>
      <c r="H562" s="50"/>
      <c r="I562" s="50"/>
      <c r="M562" s="50"/>
      <c r="N562" s="50"/>
    </row>
    <row r="563" ht="15.75" customHeight="1">
      <c r="C563" s="50"/>
      <c r="D563" s="50"/>
      <c r="H563" s="50"/>
      <c r="I563" s="50"/>
      <c r="M563" s="50"/>
      <c r="N563" s="50"/>
    </row>
    <row r="564" ht="15.75" customHeight="1">
      <c r="C564" s="50"/>
      <c r="D564" s="50"/>
      <c r="H564" s="50"/>
      <c r="I564" s="50"/>
      <c r="M564" s="50"/>
      <c r="N564" s="50"/>
    </row>
    <row r="565" ht="15.75" customHeight="1">
      <c r="C565" s="50"/>
      <c r="D565" s="50"/>
      <c r="H565" s="50"/>
      <c r="I565" s="50"/>
      <c r="M565" s="50"/>
      <c r="N565" s="50"/>
    </row>
    <row r="566" ht="15.75" customHeight="1">
      <c r="C566" s="50"/>
      <c r="D566" s="50"/>
      <c r="H566" s="50"/>
      <c r="I566" s="50"/>
      <c r="M566" s="50"/>
      <c r="N566" s="50"/>
    </row>
    <row r="567" ht="15.75" customHeight="1">
      <c r="C567" s="50"/>
      <c r="D567" s="50"/>
      <c r="H567" s="50"/>
      <c r="I567" s="50"/>
      <c r="M567" s="50"/>
      <c r="N567" s="50"/>
    </row>
    <row r="568" ht="15.75" customHeight="1">
      <c r="C568" s="50"/>
      <c r="D568" s="50"/>
      <c r="H568" s="50"/>
      <c r="I568" s="50"/>
      <c r="M568" s="50"/>
      <c r="N568" s="50"/>
    </row>
    <row r="569" ht="15.75" customHeight="1">
      <c r="C569" s="50"/>
      <c r="D569" s="50"/>
      <c r="H569" s="50"/>
      <c r="I569" s="50"/>
      <c r="M569" s="50"/>
      <c r="N569" s="50"/>
    </row>
    <row r="570" ht="15.75" customHeight="1">
      <c r="C570" s="50"/>
      <c r="D570" s="50"/>
      <c r="H570" s="50"/>
      <c r="I570" s="50"/>
      <c r="M570" s="50"/>
      <c r="N570" s="50"/>
    </row>
    <row r="571" ht="15.75" customHeight="1">
      <c r="C571" s="50"/>
      <c r="D571" s="50"/>
      <c r="H571" s="50"/>
      <c r="I571" s="50"/>
      <c r="M571" s="50"/>
      <c r="N571" s="50"/>
    </row>
    <row r="572" ht="15.75" customHeight="1">
      <c r="C572" s="50"/>
      <c r="D572" s="50"/>
      <c r="H572" s="50"/>
      <c r="I572" s="50"/>
      <c r="M572" s="50"/>
      <c r="N572" s="50"/>
    </row>
    <row r="573" ht="15.75" customHeight="1">
      <c r="C573" s="50"/>
      <c r="D573" s="50"/>
      <c r="H573" s="50"/>
      <c r="I573" s="50"/>
      <c r="M573" s="50"/>
      <c r="N573" s="50"/>
    </row>
    <row r="574" ht="15.75" customHeight="1">
      <c r="C574" s="50"/>
      <c r="D574" s="50"/>
      <c r="H574" s="50"/>
      <c r="I574" s="50"/>
      <c r="M574" s="50"/>
      <c r="N574" s="50"/>
    </row>
    <row r="575" ht="15.75" customHeight="1">
      <c r="C575" s="50"/>
      <c r="D575" s="50"/>
      <c r="H575" s="50"/>
      <c r="I575" s="50"/>
      <c r="M575" s="50"/>
      <c r="N575" s="50"/>
    </row>
    <row r="576" ht="15.75" customHeight="1">
      <c r="C576" s="50"/>
      <c r="D576" s="50"/>
      <c r="H576" s="50"/>
      <c r="I576" s="50"/>
      <c r="M576" s="50"/>
      <c r="N576" s="50"/>
    </row>
    <row r="577" ht="15.75" customHeight="1">
      <c r="C577" s="50"/>
      <c r="D577" s="50"/>
      <c r="H577" s="50"/>
      <c r="I577" s="50"/>
      <c r="M577" s="50"/>
      <c r="N577" s="50"/>
    </row>
    <row r="578" ht="15.75" customHeight="1">
      <c r="C578" s="50"/>
      <c r="D578" s="50"/>
      <c r="H578" s="50"/>
      <c r="I578" s="50"/>
      <c r="M578" s="50"/>
      <c r="N578" s="50"/>
    </row>
    <row r="579" ht="15.75" customHeight="1">
      <c r="C579" s="50"/>
      <c r="D579" s="50"/>
      <c r="H579" s="50"/>
      <c r="I579" s="50"/>
      <c r="M579" s="50"/>
      <c r="N579" s="50"/>
    </row>
    <row r="580" ht="15.75" customHeight="1">
      <c r="C580" s="50"/>
      <c r="D580" s="50"/>
      <c r="H580" s="50"/>
      <c r="I580" s="50"/>
      <c r="M580" s="50"/>
      <c r="N580" s="50"/>
    </row>
    <row r="581" ht="15.75" customHeight="1">
      <c r="C581" s="50"/>
      <c r="D581" s="50"/>
      <c r="H581" s="50"/>
      <c r="I581" s="50"/>
      <c r="M581" s="50"/>
      <c r="N581" s="50"/>
    </row>
    <row r="582" ht="15.75" customHeight="1">
      <c r="C582" s="50"/>
      <c r="D582" s="50"/>
      <c r="H582" s="50"/>
      <c r="I582" s="50"/>
      <c r="M582" s="50"/>
      <c r="N582" s="50"/>
    </row>
    <row r="583" ht="15.75" customHeight="1">
      <c r="C583" s="50"/>
      <c r="D583" s="50"/>
      <c r="H583" s="50"/>
      <c r="I583" s="50"/>
      <c r="M583" s="50"/>
      <c r="N583" s="50"/>
    </row>
    <row r="584" ht="15.75" customHeight="1">
      <c r="C584" s="50"/>
      <c r="D584" s="50"/>
      <c r="H584" s="50"/>
      <c r="I584" s="50"/>
      <c r="M584" s="50"/>
      <c r="N584" s="50"/>
    </row>
    <row r="585" ht="15.75" customHeight="1">
      <c r="C585" s="50"/>
      <c r="D585" s="50"/>
      <c r="H585" s="50"/>
      <c r="I585" s="50"/>
      <c r="M585" s="50"/>
      <c r="N585" s="50"/>
    </row>
    <row r="586" ht="15.75" customHeight="1">
      <c r="C586" s="50"/>
      <c r="D586" s="50"/>
      <c r="H586" s="50"/>
      <c r="I586" s="50"/>
      <c r="M586" s="50"/>
      <c r="N586" s="50"/>
    </row>
    <row r="587" ht="15.75" customHeight="1">
      <c r="C587" s="50"/>
      <c r="D587" s="50"/>
      <c r="H587" s="50"/>
      <c r="I587" s="50"/>
      <c r="M587" s="50"/>
      <c r="N587" s="50"/>
    </row>
    <row r="588" ht="15.75" customHeight="1">
      <c r="C588" s="50"/>
      <c r="D588" s="50"/>
      <c r="H588" s="50"/>
      <c r="I588" s="50"/>
      <c r="M588" s="50"/>
      <c r="N588" s="50"/>
    </row>
    <row r="589" ht="15.75" customHeight="1">
      <c r="C589" s="50"/>
      <c r="D589" s="50"/>
      <c r="H589" s="50"/>
      <c r="I589" s="50"/>
      <c r="M589" s="50"/>
      <c r="N589" s="50"/>
    </row>
    <row r="590" ht="15.75" customHeight="1">
      <c r="C590" s="50"/>
      <c r="D590" s="50"/>
      <c r="H590" s="50"/>
      <c r="I590" s="50"/>
      <c r="M590" s="50"/>
      <c r="N590" s="50"/>
    </row>
    <row r="591" ht="15.75" customHeight="1">
      <c r="C591" s="50"/>
      <c r="D591" s="50"/>
      <c r="H591" s="50"/>
      <c r="I591" s="50"/>
      <c r="M591" s="50"/>
      <c r="N591" s="50"/>
    </row>
    <row r="592" ht="15.75" customHeight="1">
      <c r="C592" s="50"/>
      <c r="D592" s="50"/>
      <c r="H592" s="50"/>
      <c r="I592" s="50"/>
      <c r="M592" s="50"/>
      <c r="N592" s="50"/>
    </row>
    <row r="593" ht="15.75" customHeight="1">
      <c r="C593" s="50"/>
      <c r="D593" s="50"/>
      <c r="H593" s="50"/>
      <c r="I593" s="50"/>
      <c r="M593" s="50"/>
      <c r="N593" s="50"/>
    </row>
    <row r="594" ht="15.75" customHeight="1">
      <c r="C594" s="50"/>
      <c r="D594" s="50"/>
      <c r="H594" s="50"/>
      <c r="I594" s="50"/>
      <c r="M594" s="50"/>
      <c r="N594" s="50"/>
    </row>
    <row r="595" ht="15.75" customHeight="1">
      <c r="C595" s="50"/>
      <c r="D595" s="50"/>
      <c r="H595" s="50"/>
      <c r="I595" s="50"/>
      <c r="M595" s="50"/>
      <c r="N595" s="50"/>
    </row>
    <row r="596" ht="15.75" customHeight="1">
      <c r="C596" s="50"/>
      <c r="D596" s="50"/>
      <c r="H596" s="50"/>
      <c r="I596" s="50"/>
      <c r="M596" s="50"/>
      <c r="N596" s="50"/>
    </row>
    <row r="597" ht="15.75" customHeight="1">
      <c r="C597" s="50"/>
      <c r="D597" s="50"/>
      <c r="H597" s="50"/>
      <c r="I597" s="50"/>
      <c r="M597" s="50"/>
      <c r="N597" s="50"/>
    </row>
    <row r="598" ht="15.75" customHeight="1">
      <c r="C598" s="50"/>
      <c r="D598" s="50"/>
      <c r="H598" s="50"/>
      <c r="I598" s="50"/>
      <c r="M598" s="50"/>
      <c r="N598" s="50"/>
    </row>
    <row r="599" ht="15.75" customHeight="1">
      <c r="C599" s="50"/>
      <c r="D599" s="50"/>
      <c r="H599" s="50"/>
      <c r="I599" s="50"/>
      <c r="M599" s="50"/>
      <c r="N599" s="50"/>
    </row>
    <row r="600" ht="15.75" customHeight="1">
      <c r="C600" s="50"/>
      <c r="D600" s="50"/>
      <c r="H600" s="50"/>
      <c r="I600" s="50"/>
      <c r="M600" s="50"/>
      <c r="N600" s="50"/>
    </row>
    <row r="601" ht="15.75" customHeight="1">
      <c r="C601" s="50"/>
      <c r="D601" s="50"/>
      <c r="H601" s="50"/>
      <c r="I601" s="50"/>
      <c r="M601" s="50"/>
      <c r="N601" s="50"/>
    </row>
    <row r="602" ht="15.75" customHeight="1">
      <c r="C602" s="50"/>
      <c r="D602" s="50"/>
      <c r="H602" s="50"/>
      <c r="I602" s="50"/>
      <c r="M602" s="50"/>
      <c r="N602" s="50"/>
    </row>
    <row r="603" ht="15.75" customHeight="1">
      <c r="C603" s="50"/>
      <c r="D603" s="50"/>
      <c r="H603" s="50"/>
      <c r="I603" s="50"/>
      <c r="M603" s="50"/>
      <c r="N603" s="50"/>
    </row>
    <row r="604" ht="15.75" customHeight="1">
      <c r="C604" s="50"/>
      <c r="D604" s="50"/>
      <c r="H604" s="50"/>
      <c r="I604" s="50"/>
      <c r="M604" s="50"/>
      <c r="N604" s="50"/>
    </row>
    <row r="605" ht="15.75" customHeight="1">
      <c r="C605" s="50"/>
      <c r="D605" s="50"/>
      <c r="H605" s="50"/>
      <c r="I605" s="50"/>
      <c r="M605" s="50"/>
      <c r="N605" s="50"/>
    </row>
    <row r="606" ht="15.75" customHeight="1">
      <c r="C606" s="50"/>
      <c r="D606" s="50"/>
      <c r="H606" s="50"/>
      <c r="I606" s="50"/>
      <c r="M606" s="50"/>
      <c r="N606" s="50"/>
    </row>
    <row r="607" ht="15.75" customHeight="1">
      <c r="C607" s="50"/>
      <c r="D607" s="50"/>
      <c r="H607" s="50"/>
      <c r="I607" s="50"/>
      <c r="M607" s="50"/>
      <c r="N607" s="50"/>
    </row>
    <row r="608" ht="15.75" customHeight="1">
      <c r="C608" s="50"/>
      <c r="D608" s="50"/>
      <c r="H608" s="50"/>
      <c r="I608" s="50"/>
      <c r="M608" s="50"/>
      <c r="N608" s="50"/>
    </row>
    <row r="609" ht="15.75" customHeight="1">
      <c r="C609" s="50"/>
      <c r="D609" s="50"/>
      <c r="H609" s="50"/>
      <c r="I609" s="50"/>
      <c r="M609" s="50"/>
      <c r="N609" s="50"/>
    </row>
    <row r="610" ht="15.75" customHeight="1">
      <c r="C610" s="50"/>
      <c r="D610" s="50"/>
      <c r="H610" s="50"/>
      <c r="I610" s="50"/>
      <c r="M610" s="50"/>
      <c r="N610" s="50"/>
    </row>
    <row r="611" ht="15.75" customHeight="1">
      <c r="C611" s="50"/>
      <c r="D611" s="50"/>
      <c r="H611" s="50"/>
      <c r="I611" s="50"/>
      <c r="M611" s="50"/>
      <c r="N611" s="50"/>
    </row>
    <row r="612" ht="15.75" customHeight="1">
      <c r="C612" s="50"/>
      <c r="D612" s="50"/>
      <c r="H612" s="50"/>
      <c r="I612" s="50"/>
      <c r="M612" s="50"/>
      <c r="N612" s="50"/>
    </row>
    <row r="613" ht="15.75" customHeight="1">
      <c r="C613" s="50"/>
      <c r="D613" s="50"/>
      <c r="H613" s="50"/>
      <c r="I613" s="50"/>
      <c r="M613" s="50"/>
      <c r="N613" s="50"/>
    </row>
    <row r="614" ht="15.75" customHeight="1">
      <c r="C614" s="50"/>
      <c r="D614" s="50"/>
      <c r="H614" s="50"/>
      <c r="I614" s="50"/>
      <c r="M614" s="50"/>
      <c r="N614" s="50"/>
    </row>
    <row r="615" ht="15.75" customHeight="1">
      <c r="C615" s="50"/>
      <c r="D615" s="50"/>
      <c r="H615" s="50"/>
      <c r="I615" s="50"/>
      <c r="M615" s="50"/>
      <c r="N615" s="50"/>
    </row>
    <row r="616" ht="15.75" customHeight="1">
      <c r="C616" s="50"/>
      <c r="D616" s="50"/>
      <c r="H616" s="50"/>
      <c r="I616" s="50"/>
      <c r="M616" s="50"/>
      <c r="N616" s="50"/>
    </row>
    <row r="617" ht="15.75" customHeight="1">
      <c r="C617" s="50"/>
      <c r="D617" s="50"/>
      <c r="H617" s="50"/>
      <c r="I617" s="50"/>
      <c r="M617" s="50"/>
      <c r="N617" s="50"/>
    </row>
    <row r="618" ht="15.75" customHeight="1">
      <c r="C618" s="50"/>
      <c r="D618" s="50"/>
      <c r="H618" s="50"/>
      <c r="I618" s="50"/>
      <c r="M618" s="50"/>
      <c r="N618" s="50"/>
    </row>
    <row r="619" ht="15.75" customHeight="1">
      <c r="C619" s="50"/>
      <c r="D619" s="50"/>
      <c r="H619" s="50"/>
      <c r="I619" s="50"/>
      <c r="M619" s="50"/>
      <c r="N619" s="50"/>
    </row>
    <row r="620" ht="15.75" customHeight="1">
      <c r="C620" s="50"/>
      <c r="D620" s="50"/>
      <c r="H620" s="50"/>
      <c r="I620" s="50"/>
      <c r="M620" s="50"/>
      <c r="N620" s="50"/>
    </row>
    <row r="621" ht="15.75" customHeight="1">
      <c r="C621" s="50"/>
      <c r="D621" s="50"/>
      <c r="H621" s="50"/>
      <c r="I621" s="50"/>
      <c r="M621" s="50"/>
      <c r="N621" s="50"/>
    </row>
    <row r="622" ht="15.75" customHeight="1">
      <c r="C622" s="50"/>
      <c r="D622" s="50"/>
      <c r="H622" s="50"/>
      <c r="I622" s="50"/>
      <c r="M622" s="50"/>
      <c r="N622" s="50"/>
    </row>
    <row r="623" ht="15.75" customHeight="1">
      <c r="C623" s="50"/>
      <c r="D623" s="50"/>
      <c r="H623" s="50"/>
      <c r="I623" s="50"/>
      <c r="M623" s="50"/>
      <c r="N623" s="50"/>
    </row>
    <row r="624" ht="15.75" customHeight="1">
      <c r="C624" s="50"/>
      <c r="D624" s="50"/>
      <c r="H624" s="50"/>
      <c r="I624" s="50"/>
      <c r="M624" s="50"/>
      <c r="N624" s="50"/>
    </row>
    <row r="625" ht="15.75" customHeight="1">
      <c r="C625" s="50"/>
      <c r="D625" s="50"/>
      <c r="H625" s="50"/>
      <c r="I625" s="50"/>
      <c r="M625" s="50"/>
      <c r="N625" s="50"/>
    </row>
    <row r="626" ht="15.75" customHeight="1">
      <c r="C626" s="50"/>
      <c r="D626" s="50"/>
      <c r="H626" s="50"/>
      <c r="I626" s="50"/>
      <c r="M626" s="50"/>
      <c r="N626" s="50"/>
    </row>
    <row r="627" ht="15.75" customHeight="1">
      <c r="C627" s="50"/>
      <c r="D627" s="50"/>
      <c r="H627" s="50"/>
      <c r="I627" s="50"/>
      <c r="M627" s="50"/>
      <c r="N627" s="50"/>
    </row>
    <row r="628" ht="15.75" customHeight="1">
      <c r="C628" s="50"/>
      <c r="D628" s="50"/>
      <c r="H628" s="50"/>
      <c r="I628" s="50"/>
      <c r="M628" s="50"/>
      <c r="N628" s="50"/>
    </row>
    <row r="629" ht="15.75" customHeight="1">
      <c r="C629" s="50"/>
      <c r="D629" s="50"/>
      <c r="H629" s="50"/>
      <c r="I629" s="50"/>
      <c r="M629" s="50"/>
      <c r="N629" s="50"/>
    </row>
    <row r="630" ht="15.75" customHeight="1">
      <c r="C630" s="50"/>
      <c r="D630" s="50"/>
      <c r="H630" s="50"/>
      <c r="I630" s="50"/>
      <c r="M630" s="50"/>
      <c r="N630" s="50"/>
    </row>
    <row r="631" ht="15.75" customHeight="1">
      <c r="C631" s="50"/>
      <c r="D631" s="50"/>
      <c r="H631" s="50"/>
      <c r="I631" s="50"/>
      <c r="M631" s="50"/>
      <c r="N631" s="50"/>
    </row>
    <row r="632" ht="15.75" customHeight="1">
      <c r="C632" s="50"/>
      <c r="D632" s="50"/>
      <c r="H632" s="50"/>
      <c r="I632" s="50"/>
      <c r="M632" s="50"/>
      <c r="N632" s="50"/>
    </row>
    <row r="633" ht="15.75" customHeight="1">
      <c r="C633" s="50"/>
      <c r="D633" s="50"/>
      <c r="H633" s="50"/>
      <c r="I633" s="50"/>
      <c r="M633" s="50"/>
      <c r="N633" s="50"/>
    </row>
    <row r="634" ht="15.75" customHeight="1">
      <c r="C634" s="50"/>
      <c r="D634" s="50"/>
      <c r="H634" s="50"/>
      <c r="I634" s="50"/>
      <c r="M634" s="50"/>
      <c r="N634" s="50"/>
    </row>
    <row r="635" ht="15.75" customHeight="1">
      <c r="C635" s="50"/>
      <c r="D635" s="50"/>
      <c r="H635" s="50"/>
      <c r="I635" s="50"/>
      <c r="M635" s="50"/>
      <c r="N635" s="50"/>
    </row>
    <row r="636" ht="15.75" customHeight="1">
      <c r="C636" s="50"/>
      <c r="D636" s="50"/>
      <c r="H636" s="50"/>
      <c r="I636" s="50"/>
      <c r="M636" s="50"/>
      <c r="N636" s="50"/>
    </row>
    <row r="637" ht="15.75" customHeight="1">
      <c r="C637" s="50"/>
      <c r="D637" s="50"/>
      <c r="H637" s="50"/>
      <c r="I637" s="50"/>
      <c r="M637" s="50"/>
      <c r="N637" s="50"/>
    </row>
    <row r="638" ht="15.75" customHeight="1">
      <c r="C638" s="50"/>
      <c r="D638" s="50"/>
      <c r="H638" s="50"/>
      <c r="I638" s="50"/>
      <c r="M638" s="50"/>
      <c r="N638" s="50"/>
    </row>
    <row r="639" ht="15.75" customHeight="1">
      <c r="C639" s="50"/>
      <c r="D639" s="50"/>
      <c r="H639" s="50"/>
      <c r="I639" s="50"/>
      <c r="M639" s="50"/>
      <c r="N639" s="50"/>
    </row>
    <row r="640" ht="15.75" customHeight="1">
      <c r="C640" s="50"/>
      <c r="D640" s="50"/>
      <c r="H640" s="50"/>
      <c r="I640" s="50"/>
      <c r="M640" s="50"/>
      <c r="N640" s="50"/>
    </row>
    <row r="641" ht="15.75" customHeight="1">
      <c r="C641" s="50"/>
      <c r="D641" s="50"/>
      <c r="H641" s="50"/>
      <c r="I641" s="50"/>
      <c r="M641" s="50"/>
      <c r="N641" s="50"/>
    </row>
    <row r="642" ht="15.75" customHeight="1">
      <c r="C642" s="50"/>
      <c r="D642" s="50"/>
      <c r="H642" s="50"/>
      <c r="I642" s="50"/>
      <c r="M642" s="50"/>
      <c r="N642" s="50"/>
    </row>
    <row r="643" ht="15.75" customHeight="1">
      <c r="C643" s="50"/>
      <c r="D643" s="50"/>
      <c r="H643" s="50"/>
      <c r="I643" s="50"/>
      <c r="M643" s="50"/>
      <c r="N643" s="50"/>
    </row>
    <row r="644" ht="15.75" customHeight="1">
      <c r="C644" s="50"/>
      <c r="D644" s="50"/>
      <c r="H644" s="50"/>
      <c r="I644" s="50"/>
      <c r="M644" s="50"/>
      <c r="N644" s="50"/>
    </row>
    <row r="645" ht="15.75" customHeight="1">
      <c r="C645" s="50"/>
      <c r="D645" s="50"/>
      <c r="H645" s="50"/>
      <c r="I645" s="50"/>
      <c r="M645" s="50"/>
      <c r="N645" s="50"/>
    </row>
    <row r="646" ht="15.75" customHeight="1">
      <c r="C646" s="50"/>
      <c r="D646" s="50"/>
      <c r="H646" s="50"/>
      <c r="I646" s="50"/>
      <c r="M646" s="50"/>
      <c r="N646" s="50"/>
    </row>
    <row r="647" ht="15.75" customHeight="1">
      <c r="C647" s="50"/>
      <c r="D647" s="50"/>
      <c r="H647" s="50"/>
      <c r="I647" s="50"/>
      <c r="M647" s="50"/>
      <c r="N647" s="50"/>
    </row>
    <row r="648" ht="15.75" customHeight="1">
      <c r="C648" s="50"/>
      <c r="D648" s="50"/>
      <c r="H648" s="50"/>
      <c r="I648" s="50"/>
      <c r="M648" s="50"/>
      <c r="N648" s="50"/>
    </row>
    <row r="649" ht="15.75" customHeight="1">
      <c r="C649" s="50"/>
      <c r="D649" s="50"/>
      <c r="H649" s="50"/>
      <c r="I649" s="50"/>
      <c r="M649" s="50"/>
      <c r="N649" s="50"/>
    </row>
    <row r="650" ht="15.75" customHeight="1">
      <c r="C650" s="50"/>
      <c r="D650" s="50"/>
      <c r="H650" s="50"/>
      <c r="I650" s="50"/>
      <c r="M650" s="50"/>
      <c r="N650" s="50"/>
    </row>
    <row r="651" ht="15.75" customHeight="1">
      <c r="C651" s="50"/>
      <c r="D651" s="50"/>
      <c r="H651" s="50"/>
      <c r="I651" s="50"/>
      <c r="M651" s="50"/>
      <c r="N651" s="50"/>
    </row>
    <row r="652" ht="15.75" customHeight="1">
      <c r="C652" s="50"/>
      <c r="D652" s="50"/>
      <c r="H652" s="50"/>
      <c r="I652" s="50"/>
      <c r="M652" s="50"/>
      <c r="N652" s="50"/>
    </row>
    <row r="653" ht="15.75" customHeight="1">
      <c r="C653" s="50"/>
      <c r="D653" s="50"/>
      <c r="H653" s="50"/>
      <c r="I653" s="50"/>
      <c r="M653" s="50"/>
      <c r="N653" s="50"/>
    </row>
    <row r="654" ht="15.75" customHeight="1">
      <c r="C654" s="50"/>
      <c r="D654" s="50"/>
      <c r="H654" s="50"/>
      <c r="I654" s="50"/>
      <c r="M654" s="50"/>
      <c r="N654" s="50"/>
    </row>
    <row r="655" ht="15.75" customHeight="1">
      <c r="C655" s="50"/>
      <c r="D655" s="50"/>
      <c r="H655" s="50"/>
      <c r="I655" s="50"/>
      <c r="M655" s="50"/>
      <c r="N655" s="50"/>
    </row>
    <row r="656" ht="15.75" customHeight="1">
      <c r="C656" s="50"/>
      <c r="D656" s="50"/>
      <c r="H656" s="50"/>
      <c r="I656" s="50"/>
      <c r="M656" s="50"/>
      <c r="N656" s="50"/>
    </row>
    <row r="657" ht="15.75" customHeight="1">
      <c r="C657" s="50"/>
      <c r="D657" s="50"/>
      <c r="H657" s="50"/>
      <c r="I657" s="50"/>
      <c r="M657" s="50"/>
      <c r="N657" s="50"/>
    </row>
    <row r="658" ht="15.75" customHeight="1">
      <c r="C658" s="50"/>
      <c r="D658" s="50"/>
      <c r="H658" s="50"/>
      <c r="I658" s="50"/>
      <c r="M658" s="50"/>
      <c r="N658" s="50"/>
    </row>
    <row r="659" ht="15.75" customHeight="1">
      <c r="C659" s="50"/>
      <c r="D659" s="50"/>
      <c r="H659" s="50"/>
      <c r="I659" s="50"/>
      <c r="M659" s="50"/>
      <c r="N659" s="50"/>
    </row>
    <row r="660" ht="15.75" customHeight="1">
      <c r="C660" s="50"/>
      <c r="D660" s="50"/>
      <c r="H660" s="50"/>
      <c r="I660" s="50"/>
      <c r="M660" s="50"/>
      <c r="N660" s="50"/>
    </row>
    <row r="661" ht="15.75" customHeight="1">
      <c r="C661" s="50"/>
      <c r="D661" s="50"/>
      <c r="H661" s="50"/>
      <c r="I661" s="50"/>
      <c r="M661" s="50"/>
      <c r="N661" s="50"/>
    </row>
    <row r="662" ht="15.75" customHeight="1">
      <c r="C662" s="50"/>
      <c r="D662" s="50"/>
      <c r="H662" s="50"/>
      <c r="I662" s="50"/>
      <c r="M662" s="50"/>
      <c r="N662" s="50"/>
    </row>
    <row r="663" ht="15.75" customHeight="1">
      <c r="C663" s="50"/>
      <c r="D663" s="50"/>
      <c r="H663" s="50"/>
      <c r="I663" s="50"/>
      <c r="M663" s="50"/>
      <c r="N663" s="50"/>
    </row>
    <row r="664" ht="15.75" customHeight="1">
      <c r="C664" s="50"/>
      <c r="D664" s="50"/>
      <c r="H664" s="50"/>
      <c r="I664" s="50"/>
      <c r="M664" s="50"/>
      <c r="N664" s="50"/>
    </row>
    <row r="665" ht="15.75" customHeight="1">
      <c r="C665" s="50"/>
      <c r="D665" s="50"/>
      <c r="H665" s="50"/>
      <c r="I665" s="50"/>
      <c r="M665" s="50"/>
      <c r="N665" s="50"/>
    </row>
    <row r="666" ht="15.75" customHeight="1">
      <c r="C666" s="50"/>
      <c r="D666" s="50"/>
      <c r="H666" s="50"/>
      <c r="I666" s="50"/>
      <c r="M666" s="50"/>
      <c r="N666" s="50"/>
    </row>
    <row r="667" ht="15.75" customHeight="1">
      <c r="C667" s="50"/>
      <c r="D667" s="50"/>
      <c r="H667" s="50"/>
      <c r="I667" s="50"/>
      <c r="M667" s="50"/>
      <c r="N667" s="50"/>
    </row>
    <row r="668" ht="15.75" customHeight="1">
      <c r="C668" s="50"/>
      <c r="D668" s="50"/>
      <c r="H668" s="50"/>
      <c r="I668" s="50"/>
      <c r="M668" s="50"/>
      <c r="N668" s="50"/>
    </row>
    <row r="669" ht="15.75" customHeight="1">
      <c r="C669" s="50"/>
      <c r="D669" s="50"/>
      <c r="H669" s="50"/>
      <c r="I669" s="50"/>
      <c r="M669" s="50"/>
      <c r="N669" s="50"/>
    </row>
    <row r="670" ht="15.75" customHeight="1">
      <c r="C670" s="50"/>
      <c r="D670" s="50"/>
      <c r="H670" s="50"/>
      <c r="I670" s="50"/>
      <c r="M670" s="50"/>
      <c r="N670" s="50"/>
    </row>
    <row r="671" ht="15.75" customHeight="1">
      <c r="C671" s="50"/>
      <c r="D671" s="50"/>
      <c r="H671" s="50"/>
      <c r="I671" s="50"/>
      <c r="M671" s="50"/>
      <c r="N671" s="50"/>
    </row>
    <row r="672" ht="15.75" customHeight="1">
      <c r="C672" s="50"/>
      <c r="D672" s="50"/>
      <c r="H672" s="50"/>
      <c r="I672" s="50"/>
      <c r="M672" s="50"/>
      <c r="N672" s="50"/>
    </row>
    <row r="673" ht="15.75" customHeight="1">
      <c r="C673" s="50"/>
      <c r="D673" s="50"/>
      <c r="H673" s="50"/>
      <c r="I673" s="50"/>
      <c r="M673" s="50"/>
      <c r="N673" s="50"/>
    </row>
    <row r="674" ht="15.75" customHeight="1">
      <c r="C674" s="50"/>
      <c r="D674" s="50"/>
      <c r="H674" s="50"/>
      <c r="I674" s="50"/>
      <c r="M674" s="50"/>
      <c r="N674" s="50"/>
    </row>
    <row r="675" ht="15.75" customHeight="1">
      <c r="C675" s="50"/>
      <c r="D675" s="50"/>
      <c r="H675" s="50"/>
      <c r="I675" s="50"/>
      <c r="M675" s="50"/>
      <c r="N675" s="50"/>
    </row>
    <row r="676" ht="15.75" customHeight="1">
      <c r="C676" s="50"/>
      <c r="D676" s="50"/>
      <c r="H676" s="50"/>
      <c r="I676" s="50"/>
      <c r="M676" s="50"/>
      <c r="N676" s="50"/>
    </row>
    <row r="677" ht="15.75" customHeight="1">
      <c r="C677" s="50"/>
      <c r="D677" s="50"/>
      <c r="H677" s="50"/>
      <c r="I677" s="50"/>
      <c r="M677" s="50"/>
      <c r="N677" s="50"/>
    </row>
    <row r="678" ht="15.75" customHeight="1">
      <c r="C678" s="50"/>
      <c r="D678" s="50"/>
      <c r="H678" s="50"/>
      <c r="I678" s="50"/>
      <c r="M678" s="50"/>
      <c r="N678" s="50"/>
    </row>
    <row r="679" ht="15.75" customHeight="1">
      <c r="C679" s="50"/>
      <c r="D679" s="50"/>
      <c r="H679" s="50"/>
      <c r="I679" s="50"/>
      <c r="M679" s="50"/>
      <c r="N679" s="50"/>
    </row>
    <row r="680" ht="15.75" customHeight="1">
      <c r="C680" s="50"/>
      <c r="D680" s="50"/>
      <c r="H680" s="50"/>
      <c r="I680" s="50"/>
      <c r="M680" s="50"/>
      <c r="N680" s="50"/>
    </row>
    <row r="681" ht="15.75" customHeight="1">
      <c r="C681" s="50"/>
      <c r="D681" s="50"/>
      <c r="H681" s="50"/>
      <c r="I681" s="50"/>
      <c r="M681" s="50"/>
      <c r="N681" s="50"/>
    </row>
    <row r="682" ht="15.75" customHeight="1">
      <c r="C682" s="50"/>
      <c r="D682" s="50"/>
      <c r="H682" s="50"/>
      <c r="I682" s="50"/>
      <c r="M682" s="50"/>
      <c r="N682" s="50"/>
    </row>
    <row r="683" ht="15.75" customHeight="1">
      <c r="C683" s="50"/>
      <c r="D683" s="50"/>
      <c r="H683" s="50"/>
      <c r="I683" s="50"/>
      <c r="M683" s="50"/>
      <c r="N683" s="50"/>
    </row>
    <row r="684" ht="15.75" customHeight="1">
      <c r="C684" s="50"/>
      <c r="D684" s="50"/>
      <c r="H684" s="50"/>
      <c r="I684" s="50"/>
      <c r="M684" s="50"/>
      <c r="N684" s="50"/>
    </row>
    <row r="685" ht="15.75" customHeight="1">
      <c r="C685" s="50"/>
      <c r="D685" s="50"/>
      <c r="H685" s="50"/>
      <c r="I685" s="50"/>
      <c r="M685" s="50"/>
      <c r="N685" s="50"/>
    </row>
    <row r="686" ht="15.75" customHeight="1">
      <c r="C686" s="50"/>
      <c r="D686" s="50"/>
      <c r="H686" s="50"/>
      <c r="I686" s="50"/>
      <c r="M686" s="50"/>
      <c r="N686" s="50"/>
    </row>
    <row r="687" ht="15.75" customHeight="1">
      <c r="C687" s="50"/>
      <c r="D687" s="50"/>
      <c r="H687" s="50"/>
      <c r="I687" s="50"/>
      <c r="M687" s="50"/>
      <c r="N687" s="50"/>
    </row>
    <row r="688" ht="15.75" customHeight="1">
      <c r="C688" s="50"/>
      <c r="D688" s="50"/>
      <c r="H688" s="50"/>
      <c r="I688" s="50"/>
      <c r="M688" s="50"/>
      <c r="N688" s="50"/>
    </row>
    <row r="689" ht="15.75" customHeight="1">
      <c r="C689" s="50"/>
      <c r="D689" s="50"/>
      <c r="H689" s="50"/>
      <c r="I689" s="50"/>
      <c r="M689" s="50"/>
      <c r="N689" s="50"/>
    </row>
    <row r="690" ht="15.75" customHeight="1">
      <c r="C690" s="50"/>
      <c r="D690" s="50"/>
      <c r="H690" s="50"/>
      <c r="I690" s="50"/>
      <c r="M690" s="50"/>
      <c r="N690" s="50"/>
    </row>
    <row r="691" ht="15.75" customHeight="1">
      <c r="C691" s="50"/>
      <c r="D691" s="50"/>
      <c r="H691" s="50"/>
      <c r="I691" s="50"/>
      <c r="M691" s="50"/>
      <c r="N691" s="50"/>
    </row>
    <row r="692" ht="15.75" customHeight="1">
      <c r="C692" s="50"/>
      <c r="D692" s="50"/>
      <c r="H692" s="50"/>
      <c r="I692" s="50"/>
      <c r="M692" s="50"/>
      <c r="N692" s="50"/>
    </row>
    <row r="693" ht="15.75" customHeight="1">
      <c r="C693" s="50"/>
      <c r="D693" s="50"/>
      <c r="H693" s="50"/>
      <c r="I693" s="50"/>
      <c r="M693" s="50"/>
      <c r="N693" s="50"/>
    </row>
    <row r="694" ht="15.75" customHeight="1">
      <c r="C694" s="50"/>
      <c r="D694" s="50"/>
      <c r="H694" s="50"/>
      <c r="I694" s="50"/>
      <c r="M694" s="50"/>
      <c r="N694" s="50"/>
    </row>
    <row r="695" ht="15.75" customHeight="1">
      <c r="C695" s="50"/>
      <c r="D695" s="50"/>
      <c r="H695" s="50"/>
      <c r="I695" s="50"/>
      <c r="M695" s="50"/>
      <c r="N695" s="50"/>
    </row>
    <row r="696" ht="15.75" customHeight="1">
      <c r="C696" s="50"/>
      <c r="D696" s="50"/>
      <c r="H696" s="50"/>
      <c r="I696" s="50"/>
      <c r="M696" s="50"/>
      <c r="N696" s="50"/>
    </row>
    <row r="697" ht="15.75" customHeight="1">
      <c r="C697" s="50"/>
      <c r="D697" s="50"/>
      <c r="H697" s="50"/>
      <c r="I697" s="50"/>
      <c r="M697" s="50"/>
      <c r="N697" s="50"/>
    </row>
    <row r="698" ht="15.75" customHeight="1">
      <c r="C698" s="50"/>
      <c r="D698" s="50"/>
      <c r="H698" s="50"/>
      <c r="I698" s="50"/>
      <c r="M698" s="50"/>
      <c r="N698" s="50"/>
    </row>
    <row r="699" ht="15.75" customHeight="1">
      <c r="C699" s="50"/>
      <c r="D699" s="50"/>
      <c r="H699" s="50"/>
      <c r="I699" s="50"/>
      <c r="M699" s="50"/>
      <c r="N699" s="50"/>
    </row>
    <row r="700" ht="15.75" customHeight="1">
      <c r="C700" s="50"/>
      <c r="D700" s="50"/>
      <c r="H700" s="50"/>
      <c r="I700" s="50"/>
      <c r="M700" s="50"/>
      <c r="N700" s="50"/>
    </row>
    <row r="701" ht="15.75" customHeight="1">
      <c r="C701" s="50"/>
      <c r="D701" s="50"/>
      <c r="H701" s="50"/>
      <c r="I701" s="50"/>
      <c r="M701" s="50"/>
      <c r="N701" s="50"/>
    </row>
    <row r="702" ht="15.75" customHeight="1">
      <c r="C702" s="50"/>
      <c r="D702" s="50"/>
      <c r="H702" s="50"/>
      <c r="I702" s="50"/>
      <c r="M702" s="50"/>
      <c r="N702" s="50"/>
    </row>
    <row r="703" ht="15.75" customHeight="1">
      <c r="C703" s="50"/>
      <c r="D703" s="50"/>
      <c r="H703" s="50"/>
      <c r="I703" s="50"/>
      <c r="M703" s="50"/>
      <c r="N703" s="50"/>
    </row>
    <row r="704" ht="15.75" customHeight="1">
      <c r="C704" s="50"/>
      <c r="D704" s="50"/>
      <c r="H704" s="50"/>
      <c r="I704" s="50"/>
      <c r="M704" s="50"/>
      <c r="N704" s="50"/>
    </row>
    <row r="705" ht="15.75" customHeight="1">
      <c r="C705" s="50"/>
      <c r="D705" s="50"/>
      <c r="H705" s="50"/>
      <c r="I705" s="50"/>
      <c r="M705" s="50"/>
      <c r="N705" s="50"/>
    </row>
    <row r="706" ht="15.75" customHeight="1">
      <c r="C706" s="50"/>
      <c r="D706" s="50"/>
      <c r="H706" s="50"/>
      <c r="I706" s="50"/>
      <c r="M706" s="50"/>
      <c r="N706" s="50"/>
    </row>
    <row r="707" ht="15.75" customHeight="1">
      <c r="C707" s="50"/>
      <c r="D707" s="50"/>
      <c r="H707" s="50"/>
      <c r="I707" s="50"/>
      <c r="M707" s="50"/>
      <c r="N707" s="50"/>
    </row>
    <row r="708" ht="15.75" customHeight="1">
      <c r="C708" s="50"/>
      <c r="D708" s="50"/>
      <c r="H708" s="50"/>
      <c r="I708" s="50"/>
      <c r="M708" s="50"/>
      <c r="N708" s="50"/>
    </row>
    <row r="709" ht="15.75" customHeight="1">
      <c r="C709" s="50"/>
      <c r="D709" s="50"/>
      <c r="H709" s="50"/>
      <c r="I709" s="50"/>
      <c r="M709" s="50"/>
      <c r="N709" s="50"/>
    </row>
    <row r="710" ht="15.75" customHeight="1">
      <c r="C710" s="50"/>
      <c r="D710" s="50"/>
      <c r="H710" s="50"/>
      <c r="I710" s="50"/>
      <c r="M710" s="50"/>
      <c r="N710" s="50"/>
    </row>
    <row r="711" ht="15.75" customHeight="1">
      <c r="C711" s="50"/>
      <c r="D711" s="50"/>
      <c r="H711" s="50"/>
      <c r="I711" s="50"/>
      <c r="M711" s="50"/>
      <c r="N711" s="50"/>
    </row>
    <row r="712" ht="15.75" customHeight="1">
      <c r="C712" s="50"/>
      <c r="D712" s="50"/>
      <c r="H712" s="50"/>
      <c r="I712" s="50"/>
      <c r="M712" s="50"/>
      <c r="N712" s="50"/>
    </row>
    <row r="713" ht="15.75" customHeight="1">
      <c r="C713" s="50"/>
      <c r="D713" s="50"/>
      <c r="H713" s="50"/>
      <c r="I713" s="50"/>
      <c r="M713" s="50"/>
      <c r="N713" s="50"/>
    </row>
    <row r="714" ht="15.75" customHeight="1">
      <c r="C714" s="50"/>
      <c r="D714" s="50"/>
      <c r="H714" s="50"/>
      <c r="I714" s="50"/>
      <c r="M714" s="50"/>
      <c r="N714" s="50"/>
    </row>
    <row r="715" ht="15.75" customHeight="1">
      <c r="C715" s="50"/>
      <c r="D715" s="50"/>
      <c r="H715" s="50"/>
      <c r="I715" s="50"/>
      <c r="M715" s="50"/>
      <c r="N715" s="50"/>
    </row>
    <row r="716" ht="15.75" customHeight="1">
      <c r="C716" s="50"/>
      <c r="D716" s="50"/>
      <c r="H716" s="50"/>
      <c r="I716" s="50"/>
      <c r="M716" s="50"/>
      <c r="N716" s="50"/>
    </row>
    <row r="717" ht="15.75" customHeight="1">
      <c r="C717" s="50"/>
      <c r="D717" s="50"/>
      <c r="H717" s="50"/>
      <c r="I717" s="50"/>
      <c r="M717" s="50"/>
      <c r="N717" s="50"/>
    </row>
    <row r="718" ht="15.75" customHeight="1">
      <c r="C718" s="50"/>
      <c r="D718" s="50"/>
      <c r="H718" s="50"/>
      <c r="I718" s="50"/>
      <c r="M718" s="50"/>
      <c r="N718" s="50"/>
    </row>
    <row r="719" ht="15.75" customHeight="1">
      <c r="C719" s="50"/>
      <c r="D719" s="50"/>
      <c r="H719" s="50"/>
      <c r="I719" s="50"/>
      <c r="M719" s="50"/>
      <c r="N719" s="50"/>
    </row>
    <row r="720" ht="15.75" customHeight="1">
      <c r="C720" s="50"/>
      <c r="D720" s="50"/>
      <c r="H720" s="50"/>
      <c r="I720" s="50"/>
      <c r="M720" s="50"/>
      <c r="N720" s="50"/>
    </row>
    <row r="721" ht="15.75" customHeight="1">
      <c r="C721" s="50"/>
      <c r="D721" s="50"/>
      <c r="H721" s="50"/>
      <c r="I721" s="50"/>
      <c r="M721" s="50"/>
      <c r="N721" s="50"/>
    </row>
    <row r="722" ht="15.75" customHeight="1">
      <c r="C722" s="50"/>
      <c r="D722" s="50"/>
      <c r="H722" s="50"/>
      <c r="I722" s="50"/>
      <c r="M722" s="50"/>
      <c r="N722" s="50"/>
    </row>
    <row r="723" ht="15.75" customHeight="1">
      <c r="C723" s="50"/>
      <c r="D723" s="50"/>
      <c r="H723" s="50"/>
      <c r="I723" s="50"/>
      <c r="M723" s="50"/>
      <c r="N723" s="50"/>
    </row>
    <row r="724" ht="15.75" customHeight="1">
      <c r="C724" s="50"/>
      <c r="D724" s="50"/>
      <c r="H724" s="50"/>
      <c r="I724" s="50"/>
      <c r="M724" s="50"/>
      <c r="N724" s="50"/>
    </row>
    <row r="725" ht="15.75" customHeight="1">
      <c r="C725" s="50"/>
      <c r="D725" s="50"/>
      <c r="H725" s="50"/>
      <c r="I725" s="50"/>
      <c r="M725" s="50"/>
      <c r="N725" s="50"/>
    </row>
    <row r="726" ht="15.75" customHeight="1">
      <c r="C726" s="50"/>
      <c r="D726" s="50"/>
      <c r="H726" s="50"/>
      <c r="I726" s="50"/>
      <c r="M726" s="50"/>
      <c r="N726" s="50"/>
    </row>
    <row r="727" ht="15.75" customHeight="1">
      <c r="C727" s="50"/>
      <c r="D727" s="50"/>
      <c r="H727" s="50"/>
      <c r="I727" s="50"/>
      <c r="M727" s="50"/>
      <c r="N727" s="50"/>
    </row>
    <row r="728" ht="15.75" customHeight="1">
      <c r="C728" s="50"/>
      <c r="D728" s="50"/>
      <c r="H728" s="50"/>
      <c r="I728" s="50"/>
      <c r="M728" s="50"/>
      <c r="N728" s="50"/>
    </row>
    <row r="729" ht="15.75" customHeight="1">
      <c r="C729" s="50"/>
      <c r="D729" s="50"/>
      <c r="H729" s="50"/>
      <c r="I729" s="50"/>
      <c r="M729" s="50"/>
      <c r="N729" s="50"/>
    </row>
    <row r="730" ht="15.75" customHeight="1">
      <c r="C730" s="50"/>
      <c r="D730" s="50"/>
      <c r="H730" s="50"/>
      <c r="I730" s="50"/>
      <c r="M730" s="50"/>
      <c r="N730" s="50"/>
    </row>
    <row r="731" ht="15.75" customHeight="1">
      <c r="C731" s="50"/>
      <c r="D731" s="50"/>
      <c r="H731" s="50"/>
      <c r="I731" s="50"/>
      <c r="M731" s="50"/>
      <c r="N731" s="50"/>
    </row>
    <row r="732" ht="15.75" customHeight="1">
      <c r="C732" s="50"/>
      <c r="D732" s="50"/>
      <c r="H732" s="50"/>
      <c r="I732" s="50"/>
      <c r="M732" s="50"/>
      <c r="N732" s="50"/>
    </row>
    <row r="733" ht="15.75" customHeight="1">
      <c r="C733" s="50"/>
      <c r="D733" s="50"/>
      <c r="H733" s="50"/>
      <c r="I733" s="50"/>
      <c r="M733" s="50"/>
      <c r="N733" s="50"/>
    </row>
    <row r="734" ht="15.75" customHeight="1">
      <c r="C734" s="50"/>
      <c r="D734" s="50"/>
      <c r="H734" s="50"/>
      <c r="I734" s="50"/>
      <c r="M734" s="50"/>
      <c r="N734" s="50"/>
    </row>
    <row r="735" ht="15.75" customHeight="1">
      <c r="C735" s="50"/>
      <c r="D735" s="50"/>
      <c r="H735" s="50"/>
      <c r="I735" s="50"/>
      <c r="M735" s="50"/>
      <c r="N735" s="50"/>
    </row>
    <row r="736" ht="15.75" customHeight="1">
      <c r="C736" s="50"/>
      <c r="D736" s="50"/>
      <c r="H736" s="50"/>
      <c r="I736" s="50"/>
      <c r="M736" s="50"/>
      <c r="N736" s="50"/>
    </row>
    <row r="737" ht="15.75" customHeight="1">
      <c r="C737" s="50"/>
      <c r="D737" s="50"/>
      <c r="H737" s="50"/>
      <c r="I737" s="50"/>
      <c r="M737" s="50"/>
      <c r="N737" s="50"/>
    </row>
    <row r="738" ht="15.75" customHeight="1">
      <c r="C738" s="50"/>
      <c r="D738" s="50"/>
      <c r="H738" s="50"/>
      <c r="I738" s="50"/>
      <c r="M738" s="50"/>
      <c r="N738" s="50"/>
    </row>
    <row r="739" ht="15.75" customHeight="1">
      <c r="C739" s="50"/>
      <c r="D739" s="50"/>
      <c r="H739" s="50"/>
      <c r="I739" s="50"/>
      <c r="M739" s="50"/>
      <c r="N739" s="50"/>
    </row>
    <row r="740" ht="15.75" customHeight="1">
      <c r="C740" s="50"/>
      <c r="D740" s="50"/>
      <c r="H740" s="50"/>
      <c r="I740" s="50"/>
      <c r="M740" s="50"/>
      <c r="N740" s="50"/>
    </row>
    <row r="741" ht="15.75" customHeight="1">
      <c r="C741" s="50"/>
      <c r="D741" s="50"/>
      <c r="H741" s="50"/>
      <c r="I741" s="50"/>
      <c r="M741" s="50"/>
      <c r="N741" s="50"/>
    </row>
    <row r="742" ht="15.75" customHeight="1">
      <c r="C742" s="50"/>
      <c r="D742" s="50"/>
      <c r="H742" s="50"/>
      <c r="I742" s="50"/>
      <c r="M742" s="50"/>
      <c r="N742" s="50"/>
    </row>
    <row r="743" ht="15.75" customHeight="1">
      <c r="C743" s="50"/>
      <c r="D743" s="50"/>
      <c r="H743" s="50"/>
      <c r="I743" s="50"/>
      <c r="M743" s="50"/>
      <c r="N743" s="50"/>
    </row>
    <row r="744" ht="15.75" customHeight="1">
      <c r="C744" s="50"/>
      <c r="D744" s="50"/>
      <c r="H744" s="50"/>
      <c r="I744" s="50"/>
      <c r="M744" s="50"/>
      <c r="N744" s="50"/>
    </row>
    <row r="745" ht="15.75" customHeight="1">
      <c r="C745" s="50"/>
      <c r="D745" s="50"/>
      <c r="H745" s="50"/>
      <c r="I745" s="50"/>
      <c r="M745" s="50"/>
      <c r="N745" s="50"/>
    </row>
    <row r="746" ht="15.75" customHeight="1">
      <c r="C746" s="50"/>
      <c r="D746" s="50"/>
      <c r="H746" s="50"/>
      <c r="I746" s="50"/>
      <c r="M746" s="50"/>
      <c r="N746" s="50"/>
    </row>
    <row r="747" ht="15.75" customHeight="1">
      <c r="C747" s="50"/>
      <c r="D747" s="50"/>
      <c r="H747" s="50"/>
      <c r="I747" s="50"/>
      <c r="M747" s="50"/>
      <c r="N747" s="50"/>
    </row>
    <row r="748" ht="15.75" customHeight="1">
      <c r="C748" s="50"/>
      <c r="D748" s="50"/>
      <c r="H748" s="50"/>
      <c r="I748" s="50"/>
      <c r="M748" s="50"/>
      <c r="N748" s="50"/>
    </row>
    <row r="749" ht="15.75" customHeight="1">
      <c r="C749" s="50"/>
      <c r="D749" s="50"/>
      <c r="H749" s="50"/>
      <c r="I749" s="50"/>
      <c r="M749" s="50"/>
      <c r="N749" s="50"/>
    </row>
    <row r="750" ht="15.75" customHeight="1">
      <c r="C750" s="50"/>
      <c r="D750" s="50"/>
      <c r="H750" s="50"/>
      <c r="I750" s="50"/>
      <c r="M750" s="50"/>
      <c r="N750" s="50"/>
    </row>
    <row r="751" ht="15.75" customHeight="1">
      <c r="C751" s="50"/>
      <c r="D751" s="50"/>
      <c r="H751" s="50"/>
      <c r="I751" s="50"/>
      <c r="M751" s="50"/>
      <c r="N751" s="50"/>
    </row>
    <row r="752" ht="15.75" customHeight="1">
      <c r="C752" s="50"/>
      <c r="D752" s="50"/>
      <c r="H752" s="50"/>
      <c r="I752" s="50"/>
      <c r="M752" s="50"/>
      <c r="N752" s="50"/>
    </row>
    <row r="753" ht="15.75" customHeight="1">
      <c r="C753" s="50"/>
      <c r="D753" s="50"/>
      <c r="H753" s="50"/>
      <c r="I753" s="50"/>
      <c r="M753" s="50"/>
      <c r="N753" s="50"/>
    </row>
    <row r="754" ht="15.75" customHeight="1">
      <c r="C754" s="50"/>
      <c r="D754" s="50"/>
      <c r="H754" s="50"/>
      <c r="I754" s="50"/>
      <c r="M754" s="50"/>
      <c r="N754" s="50"/>
    </row>
    <row r="755" ht="15.75" customHeight="1">
      <c r="C755" s="50"/>
      <c r="D755" s="50"/>
      <c r="H755" s="50"/>
      <c r="I755" s="50"/>
      <c r="M755" s="50"/>
      <c r="N755" s="50"/>
    </row>
    <row r="756" ht="15.75" customHeight="1">
      <c r="C756" s="50"/>
      <c r="D756" s="50"/>
      <c r="H756" s="50"/>
      <c r="I756" s="50"/>
      <c r="M756" s="50"/>
      <c r="N756" s="50"/>
    </row>
    <row r="757" ht="15.75" customHeight="1">
      <c r="C757" s="50"/>
      <c r="D757" s="50"/>
      <c r="H757" s="50"/>
      <c r="I757" s="50"/>
      <c r="M757" s="50"/>
      <c r="N757" s="50"/>
    </row>
    <row r="758" ht="15.75" customHeight="1">
      <c r="C758" s="50"/>
      <c r="D758" s="50"/>
      <c r="H758" s="50"/>
      <c r="I758" s="50"/>
      <c r="M758" s="50"/>
      <c r="N758" s="50"/>
    </row>
    <row r="759" ht="15.75" customHeight="1">
      <c r="C759" s="50"/>
      <c r="D759" s="50"/>
      <c r="H759" s="50"/>
      <c r="I759" s="50"/>
      <c r="M759" s="50"/>
      <c r="N759" s="50"/>
    </row>
    <row r="760" ht="15.75" customHeight="1">
      <c r="C760" s="50"/>
      <c r="D760" s="50"/>
      <c r="H760" s="50"/>
      <c r="I760" s="50"/>
      <c r="M760" s="50"/>
      <c r="N760" s="50"/>
    </row>
    <row r="761" ht="15.75" customHeight="1">
      <c r="C761" s="50"/>
      <c r="D761" s="50"/>
      <c r="H761" s="50"/>
      <c r="I761" s="50"/>
      <c r="M761" s="50"/>
      <c r="N761" s="50"/>
    </row>
    <row r="762" ht="15.75" customHeight="1">
      <c r="C762" s="50"/>
      <c r="D762" s="50"/>
      <c r="H762" s="50"/>
      <c r="I762" s="50"/>
      <c r="M762" s="50"/>
      <c r="N762" s="50"/>
    </row>
    <row r="763" ht="15.75" customHeight="1">
      <c r="C763" s="50"/>
      <c r="D763" s="50"/>
      <c r="H763" s="50"/>
      <c r="I763" s="50"/>
      <c r="M763" s="50"/>
      <c r="N763" s="50"/>
    </row>
    <row r="764" ht="15.75" customHeight="1">
      <c r="C764" s="50"/>
      <c r="D764" s="50"/>
      <c r="H764" s="50"/>
      <c r="I764" s="50"/>
      <c r="M764" s="50"/>
      <c r="N764" s="50"/>
    </row>
    <row r="765" ht="15.75" customHeight="1">
      <c r="C765" s="50"/>
      <c r="D765" s="50"/>
      <c r="H765" s="50"/>
      <c r="I765" s="50"/>
      <c r="M765" s="50"/>
      <c r="N765" s="50"/>
    </row>
    <row r="766" ht="15.75" customHeight="1">
      <c r="C766" s="50"/>
      <c r="D766" s="50"/>
      <c r="H766" s="50"/>
      <c r="I766" s="50"/>
      <c r="M766" s="50"/>
      <c r="N766" s="50"/>
    </row>
    <row r="767" ht="15.75" customHeight="1">
      <c r="C767" s="50"/>
      <c r="D767" s="50"/>
      <c r="H767" s="50"/>
      <c r="I767" s="50"/>
      <c r="M767" s="50"/>
      <c r="N767" s="50"/>
    </row>
    <row r="768" ht="15.75" customHeight="1">
      <c r="C768" s="50"/>
      <c r="D768" s="50"/>
      <c r="H768" s="50"/>
      <c r="I768" s="50"/>
      <c r="M768" s="50"/>
      <c r="N768" s="50"/>
    </row>
    <row r="769" ht="15.75" customHeight="1">
      <c r="C769" s="50"/>
      <c r="D769" s="50"/>
      <c r="H769" s="50"/>
      <c r="I769" s="50"/>
      <c r="M769" s="50"/>
      <c r="N769" s="50"/>
    </row>
    <row r="770" ht="15.75" customHeight="1">
      <c r="C770" s="50"/>
      <c r="D770" s="50"/>
      <c r="H770" s="50"/>
      <c r="I770" s="50"/>
      <c r="M770" s="50"/>
      <c r="N770" s="50"/>
    </row>
    <row r="771" ht="15.75" customHeight="1">
      <c r="C771" s="50"/>
      <c r="D771" s="50"/>
      <c r="H771" s="50"/>
      <c r="I771" s="50"/>
      <c r="M771" s="50"/>
      <c r="N771" s="50"/>
    </row>
    <row r="772" ht="15.75" customHeight="1">
      <c r="C772" s="50"/>
      <c r="D772" s="50"/>
      <c r="H772" s="50"/>
      <c r="I772" s="50"/>
      <c r="M772" s="50"/>
      <c r="N772" s="50"/>
    </row>
    <row r="773" ht="15.75" customHeight="1">
      <c r="C773" s="50"/>
      <c r="D773" s="50"/>
      <c r="H773" s="50"/>
      <c r="I773" s="50"/>
      <c r="M773" s="50"/>
      <c r="N773" s="50"/>
    </row>
    <row r="774" ht="15.75" customHeight="1">
      <c r="C774" s="50"/>
      <c r="D774" s="50"/>
      <c r="H774" s="50"/>
      <c r="I774" s="50"/>
      <c r="M774" s="50"/>
      <c r="N774" s="50"/>
    </row>
    <row r="775" ht="15.75" customHeight="1">
      <c r="C775" s="50"/>
      <c r="D775" s="50"/>
      <c r="H775" s="50"/>
      <c r="I775" s="50"/>
      <c r="M775" s="50"/>
      <c r="N775" s="50"/>
    </row>
    <row r="776" ht="15.75" customHeight="1">
      <c r="C776" s="50"/>
      <c r="D776" s="50"/>
      <c r="H776" s="50"/>
      <c r="I776" s="50"/>
      <c r="M776" s="50"/>
      <c r="N776" s="50"/>
    </row>
    <row r="777" ht="15.75" customHeight="1">
      <c r="C777" s="50"/>
      <c r="D777" s="50"/>
      <c r="H777" s="50"/>
      <c r="I777" s="50"/>
      <c r="M777" s="50"/>
      <c r="N777" s="50"/>
    </row>
    <row r="778" ht="15.75" customHeight="1">
      <c r="C778" s="50"/>
      <c r="D778" s="50"/>
      <c r="H778" s="50"/>
      <c r="I778" s="50"/>
      <c r="M778" s="50"/>
      <c r="N778" s="50"/>
    </row>
    <row r="779" ht="15.75" customHeight="1">
      <c r="C779" s="50"/>
      <c r="D779" s="50"/>
      <c r="H779" s="50"/>
      <c r="I779" s="50"/>
      <c r="M779" s="50"/>
      <c r="N779" s="50"/>
    </row>
    <row r="780" ht="15.75" customHeight="1">
      <c r="C780" s="50"/>
      <c r="D780" s="50"/>
      <c r="H780" s="50"/>
      <c r="I780" s="50"/>
      <c r="M780" s="50"/>
      <c r="N780" s="50"/>
    </row>
    <row r="781" ht="15.75" customHeight="1">
      <c r="C781" s="50"/>
      <c r="D781" s="50"/>
      <c r="H781" s="50"/>
      <c r="I781" s="50"/>
      <c r="M781" s="50"/>
      <c r="N781" s="50"/>
    </row>
    <row r="782" ht="15.75" customHeight="1">
      <c r="C782" s="50"/>
      <c r="D782" s="50"/>
      <c r="H782" s="50"/>
      <c r="I782" s="50"/>
      <c r="M782" s="50"/>
      <c r="N782" s="50"/>
    </row>
    <row r="783" ht="15.75" customHeight="1">
      <c r="C783" s="50"/>
      <c r="D783" s="50"/>
      <c r="H783" s="50"/>
      <c r="I783" s="50"/>
      <c r="M783" s="50"/>
      <c r="N783" s="50"/>
    </row>
    <row r="784" ht="15.75" customHeight="1">
      <c r="C784" s="50"/>
      <c r="D784" s="50"/>
      <c r="H784" s="50"/>
      <c r="I784" s="50"/>
      <c r="M784" s="50"/>
      <c r="N784" s="50"/>
    </row>
    <row r="785" ht="15.75" customHeight="1">
      <c r="C785" s="50"/>
      <c r="D785" s="50"/>
      <c r="H785" s="50"/>
      <c r="I785" s="50"/>
      <c r="M785" s="50"/>
      <c r="N785" s="50"/>
    </row>
    <row r="786" ht="15.75" customHeight="1">
      <c r="C786" s="50"/>
      <c r="D786" s="50"/>
      <c r="H786" s="50"/>
      <c r="I786" s="50"/>
      <c r="M786" s="50"/>
      <c r="N786" s="50"/>
    </row>
    <row r="787" ht="15.75" customHeight="1">
      <c r="C787" s="50"/>
      <c r="D787" s="50"/>
      <c r="H787" s="50"/>
      <c r="I787" s="50"/>
      <c r="M787" s="50"/>
      <c r="N787" s="50"/>
    </row>
    <row r="788" ht="15.75" customHeight="1">
      <c r="C788" s="50"/>
      <c r="D788" s="50"/>
      <c r="H788" s="50"/>
      <c r="I788" s="50"/>
      <c r="M788" s="50"/>
      <c r="N788" s="50"/>
    </row>
    <row r="789" ht="15.75" customHeight="1">
      <c r="C789" s="50"/>
      <c r="D789" s="50"/>
      <c r="H789" s="50"/>
      <c r="I789" s="50"/>
      <c r="M789" s="50"/>
      <c r="N789" s="50"/>
    </row>
    <row r="790" ht="15.75" customHeight="1">
      <c r="C790" s="50"/>
      <c r="D790" s="50"/>
      <c r="H790" s="50"/>
      <c r="I790" s="50"/>
      <c r="M790" s="50"/>
      <c r="N790" s="50"/>
    </row>
    <row r="791" ht="15.75" customHeight="1">
      <c r="C791" s="50"/>
      <c r="D791" s="50"/>
      <c r="H791" s="50"/>
      <c r="I791" s="50"/>
      <c r="M791" s="50"/>
      <c r="N791" s="50"/>
    </row>
    <row r="792" ht="15.75" customHeight="1">
      <c r="C792" s="50"/>
      <c r="D792" s="50"/>
      <c r="H792" s="50"/>
      <c r="I792" s="50"/>
      <c r="M792" s="50"/>
      <c r="N792" s="50"/>
    </row>
    <row r="793" ht="15.75" customHeight="1">
      <c r="C793" s="50"/>
      <c r="D793" s="50"/>
      <c r="H793" s="50"/>
      <c r="I793" s="50"/>
      <c r="M793" s="50"/>
      <c r="N793" s="50"/>
    </row>
    <row r="794" ht="15.75" customHeight="1">
      <c r="C794" s="50"/>
      <c r="D794" s="50"/>
      <c r="H794" s="50"/>
      <c r="I794" s="50"/>
      <c r="M794" s="50"/>
      <c r="N794" s="50"/>
    </row>
    <row r="795" ht="15.75" customHeight="1">
      <c r="C795" s="50"/>
      <c r="D795" s="50"/>
      <c r="H795" s="50"/>
      <c r="I795" s="50"/>
      <c r="M795" s="50"/>
      <c r="N795" s="50"/>
    </row>
    <row r="796" ht="15.75" customHeight="1">
      <c r="C796" s="50"/>
      <c r="D796" s="50"/>
      <c r="H796" s="50"/>
      <c r="I796" s="50"/>
      <c r="M796" s="50"/>
      <c r="N796" s="50"/>
    </row>
    <row r="797" ht="15.75" customHeight="1">
      <c r="C797" s="50"/>
      <c r="D797" s="50"/>
      <c r="H797" s="50"/>
      <c r="I797" s="50"/>
      <c r="M797" s="50"/>
      <c r="N797" s="50"/>
    </row>
    <row r="798" ht="15.75" customHeight="1">
      <c r="C798" s="50"/>
      <c r="D798" s="50"/>
      <c r="H798" s="50"/>
      <c r="I798" s="50"/>
      <c r="M798" s="50"/>
      <c r="N798" s="50"/>
    </row>
    <row r="799" ht="15.75" customHeight="1">
      <c r="C799" s="50"/>
      <c r="D799" s="50"/>
      <c r="H799" s="50"/>
      <c r="I799" s="50"/>
      <c r="M799" s="50"/>
      <c r="N799" s="50"/>
    </row>
    <row r="800" ht="15.75" customHeight="1">
      <c r="C800" s="50"/>
      <c r="D800" s="50"/>
      <c r="H800" s="50"/>
      <c r="I800" s="50"/>
      <c r="M800" s="50"/>
      <c r="N800" s="50"/>
    </row>
    <row r="801" ht="15.75" customHeight="1">
      <c r="C801" s="50"/>
      <c r="D801" s="50"/>
      <c r="H801" s="50"/>
      <c r="I801" s="50"/>
      <c r="M801" s="50"/>
      <c r="N801" s="50"/>
    </row>
    <row r="802" ht="15.75" customHeight="1">
      <c r="C802" s="50"/>
      <c r="D802" s="50"/>
      <c r="H802" s="50"/>
      <c r="I802" s="50"/>
      <c r="M802" s="50"/>
      <c r="N802" s="50"/>
    </row>
    <row r="803" ht="15.75" customHeight="1">
      <c r="C803" s="50"/>
      <c r="D803" s="50"/>
      <c r="H803" s="50"/>
      <c r="I803" s="50"/>
      <c r="M803" s="50"/>
      <c r="N803" s="50"/>
    </row>
    <row r="804" ht="15.75" customHeight="1">
      <c r="C804" s="50"/>
      <c r="D804" s="50"/>
      <c r="H804" s="50"/>
      <c r="I804" s="50"/>
      <c r="M804" s="50"/>
      <c r="N804" s="50"/>
    </row>
    <row r="805" ht="15.75" customHeight="1">
      <c r="C805" s="50"/>
      <c r="D805" s="50"/>
      <c r="H805" s="50"/>
      <c r="I805" s="50"/>
      <c r="M805" s="50"/>
      <c r="N805" s="50"/>
    </row>
    <row r="806" ht="15.75" customHeight="1">
      <c r="C806" s="50"/>
      <c r="D806" s="50"/>
      <c r="H806" s="50"/>
      <c r="I806" s="50"/>
      <c r="M806" s="50"/>
      <c r="N806" s="50"/>
    </row>
    <row r="807" ht="15.75" customHeight="1">
      <c r="C807" s="50"/>
      <c r="D807" s="50"/>
      <c r="H807" s="50"/>
      <c r="I807" s="50"/>
      <c r="M807" s="50"/>
      <c r="N807" s="50"/>
    </row>
    <row r="808" ht="15.75" customHeight="1">
      <c r="C808" s="50"/>
      <c r="D808" s="50"/>
      <c r="H808" s="50"/>
      <c r="I808" s="50"/>
      <c r="M808" s="50"/>
      <c r="N808" s="50"/>
    </row>
    <row r="809" ht="15.75" customHeight="1">
      <c r="C809" s="50"/>
      <c r="D809" s="50"/>
      <c r="H809" s="50"/>
      <c r="I809" s="50"/>
      <c r="M809" s="50"/>
      <c r="N809" s="50"/>
    </row>
    <row r="810" ht="15.75" customHeight="1">
      <c r="C810" s="50"/>
      <c r="D810" s="50"/>
      <c r="H810" s="50"/>
      <c r="I810" s="50"/>
      <c r="M810" s="50"/>
      <c r="N810" s="50"/>
    </row>
    <row r="811" ht="15.75" customHeight="1">
      <c r="C811" s="50"/>
      <c r="D811" s="50"/>
      <c r="H811" s="50"/>
      <c r="I811" s="50"/>
      <c r="M811" s="50"/>
      <c r="N811" s="50"/>
    </row>
    <row r="812" ht="15.75" customHeight="1">
      <c r="C812" s="50"/>
      <c r="D812" s="50"/>
      <c r="H812" s="50"/>
      <c r="I812" s="50"/>
      <c r="M812" s="50"/>
      <c r="N812" s="50"/>
    </row>
    <row r="813" ht="15.75" customHeight="1">
      <c r="C813" s="50"/>
      <c r="D813" s="50"/>
      <c r="H813" s="50"/>
      <c r="I813" s="50"/>
      <c r="M813" s="50"/>
      <c r="N813" s="50"/>
    </row>
    <row r="814" ht="15.75" customHeight="1">
      <c r="C814" s="50"/>
      <c r="D814" s="50"/>
      <c r="H814" s="50"/>
      <c r="I814" s="50"/>
      <c r="M814" s="50"/>
      <c r="N814" s="50"/>
    </row>
    <row r="815" ht="15.75" customHeight="1">
      <c r="C815" s="50"/>
      <c r="D815" s="50"/>
      <c r="H815" s="50"/>
      <c r="I815" s="50"/>
      <c r="M815" s="50"/>
      <c r="N815" s="50"/>
    </row>
    <row r="816" ht="15.75" customHeight="1">
      <c r="C816" s="50"/>
      <c r="D816" s="50"/>
      <c r="H816" s="50"/>
      <c r="I816" s="50"/>
      <c r="M816" s="50"/>
      <c r="N816" s="50"/>
    </row>
    <row r="817" ht="15.75" customHeight="1">
      <c r="C817" s="50"/>
      <c r="D817" s="50"/>
      <c r="H817" s="50"/>
      <c r="I817" s="50"/>
      <c r="M817" s="50"/>
      <c r="N817" s="50"/>
    </row>
    <row r="818" ht="15.75" customHeight="1">
      <c r="C818" s="50"/>
      <c r="D818" s="50"/>
      <c r="H818" s="50"/>
      <c r="I818" s="50"/>
      <c r="M818" s="50"/>
      <c r="N818" s="50"/>
    </row>
    <row r="819" ht="15.75" customHeight="1">
      <c r="C819" s="50"/>
      <c r="D819" s="50"/>
      <c r="H819" s="50"/>
      <c r="I819" s="50"/>
      <c r="M819" s="50"/>
      <c r="N819" s="50"/>
    </row>
    <row r="820" ht="15.75" customHeight="1">
      <c r="C820" s="50"/>
      <c r="D820" s="50"/>
      <c r="H820" s="50"/>
      <c r="I820" s="50"/>
      <c r="M820" s="50"/>
      <c r="N820" s="50"/>
    </row>
    <row r="821" ht="15.75" customHeight="1">
      <c r="C821" s="50"/>
      <c r="D821" s="50"/>
      <c r="H821" s="50"/>
      <c r="I821" s="50"/>
      <c r="M821" s="50"/>
      <c r="N821" s="50"/>
    </row>
    <row r="822" ht="15.75" customHeight="1">
      <c r="C822" s="50"/>
      <c r="D822" s="50"/>
      <c r="H822" s="50"/>
      <c r="I822" s="50"/>
      <c r="M822" s="50"/>
      <c r="N822" s="50"/>
    </row>
    <row r="823" ht="15.75" customHeight="1">
      <c r="C823" s="50"/>
      <c r="D823" s="50"/>
      <c r="H823" s="50"/>
      <c r="I823" s="50"/>
      <c r="M823" s="50"/>
      <c r="N823" s="50"/>
    </row>
    <row r="824" ht="15.75" customHeight="1">
      <c r="C824" s="50"/>
      <c r="D824" s="50"/>
      <c r="H824" s="50"/>
      <c r="I824" s="50"/>
      <c r="M824" s="50"/>
      <c r="N824" s="50"/>
    </row>
    <row r="825" ht="15.75" customHeight="1">
      <c r="C825" s="50"/>
      <c r="D825" s="50"/>
      <c r="H825" s="50"/>
      <c r="I825" s="50"/>
      <c r="M825" s="50"/>
      <c r="N825" s="50"/>
    </row>
    <row r="826" ht="15.75" customHeight="1">
      <c r="C826" s="50"/>
      <c r="D826" s="50"/>
      <c r="H826" s="50"/>
      <c r="I826" s="50"/>
      <c r="M826" s="50"/>
      <c r="N826" s="50"/>
    </row>
    <row r="827" ht="15.75" customHeight="1">
      <c r="C827" s="50"/>
      <c r="D827" s="50"/>
      <c r="H827" s="50"/>
      <c r="I827" s="50"/>
      <c r="M827" s="50"/>
      <c r="N827" s="50"/>
    </row>
    <row r="828" ht="15.75" customHeight="1">
      <c r="C828" s="50"/>
      <c r="D828" s="50"/>
      <c r="H828" s="50"/>
      <c r="I828" s="50"/>
      <c r="M828" s="50"/>
      <c r="N828" s="50"/>
    </row>
    <row r="829" ht="15.75" customHeight="1">
      <c r="C829" s="50"/>
      <c r="D829" s="50"/>
      <c r="H829" s="50"/>
      <c r="I829" s="50"/>
      <c r="M829" s="50"/>
      <c r="N829" s="50"/>
    </row>
    <row r="830" ht="15.75" customHeight="1">
      <c r="C830" s="50"/>
      <c r="D830" s="50"/>
      <c r="H830" s="50"/>
      <c r="I830" s="50"/>
      <c r="M830" s="50"/>
      <c r="N830" s="50"/>
    </row>
    <row r="831" ht="15.75" customHeight="1">
      <c r="C831" s="50"/>
      <c r="D831" s="50"/>
      <c r="H831" s="50"/>
      <c r="I831" s="50"/>
      <c r="M831" s="50"/>
      <c r="N831" s="50"/>
    </row>
    <row r="832" ht="15.75" customHeight="1">
      <c r="C832" s="50"/>
      <c r="D832" s="50"/>
      <c r="H832" s="50"/>
      <c r="I832" s="50"/>
      <c r="M832" s="50"/>
      <c r="N832" s="50"/>
    </row>
    <row r="833" ht="15.75" customHeight="1">
      <c r="C833" s="50"/>
      <c r="D833" s="50"/>
      <c r="H833" s="50"/>
      <c r="I833" s="50"/>
      <c r="M833" s="50"/>
      <c r="N833" s="50"/>
    </row>
    <row r="834" ht="15.75" customHeight="1">
      <c r="C834" s="50"/>
      <c r="D834" s="50"/>
      <c r="H834" s="50"/>
      <c r="I834" s="50"/>
      <c r="M834" s="50"/>
      <c r="N834" s="50"/>
    </row>
    <row r="835" ht="15.75" customHeight="1">
      <c r="C835" s="50"/>
      <c r="D835" s="50"/>
      <c r="H835" s="50"/>
      <c r="I835" s="50"/>
      <c r="M835" s="50"/>
      <c r="N835" s="50"/>
    </row>
    <row r="836" ht="15.75" customHeight="1">
      <c r="C836" s="50"/>
      <c r="D836" s="50"/>
      <c r="H836" s="50"/>
      <c r="I836" s="50"/>
      <c r="M836" s="50"/>
      <c r="N836" s="50"/>
    </row>
    <row r="837" ht="15.75" customHeight="1">
      <c r="C837" s="50"/>
      <c r="D837" s="50"/>
      <c r="H837" s="50"/>
      <c r="I837" s="50"/>
      <c r="M837" s="50"/>
      <c r="N837" s="50"/>
    </row>
    <row r="838" ht="15.75" customHeight="1">
      <c r="C838" s="50"/>
      <c r="D838" s="50"/>
      <c r="H838" s="50"/>
      <c r="I838" s="50"/>
      <c r="M838" s="50"/>
      <c r="N838" s="50"/>
    </row>
    <row r="839" ht="15.75" customHeight="1">
      <c r="C839" s="50"/>
      <c r="D839" s="50"/>
      <c r="H839" s="50"/>
      <c r="I839" s="50"/>
      <c r="M839" s="50"/>
      <c r="N839" s="50"/>
    </row>
    <row r="840" ht="15.75" customHeight="1">
      <c r="C840" s="50"/>
      <c r="D840" s="50"/>
      <c r="H840" s="50"/>
      <c r="I840" s="50"/>
      <c r="M840" s="50"/>
      <c r="N840" s="50"/>
    </row>
    <row r="841" ht="15.75" customHeight="1">
      <c r="C841" s="50"/>
      <c r="D841" s="50"/>
      <c r="H841" s="50"/>
      <c r="I841" s="50"/>
      <c r="M841" s="50"/>
      <c r="N841" s="50"/>
    </row>
    <row r="842" ht="15.75" customHeight="1">
      <c r="C842" s="50"/>
      <c r="D842" s="50"/>
      <c r="H842" s="50"/>
      <c r="I842" s="50"/>
      <c r="M842" s="50"/>
      <c r="N842" s="50"/>
    </row>
    <row r="843" ht="15.75" customHeight="1">
      <c r="C843" s="50"/>
      <c r="D843" s="50"/>
      <c r="H843" s="50"/>
      <c r="I843" s="50"/>
      <c r="M843" s="50"/>
      <c r="N843" s="50"/>
    </row>
    <row r="844" ht="15.75" customHeight="1">
      <c r="C844" s="50"/>
      <c r="D844" s="50"/>
      <c r="H844" s="50"/>
      <c r="I844" s="50"/>
      <c r="M844" s="50"/>
      <c r="N844" s="50"/>
    </row>
    <row r="845" ht="15.75" customHeight="1">
      <c r="C845" s="50"/>
      <c r="D845" s="50"/>
      <c r="H845" s="50"/>
      <c r="I845" s="50"/>
      <c r="M845" s="50"/>
      <c r="N845" s="50"/>
    </row>
    <row r="846" ht="15.75" customHeight="1">
      <c r="C846" s="50"/>
      <c r="D846" s="50"/>
      <c r="H846" s="50"/>
      <c r="I846" s="50"/>
      <c r="M846" s="50"/>
      <c r="N846" s="50"/>
    </row>
    <row r="847" ht="15.75" customHeight="1">
      <c r="C847" s="50"/>
      <c r="D847" s="50"/>
      <c r="H847" s="50"/>
      <c r="I847" s="50"/>
      <c r="M847" s="50"/>
      <c r="N847" s="50"/>
    </row>
    <row r="848" ht="15.75" customHeight="1">
      <c r="C848" s="50"/>
      <c r="D848" s="50"/>
      <c r="H848" s="50"/>
      <c r="I848" s="50"/>
      <c r="M848" s="50"/>
      <c r="N848" s="50"/>
    </row>
    <row r="849" ht="15.75" customHeight="1">
      <c r="C849" s="50"/>
      <c r="D849" s="50"/>
      <c r="H849" s="50"/>
      <c r="I849" s="50"/>
      <c r="M849" s="50"/>
      <c r="N849" s="50"/>
    </row>
    <row r="850" ht="15.75" customHeight="1">
      <c r="C850" s="50"/>
      <c r="D850" s="50"/>
      <c r="H850" s="50"/>
      <c r="I850" s="50"/>
      <c r="M850" s="50"/>
      <c r="N850" s="50"/>
    </row>
    <row r="851" ht="15.75" customHeight="1">
      <c r="C851" s="50"/>
      <c r="D851" s="50"/>
      <c r="H851" s="50"/>
      <c r="I851" s="50"/>
      <c r="M851" s="50"/>
      <c r="N851" s="50"/>
    </row>
    <row r="852" ht="15.75" customHeight="1">
      <c r="C852" s="50"/>
      <c r="D852" s="50"/>
      <c r="H852" s="50"/>
      <c r="I852" s="50"/>
      <c r="M852" s="50"/>
      <c r="N852" s="50"/>
    </row>
    <row r="853" ht="15.75" customHeight="1">
      <c r="C853" s="50"/>
      <c r="D853" s="50"/>
      <c r="H853" s="50"/>
      <c r="I853" s="50"/>
      <c r="M853" s="50"/>
      <c r="N853" s="50"/>
    </row>
    <row r="854" ht="15.75" customHeight="1">
      <c r="C854" s="50"/>
      <c r="D854" s="50"/>
      <c r="H854" s="50"/>
      <c r="I854" s="50"/>
      <c r="M854" s="50"/>
      <c r="N854" s="50"/>
    </row>
    <row r="855" ht="15.75" customHeight="1">
      <c r="C855" s="50"/>
      <c r="D855" s="50"/>
      <c r="H855" s="50"/>
      <c r="I855" s="50"/>
      <c r="M855" s="50"/>
      <c r="N855" s="50"/>
    </row>
    <row r="856" ht="15.75" customHeight="1">
      <c r="C856" s="50"/>
      <c r="D856" s="50"/>
      <c r="H856" s="50"/>
      <c r="I856" s="50"/>
      <c r="M856" s="50"/>
      <c r="N856" s="50"/>
    </row>
    <row r="857" ht="15.75" customHeight="1">
      <c r="C857" s="50"/>
      <c r="D857" s="50"/>
      <c r="H857" s="50"/>
      <c r="I857" s="50"/>
      <c r="M857" s="50"/>
      <c r="N857" s="50"/>
    </row>
    <row r="858" ht="15.75" customHeight="1">
      <c r="C858" s="50"/>
      <c r="D858" s="50"/>
      <c r="H858" s="50"/>
      <c r="I858" s="50"/>
      <c r="M858" s="50"/>
      <c r="N858" s="50"/>
    </row>
    <row r="859" ht="15.75" customHeight="1">
      <c r="C859" s="50"/>
      <c r="D859" s="50"/>
      <c r="H859" s="50"/>
      <c r="I859" s="50"/>
      <c r="M859" s="50"/>
      <c r="N859" s="50"/>
    </row>
    <row r="860" ht="15.75" customHeight="1">
      <c r="C860" s="50"/>
      <c r="D860" s="50"/>
      <c r="H860" s="50"/>
      <c r="I860" s="50"/>
      <c r="M860" s="50"/>
      <c r="N860" s="50"/>
    </row>
    <row r="861" ht="15.75" customHeight="1">
      <c r="C861" s="50"/>
      <c r="D861" s="50"/>
      <c r="H861" s="50"/>
      <c r="I861" s="50"/>
      <c r="M861" s="50"/>
      <c r="N861" s="50"/>
    </row>
    <row r="862" ht="15.75" customHeight="1">
      <c r="C862" s="50"/>
      <c r="D862" s="50"/>
      <c r="H862" s="50"/>
      <c r="I862" s="50"/>
      <c r="M862" s="50"/>
      <c r="N862" s="50"/>
    </row>
    <row r="863" ht="15.75" customHeight="1">
      <c r="C863" s="50"/>
      <c r="D863" s="50"/>
      <c r="H863" s="50"/>
      <c r="I863" s="50"/>
      <c r="M863" s="50"/>
      <c r="N863" s="50"/>
    </row>
    <row r="864" ht="15.75" customHeight="1">
      <c r="C864" s="50"/>
      <c r="D864" s="50"/>
      <c r="H864" s="50"/>
      <c r="I864" s="50"/>
      <c r="M864" s="50"/>
      <c r="N864" s="50"/>
    </row>
    <row r="865" ht="15.75" customHeight="1">
      <c r="C865" s="50"/>
      <c r="D865" s="50"/>
      <c r="H865" s="50"/>
      <c r="I865" s="50"/>
      <c r="M865" s="50"/>
      <c r="N865" s="50"/>
    </row>
    <row r="866" ht="15.75" customHeight="1">
      <c r="C866" s="50"/>
      <c r="D866" s="50"/>
      <c r="H866" s="50"/>
      <c r="I866" s="50"/>
      <c r="M866" s="50"/>
      <c r="N866" s="50"/>
    </row>
    <row r="867" ht="15.75" customHeight="1">
      <c r="C867" s="50"/>
      <c r="D867" s="50"/>
      <c r="H867" s="50"/>
      <c r="I867" s="50"/>
      <c r="M867" s="50"/>
      <c r="N867" s="50"/>
    </row>
    <row r="868" ht="15.75" customHeight="1">
      <c r="C868" s="50"/>
      <c r="D868" s="50"/>
      <c r="H868" s="50"/>
      <c r="I868" s="50"/>
      <c r="M868" s="50"/>
      <c r="N868" s="50"/>
    </row>
    <row r="869" ht="15.75" customHeight="1">
      <c r="C869" s="50"/>
      <c r="D869" s="50"/>
      <c r="H869" s="50"/>
      <c r="I869" s="50"/>
      <c r="M869" s="50"/>
      <c r="N869" s="50"/>
    </row>
    <row r="870" ht="15.75" customHeight="1">
      <c r="C870" s="50"/>
      <c r="D870" s="50"/>
      <c r="H870" s="50"/>
      <c r="I870" s="50"/>
      <c r="M870" s="50"/>
      <c r="N870" s="50"/>
    </row>
    <row r="871" ht="15.75" customHeight="1">
      <c r="C871" s="50"/>
      <c r="D871" s="50"/>
      <c r="H871" s="50"/>
      <c r="I871" s="50"/>
      <c r="M871" s="50"/>
      <c r="N871" s="50"/>
    </row>
    <row r="872" ht="15.75" customHeight="1">
      <c r="C872" s="50"/>
      <c r="D872" s="50"/>
      <c r="H872" s="50"/>
      <c r="I872" s="50"/>
      <c r="M872" s="50"/>
      <c r="N872" s="50"/>
    </row>
    <row r="873" ht="15.75" customHeight="1">
      <c r="C873" s="50"/>
      <c r="D873" s="50"/>
      <c r="H873" s="50"/>
      <c r="I873" s="50"/>
      <c r="M873" s="50"/>
      <c r="N873" s="50"/>
    </row>
    <row r="874" ht="15.75" customHeight="1">
      <c r="C874" s="50"/>
      <c r="D874" s="50"/>
      <c r="H874" s="50"/>
      <c r="I874" s="50"/>
      <c r="M874" s="50"/>
      <c r="N874" s="50"/>
    </row>
    <row r="875" ht="15.75" customHeight="1">
      <c r="C875" s="50"/>
      <c r="D875" s="50"/>
      <c r="H875" s="50"/>
      <c r="I875" s="50"/>
      <c r="M875" s="50"/>
      <c r="N875" s="50"/>
    </row>
    <row r="876" ht="15.75" customHeight="1">
      <c r="C876" s="50"/>
      <c r="D876" s="50"/>
      <c r="H876" s="50"/>
      <c r="I876" s="50"/>
      <c r="M876" s="50"/>
      <c r="N876" s="50"/>
    </row>
    <row r="877" ht="15.75" customHeight="1">
      <c r="C877" s="50"/>
      <c r="D877" s="50"/>
      <c r="H877" s="50"/>
      <c r="I877" s="50"/>
      <c r="M877" s="50"/>
      <c r="N877" s="50"/>
    </row>
    <row r="878" ht="15.75" customHeight="1">
      <c r="C878" s="50"/>
      <c r="D878" s="50"/>
      <c r="H878" s="50"/>
      <c r="I878" s="50"/>
      <c r="M878" s="50"/>
      <c r="N878" s="50"/>
    </row>
    <row r="879" ht="15.75" customHeight="1">
      <c r="C879" s="50"/>
      <c r="D879" s="50"/>
      <c r="H879" s="50"/>
      <c r="I879" s="50"/>
      <c r="M879" s="50"/>
      <c r="N879" s="50"/>
    </row>
    <row r="880" ht="15.75" customHeight="1">
      <c r="C880" s="50"/>
      <c r="D880" s="50"/>
      <c r="H880" s="50"/>
      <c r="I880" s="50"/>
      <c r="M880" s="50"/>
      <c r="N880" s="50"/>
    </row>
    <row r="881" ht="15.75" customHeight="1">
      <c r="C881" s="50"/>
      <c r="D881" s="50"/>
      <c r="H881" s="50"/>
      <c r="I881" s="50"/>
      <c r="M881" s="50"/>
      <c r="N881" s="50"/>
    </row>
    <row r="882" ht="15.75" customHeight="1">
      <c r="C882" s="50"/>
      <c r="D882" s="50"/>
      <c r="H882" s="50"/>
      <c r="I882" s="50"/>
      <c r="M882" s="50"/>
      <c r="N882" s="50"/>
    </row>
    <row r="883" ht="15.75" customHeight="1">
      <c r="C883" s="50"/>
      <c r="D883" s="50"/>
      <c r="H883" s="50"/>
      <c r="I883" s="50"/>
      <c r="M883" s="50"/>
      <c r="N883" s="50"/>
    </row>
    <row r="884" ht="15.75" customHeight="1">
      <c r="C884" s="50"/>
      <c r="D884" s="50"/>
      <c r="H884" s="50"/>
      <c r="I884" s="50"/>
      <c r="M884" s="50"/>
      <c r="N884" s="50"/>
    </row>
    <row r="885" ht="15.75" customHeight="1">
      <c r="C885" s="50"/>
      <c r="D885" s="50"/>
      <c r="H885" s="50"/>
      <c r="I885" s="50"/>
      <c r="M885" s="50"/>
      <c r="N885" s="50"/>
    </row>
    <row r="886" ht="15.75" customHeight="1">
      <c r="C886" s="50"/>
      <c r="D886" s="50"/>
      <c r="H886" s="50"/>
      <c r="I886" s="50"/>
      <c r="M886" s="50"/>
      <c r="N886" s="50"/>
    </row>
    <row r="887" ht="15.75" customHeight="1">
      <c r="C887" s="50"/>
      <c r="D887" s="50"/>
      <c r="H887" s="50"/>
      <c r="I887" s="50"/>
      <c r="M887" s="50"/>
      <c r="N887" s="50"/>
    </row>
    <row r="888" ht="15.75" customHeight="1">
      <c r="C888" s="50"/>
      <c r="D888" s="50"/>
      <c r="H888" s="50"/>
      <c r="I888" s="50"/>
      <c r="M888" s="50"/>
      <c r="N888" s="50"/>
    </row>
    <row r="889" ht="15.75" customHeight="1">
      <c r="C889" s="50"/>
      <c r="D889" s="50"/>
      <c r="H889" s="50"/>
      <c r="I889" s="50"/>
      <c r="M889" s="50"/>
      <c r="N889" s="50"/>
    </row>
    <row r="890" ht="15.75" customHeight="1">
      <c r="C890" s="50"/>
      <c r="D890" s="50"/>
      <c r="H890" s="50"/>
      <c r="I890" s="50"/>
      <c r="M890" s="50"/>
      <c r="N890" s="50"/>
    </row>
    <row r="891" ht="15.75" customHeight="1">
      <c r="C891" s="50"/>
      <c r="D891" s="50"/>
      <c r="H891" s="50"/>
      <c r="I891" s="50"/>
      <c r="M891" s="50"/>
      <c r="N891" s="50"/>
    </row>
    <row r="892" ht="15.75" customHeight="1">
      <c r="C892" s="50"/>
      <c r="D892" s="50"/>
      <c r="H892" s="50"/>
      <c r="I892" s="50"/>
      <c r="M892" s="50"/>
      <c r="N892" s="50"/>
    </row>
    <row r="893" ht="15.75" customHeight="1">
      <c r="C893" s="50"/>
      <c r="D893" s="50"/>
      <c r="H893" s="50"/>
      <c r="I893" s="50"/>
      <c r="M893" s="50"/>
      <c r="N893" s="50"/>
    </row>
    <row r="894" ht="15.75" customHeight="1">
      <c r="C894" s="50"/>
      <c r="D894" s="50"/>
      <c r="H894" s="50"/>
      <c r="I894" s="50"/>
      <c r="M894" s="50"/>
      <c r="N894" s="50"/>
    </row>
    <row r="895" ht="15.75" customHeight="1">
      <c r="C895" s="50"/>
      <c r="D895" s="50"/>
      <c r="H895" s="50"/>
      <c r="I895" s="50"/>
      <c r="M895" s="50"/>
      <c r="N895" s="50"/>
    </row>
    <row r="896" ht="15.75" customHeight="1">
      <c r="C896" s="50"/>
      <c r="D896" s="50"/>
      <c r="H896" s="50"/>
      <c r="I896" s="50"/>
      <c r="M896" s="50"/>
      <c r="N896" s="50"/>
    </row>
    <row r="897" ht="15.75" customHeight="1">
      <c r="C897" s="50"/>
      <c r="D897" s="50"/>
      <c r="H897" s="50"/>
      <c r="I897" s="50"/>
      <c r="M897" s="50"/>
      <c r="N897" s="50"/>
    </row>
    <row r="898" ht="15.75" customHeight="1">
      <c r="C898" s="50"/>
      <c r="D898" s="50"/>
      <c r="H898" s="50"/>
      <c r="I898" s="50"/>
      <c r="M898" s="50"/>
      <c r="N898" s="50"/>
    </row>
    <row r="899" ht="15.75" customHeight="1">
      <c r="C899" s="50"/>
      <c r="D899" s="50"/>
      <c r="H899" s="50"/>
      <c r="I899" s="50"/>
      <c r="M899" s="50"/>
      <c r="N899" s="50"/>
    </row>
    <row r="900" ht="15.75" customHeight="1">
      <c r="C900" s="50"/>
      <c r="D900" s="50"/>
      <c r="H900" s="50"/>
      <c r="I900" s="50"/>
      <c r="M900" s="50"/>
      <c r="N900" s="50"/>
    </row>
    <row r="901" ht="15.75" customHeight="1">
      <c r="C901" s="50"/>
      <c r="D901" s="50"/>
      <c r="H901" s="50"/>
      <c r="I901" s="50"/>
      <c r="M901" s="50"/>
      <c r="N901" s="50"/>
    </row>
    <row r="902" ht="15.75" customHeight="1">
      <c r="C902" s="50"/>
      <c r="D902" s="50"/>
      <c r="H902" s="50"/>
      <c r="I902" s="50"/>
      <c r="M902" s="50"/>
      <c r="N902" s="50"/>
    </row>
    <row r="903" ht="15.75" customHeight="1">
      <c r="C903" s="50"/>
      <c r="D903" s="50"/>
      <c r="H903" s="50"/>
      <c r="I903" s="50"/>
      <c r="M903" s="50"/>
      <c r="N903" s="50"/>
    </row>
    <row r="904" ht="15.75" customHeight="1">
      <c r="C904" s="50"/>
      <c r="D904" s="50"/>
      <c r="H904" s="50"/>
      <c r="I904" s="50"/>
      <c r="M904" s="50"/>
      <c r="N904" s="50"/>
    </row>
    <row r="905" ht="15.75" customHeight="1">
      <c r="C905" s="50"/>
      <c r="D905" s="50"/>
      <c r="H905" s="50"/>
      <c r="I905" s="50"/>
      <c r="M905" s="50"/>
      <c r="N905" s="50"/>
    </row>
    <row r="906" ht="15.75" customHeight="1">
      <c r="C906" s="50"/>
      <c r="D906" s="50"/>
      <c r="H906" s="50"/>
      <c r="I906" s="50"/>
      <c r="M906" s="50"/>
      <c r="N906" s="50"/>
    </row>
    <row r="907" ht="15.75" customHeight="1">
      <c r="C907" s="50"/>
      <c r="D907" s="50"/>
      <c r="H907" s="50"/>
      <c r="I907" s="50"/>
      <c r="M907" s="50"/>
      <c r="N907" s="50"/>
    </row>
    <row r="908" ht="15.75" customHeight="1">
      <c r="C908" s="50"/>
      <c r="D908" s="50"/>
      <c r="H908" s="50"/>
      <c r="I908" s="50"/>
      <c r="M908" s="50"/>
      <c r="N908" s="50"/>
    </row>
    <row r="909" ht="15.75" customHeight="1">
      <c r="C909" s="50"/>
      <c r="D909" s="50"/>
      <c r="H909" s="50"/>
      <c r="I909" s="50"/>
      <c r="M909" s="50"/>
      <c r="N909" s="50"/>
    </row>
    <row r="910" ht="15.75" customHeight="1">
      <c r="C910" s="50"/>
      <c r="D910" s="50"/>
      <c r="H910" s="50"/>
      <c r="I910" s="50"/>
      <c r="M910" s="50"/>
      <c r="N910" s="50"/>
    </row>
    <row r="911" ht="15.75" customHeight="1">
      <c r="C911" s="50"/>
      <c r="D911" s="50"/>
      <c r="H911" s="50"/>
      <c r="I911" s="50"/>
      <c r="M911" s="50"/>
      <c r="N911" s="50"/>
    </row>
    <row r="912" ht="15.75" customHeight="1">
      <c r="C912" s="50"/>
      <c r="D912" s="50"/>
      <c r="H912" s="50"/>
      <c r="I912" s="50"/>
      <c r="M912" s="50"/>
      <c r="N912" s="50"/>
    </row>
    <row r="913" ht="15.75" customHeight="1">
      <c r="C913" s="50"/>
      <c r="D913" s="50"/>
      <c r="H913" s="50"/>
      <c r="I913" s="50"/>
      <c r="M913" s="50"/>
      <c r="N913" s="50"/>
    </row>
    <row r="914" ht="15.75" customHeight="1">
      <c r="C914" s="50"/>
      <c r="D914" s="50"/>
      <c r="H914" s="50"/>
      <c r="I914" s="50"/>
      <c r="M914" s="50"/>
      <c r="N914" s="50"/>
    </row>
    <row r="915" ht="15.75" customHeight="1">
      <c r="C915" s="50"/>
      <c r="D915" s="50"/>
      <c r="H915" s="50"/>
      <c r="I915" s="50"/>
      <c r="M915" s="50"/>
      <c r="N915" s="50"/>
    </row>
    <row r="916" ht="15.75" customHeight="1">
      <c r="C916" s="50"/>
      <c r="D916" s="50"/>
      <c r="H916" s="50"/>
      <c r="I916" s="50"/>
      <c r="M916" s="50"/>
      <c r="N916" s="50"/>
    </row>
    <row r="917" ht="15.75" customHeight="1">
      <c r="C917" s="50"/>
      <c r="D917" s="50"/>
      <c r="H917" s="50"/>
      <c r="I917" s="50"/>
      <c r="M917" s="50"/>
      <c r="N917" s="50"/>
    </row>
    <row r="918" ht="15.75" customHeight="1">
      <c r="C918" s="50"/>
      <c r="D918" s="50"/>
      <c r="H918" s="50"/>
      <c r="I918" s="50"/>
      <c r="M918" s="50"/>
      <c r="N918" s="50"/>
    </row>
    <row r="919" ht="15.75" customHeight="1">
      <c r="C919" s="50"/>
      <c r="D919" s="50"/>
      <c r="H919" s="50"/>
      <c r="I919" s="50"/>
      <c r="M919" s="50"/>
      <c r="N919" s="50"/>
    </row>
    <row r="920" ht="15.75" customHeight="1">
      <c r="C920" s="50"/>
      <c r="D920" s="50"/>
      <c r="H920" s="50"/>
      <c r="I920" s="50"/>
      <c r="M920" s="50"/>
      <c r="N920" s="50"/>
    </row>
    <row r="921" ht="15.75" customHeight="1">
      <c r="C921" s="50"/>
      <c r="D921" s="50"/>
      <c r="H921" s="50"/>
      <c r="I921" s="50"/>
      <c r="M921" s="50"/>
      <c r="N921" s="50"/>
    </row>
    <row r="922" ht="15.75" customHeight="1">
      <c r="C922" s="50"/>
      <c r="D922" s="50"/>
      <c r="H922" s="50"/>
      <c r="I922" s="50"/>
      <c r="M922" s="50"/>
      <c r="N922" s="50"/>
    </row>
    <row r="923" ht="15.75" customHeight="1">
      <c r="C923" s="50"/>
      <c r="D923" s="50"/>
      <c r="H923" s="50"/>
      <c r="I923" s="50"/>
      <c r="M923" s="50"/>
      <c r="N923" s="50"/>
    </row>
    <row r="924" ht="15.75" customHeight="1">
      <c r="C924" s="50"/>
      <c r="D924" s="50"/>
      <c r="H924" s="50"/>
      <c r="I924" s="50"/>
      <c r="M924" s="50"/>
      <c r="N924" s="50"/>
    </row>
    <row r="925" ht="15.75" customHeight="1">
      <c r="C925" s="50"/>
      <c r="D925" s="50"/>
      <c r="H925" s="50"/>
      <c r="I925" s="50"/>
      <c r="M925" s="50"/>
      <c r="N925" s="50"/>
    </row>
    <row r="926" ht="15.75" customHeight="1">
      <c r="C926" s="50"/>
      <c r="D926" s="50"/>
      <c r="H926" s="50"/>
      <c r="I926" s="50"/>
      <c r="M926" s="50"/>
      <c r="N926" s="50"/>
    </row>
    <row r="927" ht="15.75" customHeight="1">
      <c r="C927" s="50"/>
      <c r="D927" s="50"/>
      <c r="H927" s="50"/>
      <c r="I927" s="50"/>
      <c r="M927" s="50"/>
      <c r="N927" s="50"/>
    </row>
    <row r="928" ht="15.75" customHeight="1">
      <c r="C928" s="50"/>
      <c r="D928" s="50"/>
      <c r="H928" s="50"/>
      <c r="I928" s="50"/>
      <c r="M928" s="50"/>
      <c r="N928" s="50"/>
    </row>
    <row r="929" ht="15.75" customHeight="1">
      <c r="C929" s="50"/>
      <c r="D929" s="50"/>
      <c r="H929" s="50"/>
      <c r="I929" s="50"/>
      <c r="M929" s="50"/>
      <c r="N929" s="50"/>
    </row>
    <row r="930" ht="15.75" customHeight="1">
      <c r="C930" s="50"/>
      <c r="D930" s="50"/>
      <c r="H930" s="50"/>
      <c r="I930" s="50"/>
      <c r="M930" s="50"/>
      <c r="N930" s="50"/>
    </row>
    <row r="931" ht="15.75" customHeight="1">
      <c r="C931" s="50"/>
      <c r="D931" s="50"/>
      <c r="H931" s="50"/>
      <c r="I931" s="50"/>
      <c r="M931" s="50"/>
      <c r="N931" s="50"/>
    </row>
    <row r="932" ht="15.75" customHeight="1">
      <c r="C932" s="50"/>
      <c r="D932" s="50"/>
      <c r="H932" s="50"/>
      <c r="I932" s="50"/>
      <c r="M932" s="50"/>
      <c r="N932" s="50"/>
    </row>
    <row r="933" ht="15.75" customHeight="1">
      <c r="C933" s="50"/>
      <c r="D933" s="50"/>
      <c r="H933" s="50"/>
      <c r="I933" s="50"/>
      <c r="M933" s="50"/>
      <c r="N933" s="50"/>
    </row>
    <row r="934" ht="15.75" customHeight="1">
      <c r="C934" s="50"/>
      <c r="D934" s="50"/>
      <c r="H934" s="50"/>
      <c r="I934" s="50"/>
      <c r="M934" s="50"/>
      <c r="N934" s="50"/>
    </row>
    <row r="935" ht="15.75" customHeight="1">
      <c r="C935" s="50"/>
      <c r="D935" s="50"/>
      <c r="H935" s="50"/>
      <c r="I935" s="50"/>
      <c r="M935" s="50"/>
      <c r="N935" s="50"/>
    </row>
    <row r="936" ht="15.75" customHeight="1">
      <c r="C936" s="50"/>
      <c r="D936" s="50"/>
      <c r="H936" s="50"/>
      <c r="I936" s="50"/>
      <c r="M936" s="50"/>
      <c r="N936" s="50"/>
    </row>
    <row r="937" ht="15.75" customHeight="1">
      <c r="C937" s="50"/>
      <c r="D937" s="50"/>
      <c r="H937" s="50"/>
      <c r="I937" s="50"/>
      <c r="M937" s="50"/>
      <c r="N937" s="50"/>
    </row>
    <row r="938" ht="15.75" customHeight="1">
      <c r="C938" s="50"/>
      <c r="D938" s="50"/>
      <c r="H938" s="50"/>
      <c r="I938" s="50"/>
      <c r="M938" s="50"/>
      <c r="N938" s="50"/>
    </row>
    <row r="939" ht="15.75" customHeight="1">
      <c r="C939" s="50"/>
      <c r="D939" s="50"/>
      <c r="H939" s="50"/>
      <c r="I939" s="50"/>
      <c r="M939" s="50"/>
      <c r="N939" s="50"/>
    </row>
    <row r="940" ht="15.75" customHeight="1">
      <c r="C940" s="50"/>
      <c r="D940" s="50"/>
      <c r="H940" s="50"/>
      <c r="I940" s="50"/>
      <c r="M940" s="50"/>
      <c r="N940" s="50"/>
    </row>
    <row r="941" ht="15.75" customHeight="1">
      <c r="C941" s="50"/>
      <c r="D941" s="50"/>
      <c r="H941" s="50"/>
      <c r="I941" s="50"/>
      <c r="M941" s="50"/>
      <c r="N941" s="50"/>
    </row>
    <row r="942" ht="15.75" customHeight="1">
      <c r="C942" s="50"/>
      <c r="D942" s="50"/>
      <c r="H942" s="50"/>
      <c r="I942" s="50"/>
      <c r="M942" s="50"/>
      <c r="N942" s="50"/>
    </row>
    <row r="943" ht="15.75" customHeight="1">
      <c r="C943" s="50"/>
      <c r="D943" s="50"/>
      <c r="H943" s="50"/>
      <c r="I943" s="50"/>
      <c r="M943" s="50"/>
      <c r="N943" s="50"/>
    </row>
    <row r="944" ht="15.75" customHeight="1">
      <c r="C944" s="50"/>
      <c r="D944" s="50"/>
      <c r="H944" s="50"/>
      <c r="I944" s="50"/>
      <c r="M944" s="50"/>
      <c r="N944" s="50"/>
    </row>
    <row r="945" ht="15.75" customHeight="1">
      <c r="C945" s="50"/>
      <c r="D945" s="50"/>
      <c r="H945" s="50"/>
      <c r="I945" s="50"/>
      <c r="M945" s="50"/>
      <c r="N945" s="50"/>
    </row>
    <row r="946" ht="15.75" customHeight="1">
      <c r="C946" s="50"/>
      <c r="D946" s="50"/>
      <c r="H946" s="50"/>
      <c r="I946" s="50"/>
      <c r="M946" s="50"/>
      <c r="N946" s="50"/>
    </row>
    <row r="947" ht="15.75" customHeight="1">
      <c r="C947" s="50"/>
      <c r="D947" s="50"/>
      <c r="H947" s="50"/>
      <c r="I947" s="50"/>
      <c r="M947" s="50"/>
      <c r="N947" s="50"/>
    </row>
    <row r="948" ht="15.75" customHeight="1">
      <c r="C948" s="50"/>
      <c r="D948" s="50"/>
      <c r="H948" s="50"/>
      <c r="I948" s="50"/>
      <c r="M948" s="50"/>
      <c r="N948" s="50"/>
    </row>
    <row r="949" ht="15.75" customHeight="1">
      <c r="C949" s="50"/>
      <c r="D949" s="50"/>
      <c r="H949" s="50"/>
      <c r="I949" s="50"/>
      <c r="M949" s="50"/>
      <c r="N949" s="50"/>
    </row>
    <row r="950" ht="15.75" customHeight="1">
      <c r="C950" s="50"/>
      <c r="D950" s="50"/>
      <c r="H950" s="50"/>
      <c r="I950" s="50"/>
      <c r="M950" s="50"/>
      <c r="N950" s="50"/>
    </row>
    <row r="951" ht="15.75" customHeight="1">
      <c r="C951" s="50"/>
      <c r="D951" s="50"/>
      <c r="H951" s="50"/>
      <c r="I951" s="50"/>
      <c r="M951" s="50"/>
      <c r="N951" s="50"/>
    </row>
    <row r="952" ht="15.75" customHeight="1">
      <c r="C952" s="50"/>
      <c r="D952" s="50"/>
      <c r="H952" s="50"/>
      <c r="I952" s="50"/>
      <c r="M952" s="50"/>
      <c r="N952" s="50"/>
    </row>
    <row r="953" ht="15.75" customHeight="1">
      <c r="C953" s="50"/>
      <c r="D953" s="50"/>
      <c r="H953" s="50"/>
      <c r="I953" s="50"/>
      <c r="M953" s="50"/>
      <c r="N953" s="50"/>
    </row>
    <row r="954" ht="15.75" customHeight="1">
      <c r="C954" s="50"/>
      <c r="D954" s="50"/>
      <c r="H954" s="50"/>
      <c r="I954" s="50"/>
      <c r="M954" s="50"/>
      <c r="N954" s="50"/>
    </row>
    <row r="955" ht="15.75" customHeight="1">
      <c r="C955" s="50"/>
      <c r="D955" s="50"/>
      <c r="H955" s="50"/>
      <c r="I955" s="50"/>
      <c r="M955" s="50"/>
      <c r="N955" s="50"/>
    </row>
    <row r="956" ht="15.75" customHeight="1">
      <c r="C956" s="50"/>
      <c r="D956" s="50"/>
      <c r="H956" s="50"/>
      <c r="I956" s="50"/>
      <c r="M956" s="50"/>
      <c r="N956" s="50"/>
    </row>
    <row r="957" ht="15.75" customHeight="1">
      <c r="C957" s="50"/>
      <c r="D957" s="50"/>
      <c r="H957" s="50"/>
      <c r="I957" s="50"/>
      <c r="M957" s="50"/>
      <c r="N957" s="50"/>
    </row>
    <row r="958" ht="15.75" customHeight="1">
      <c r="C958" s="50"/>
      <c r="D958" s="50"/>
      <c r="H958" s="50"/>
      <c r="I958" s="50"/>
      <c r="M958" s="50"/>
      <c r="N958" s="50"/>
    </row>
    <row r="959" ht="15.75" customHeight="1">
      <c r="C959" s="50"/>
      <c r="D959" s="50"/>
      <c r="H959" s="50"/>
      <c r="I959" s="50"/>
      <c r="M959" s="50"/>
      <c r="N959" s="50"/>
    </row>
    <row r="960" ht="15.75" customHeight="1">
      <c r="C960" s="50"/>
      <c r="D960" s="50"/>
      <c r="H960" s="50"/>
      <c r="I960" s="50"/>
      <c r="M960" s="50"/>
      <c r="N960" s="50"/>
    </row>
    <row r="961" ht="15.75" customHeight="1">
      <c r="C961" s="50"/>
      <c r="D961" s="50"/>
      <c r="H961" s="50"/>
      <c r="I961" s="50"/>
      <c r="M961" s="50"/>
      <c r="N961" s="50"/>
    </row>
    <row r="962" ht="15.75" customHeight="1">
      <c r="C962" s="50"/>
      <c r="D962" s="50"/>
      <c r="H962" s="50"/>
      <c r="I962" s="50"/>
      <c r="M962" s="50"/>
      <c r="N962" s="50"/>
    </row>
    <row r="963" ht="15.75" customHeight="1">
      <c r="C963" s="50"/>
      <c r="D963" s="50"/>
      <c r="H963" s="50"/>
      <c r="I963" s="50"/>
      <c r="M963" s="50"/>
      <c r="N963" s="50"/>
    </row>
    <row r="964" ht="15.75" customHeight="1">
      <c r="C964" s="50"/>
      <c r="D964" s="50"/>
      <c r="H964" s="50"/>
      <c r="I964" s="50"/>
      <c r="M964" s="50"/>
      <c r="N964" s="50"/>
    </row>
    <row r="965" ht="15.75" customHeight="1">
      <c r="C965" s="50"/>
      <c r="D965" s="50"/>
      <c r="H965" s="50"/>
      <c r="I965" s="50"/>
      <c r="M965" s="50"/>
      <c r="N965" s="50"/>
    </row>
    <row r="966" ht="15.75" customHeight="1">
      <c r="C966" s="50"/>
      <c r="D966" s="50"/>
      <c r="H966" s="50"/>
      <c r="I966" s="50"/>
      <c r="M966" s="50"/>
      <c r="N966" s="50"/>
    </row>
    <row r="967" ht="15.75" customHeight="1">
      <c r="C967" s="50"/>
      <c r="D967" s="50"/>
      <c r="H967" s="50"/>
      <c r="I967" s="50"/>
      <c r="M967" s="50"/>
      <c r="N967" s="50"/>
    </row>
    <row r="968" ht="15.75" customHeight="1">
      <c r="C968" s="50"/>
      <c r="D968" s="50"/>
      <c r="H968" s="50"/>
      <c r="I968" s="50"/>
      <c r="M968" s="50"/>
      <c r="N968" s="50"/>
    </row>
    <row r="969" ht="15.75" customHeight="1">
      <c r="C969" s="50"/>
      <c r="D969" s="50"/>
      <c r="H969" s="50"/>
      <c r="I969" s="50"/>
      <c r="M969" s="50"/>
      <c r="N969" s="50"/>
    </row>
    <row r="970" ht="15.75" customHeight="1">
      <c r="C970" s="50"/>
      <c r="D970" s="50"/>
      <c r="H970" s="50"/>
      <c r="I970" s="50"/>
      <c r="M970" s="50"/>
      <c r="N970" s="50"/>
    </row>
    <row r="971" ht="15.75" customHeight="1">
      <c r="C971" s="50"/>
      <c r="D971" s="50"/>
      <c r="H971" s="50"/>
      <c r="I971" s="50"/>
      <c r="M971" s="50"/>
      <c r="N971" s="50"/>
    </row>
    <row r="972" ht="15.75" customHeight="1">
      <c r="C972" s="50"/>
      <c r="D972" s="50"/>
      <c r="H972" s="50"/>
      <c r="I972" s="50"/>
      <c r="M972" s="50"/>
      <c r="N972" s="50"/>
    </row>
    <row r="973" ht="15.75" customHeight="1">
      <c r="C973" s="50"/>
      <c r="D973" s="50"/>
      <c r="H973" s="50"/>
      <c r="I973" s="50"/>
      <c r="M973" s="50"/>
      <c r="N973" s="50"/>
    </row>
    <row r="974" ht="15.75" customHeight="1">
      <c r="C974" s="50"/>
      <c r="D974" s="50"/>
      <c r="H974" s="50"/>
      <c r="I974" s="50"/>
      <c r="M974" s="50"/>
      <c r="N974" s="50"/>
    </row>
    <row r="975" ht="15.75" customHeight="1">
      <c r="C975" s="50"/>
      <c r="D975" s="50"/>
      <c r="H975" s="50"/>
      <c r="I975" s="50"/>
      <c r="M975" s="50"/>
      <c r="N975" s="50"/>
    </row>
    <row r="976" ht="15.75" customHeight="1">
      <c r="C976" s="50"/>
      <c r="D976" s="50"/>
      <c r="H976" s="50"/>
      <c r="I976" s="50"/>
      <c r="M976" s="50"/>
      <c r="N976" s="50"/>
    </row>
    <row r="977" ht="15.75" customHeight="1">
      <c r="C977" s="50"/>
      <c r="D977" s="50"/>
      <c r="H977" s="50"/>
      <c r="I977" s="50"/>
      <c r="M977" s="50"/>
      <c r="N977" s="50"/>
    </row>
    <row r="978" ht="15.75" customHeight="1">
      <c r="C978" s="50"/>
      <c r="D978" s="50"/>
      <c r="H978" s="50"/>
      <c r="I978" s="50"/>
      <c r="M978" s="50"/>
      <c r="N978" s="50"/>
    </row>
    <row r="979" ht="15.75" customHeight="1">
      <c r="C979" s="50"/>
      <c r="D979" s="50"/>
      <c r="H979" s="50"/>
      <c r="I979" s="50"/>
      <c r="M979" s="50"/>
      <c r="N979" s="50"/>
    </row>
    <row r="980" ht="15.75" customHeight="1">
      <c r="C980" s="50"/>
      <c r="D980" s="50"/>
      <c r="H980" s="50"/>
      <c r="I980" s="50"/>
      <c r="M980" s="50"/>
      <c r="N980" s="50"/>
    </row>
    <row r="981" ht="15.75" customHeight="1">
      <c r="C981" s="50"/>
      <c r="D981" s="50"/>
      <c r="H981" s="50"/>
      <c r="I981" s="50"/>
      <c r="M981" s="50"/>
      <c r="N981" s="50"/>
    </row>
    <row r="982" ht="15.75" customHeight="1">
      <c r="C982" s="50"/>
      <c r="D982" s="50"/>
      <c r="H982" s="50"/>
      <c r="I982" s="50"/>
      <c r="M982" s="50"/>
      <c r="N982" s="50"/>
    </row>
    <row r="983" ht="15.75" customHeight="1">
      <c r="C983" s="50"/>
      <c r="D983" s="50"/>
      <c r="H983" s="50"/>
      <c r="I983" s="50"/>
      <c r="M983" s="50"/>
      <c r="N983" s="50"/>
    </row>
    <row r="984" ht="15.75" customHeight="1">
      <c r="C984" s="50"/>
      <c r="D984" s="50"/>
      <c r="H984" s="50"/>
      <c r="I984" s="50"/>
      <c r="M984" s="50"/>
      <c r="N984" s="50"/>
    </row>
    <row r="985" ht="15.75" customHeight="1">
      <c r="C985" s="50"/>
      <c r="D985" s="50"/>
      <c r="H985" s="50"/>
      <c r="I985" s="50"/>
      <c r="M985" s="50"/>
      <c r="N985" s="50"/>
    </row>
    <row r="986" ht="15.75" customHeight="1">
      <c r="C986" s="50"/>
      <c r="D986" s="50"/>
      <c r="H986" s="50"/>
      <c r="I986" s="50"/>
      <c r="M986" s="50"/>
      <c r="N986" s="50"/>
    </row>
    <row r="987" ht="15.75" customHeight="1">
      <c r="C987" s="50"/>
      <c r="D987" s="50"/>
      <c r="H987" s="50"/>
      <c r="I987" s="50"/>
      <c r="M987" s="50"/>
      <c r="N987" s="50"/>
    </row>
    <row r="988" ht="15.75" customHeight="1">
      <c r="C988" s="50"/>
      <c r="D988" s="50"/>
      <c r="H988" s="50"/>
      <c r="I988" s="50"/>
      <c r="M988" s="50"/>
      <c r="N988" s="50"/>
    </row>
    <row r="989" ht="15.75" customHeight="1">
      <c r="C989" s="50"/>
      <c r="D989" s="50"/>
      <c r="H989" s="50"/>
      <c r="I989" s="50"/>
      <c r="M989" s="50"/>
      <c r="N989" s="50"/>
    </row>
    <row r="990" ht="15.75" customHeight="1">
      <c r="C990" s="50"/>
      <c r="D990" s="50"/>
      <c r="H990" s="50"/>
      <c r="I990" s="50"/>
      <c r="M990" s="50"/>
      <c r="N990" s="50"/>
    </row>
    <row r="991" ht="15.75" customHeight="1">
      <c r="C991" s="50"/>
      <c r="D991" s="50"/>
      <c r="H991" s="50"/>
      <c r="I991" s="50"/>
      <c r="M991" s="50"/>
      <c r="N991" s="50"/>
    </row>
    <row r="992" ht="15.75" customHeight="1">
      <c r="C992" s="50"/>
      <c r="D992" s="50"/>
      <c r="H992" s="50"/>
      <c r="I992" s="50"/>
      <c r="M992" s="50"/>
      <c r="N992" s="50"/>
    </row>
    <row r="993" ht="15.75" customHeight="1">
      <c r="C993" s="50"/>
      <c r="D993" s="50"/>
      <c r="H993" s="50"/>
      <c r="I993" s="50"/>
      <c r="M993" s="50"/>
      <c r="N993" s="50"/>
    </row>
    <row r="994" ht="15.75" customHeight="1">
      <c r="C994" s="50"/>
      <c r="D994" s="50"/>
      <c r="H994" s="50"/>
      <c r="I994" s="50"/>
      <c r="M994" s="50"/>
      <c r="N994" s="50"/>
    </row>
    <row r="995" ht="15.75" customHeight="1">
      <c r="C995" s="50"/>
      <c r="D995" s="50"/>
      <c r="H995" s="50"/>
      <c r="I995" s="50"/>
      <c r="M995" s="50"/>
      <c r="N995" s="50"/>
    </row>
    <row r="996" ht="15.75" customHeight="1">
      <c r="C996" s="50"/>
      <c r="D996" s="50"/>
      <c r="H996" s="50"/>
      <c r="I996" s="50"/>
      <c r="M996" s="50"/>
      <c r="N996" s="50"/>
    </row>
    <row r="997" ht="15.75" customHeight="1">
      <c r="C997" s="50"/>
      <c r="D997" s="50"/>
      <c r="H997" s="50"/>
      <c r="I997" s="50"/>
      <c r="M997" s="50"/>
      <c r="N997" s="50"/>
    </row>
    <row r="998" ht="15.75" customHeight="1">
      <c r="C998" s="50"/>
      <c r="D998" s="50"/>
      <c r="H998" s="50"/>
      <c r="I998" s="50"/>
      <c r="M998" s="50"/>
      <c r="N998" s="50"/>
    </row>
    <row r="999" ht="15.75" customHeight="1">
      <c r="C999" s="50"/>
      <c r="D999" s="50"/>
      <c r="H999" s="50"/>
      <c r="I999" s="50"/>
      <c r="M999" s="50"/>
      <c r="N999" s="50"/>
    </row>
    <row r="1000" ht="15.75" customHeight="1">
      <c r="C1000" s="50"/>
      <c r="D1000" s="50"/>
      <c r="H1000" s="50"/>
      <c r="I1000" s="50"/>
      <c r="M1000" s="50"/>
      <c r="N1000" s="50"/>
    </row>
  </sheetData>
  <mergeCells count="3">
    <mergeCell ref="A1:D1"/>
    <mergeCell ref="F1:I1"/>
    <mergeCell ref="K1:N1"/>
  </mergeCells>
  <printOptions/>
  <pageMargins bottom="0.75" footer="0.0" header="0.0" left="0.7" right="0.7" top="0.75"/>
  <pageSetup orientation="landscape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57"/>
    <col customWidth="1" min="2" max="2" width="12.43"/>
    <col customWidth="1" min="3" max="3" width="20.0"/>
    <col customWidth="1" min="4" max="4" width="5.86"/>
    <col customWidth="1" min="5" max="5" width="5.29"/>
    <col customWidth="1" min="6" max="22" width="7.29"/>
    <col customWidth="1" min="23" max="23" width="10.57"/>
    <col customWidth="1" hidden="1" min="24" max="25" width="7.29"/>
    <col customWidth="1" hidden="1" min="26" max="31" width="8.71"/>
  </cols>
  <sheetData>
    <row r="1">
      <c r="A1" s="64" t="s">
        <v>666</v>
      </c>
      <c r="B1" s="64" t="s">
        <v>667</v>
      </c>
      <c r="C1" s="64" t="s">
        <v>29</v>
      </c>
      <c r="D1" s="65" t="s">
        <v>30</v>
      </c>
      <c r="E1" s="65" t="s">
        <v>668</v>
      </c>
      <c r="F1" s="65" t="s">
        <v>669</v>
      </c>
      <c r="G1" s="65" t="s">
        <v>670</v>
      </c>
      <c r="H1" s="65" t="s">
        <v>671</v>
      </c>
      <c r="I1" s="65" t="s">
        <v>672</v>
      </c>
      <c r="J1" s="65" t="s">
        <v>673</v>
      </c>
      <c r="K1" s="65" t="s">
        <v>674</v>
      </c>
      <c r="L1" s="65" t="s">
        <v>675</v>
      </c>
      <c r="M1" s="65" t="s">
        <v>676</v>
      </c>
      <c r="N1" s="65" t="s">
        <v>677</v>
      </c>
      <c r="O1" s="65" t="s">
        <v>678</v>
      </c>
      <c r="P1" s="65" t="s">
        <v>679</v>
      </c>
      <c r="Q1" s="65" t="s">
        <v>680</v>
      </c>
      <c r="R1" s="65" t="s">
        <v>681</v>
      </c>
      <c r="S1" s="65" t="s">
        <v>682</v>
      </c>
      <c r="T1" s="65" t="s">
        <v>683</v>
      </c>
      <c r="U1" s="66" t="s">
        <v>684</v>
      </c>
      <c r="V1" s="67" t="s">
        <v>685</v>
      </c>
      <c r="W1" s="65" t="s">
        <v>686</v>
      </c>
      <c r="X1" s="68" t="s">
        <v>687</v>
      </c>
      <c r="Y1" s="68" t="s">
        <v>688</v>
      </c>
      <c r="Z1" s="69" t="s">
        <v>689</v>
      </c>
      <c r="AA1" s="69" t="s">
        <v>690</v>
      </c>
      <c r="AB1" s="69" t="s">
        <v>691</v>
      </c>
      <c r="AC1" s="70" t="s">
        <v>692</v>
      </c>
      <c r="AD1" s="70" t="s">
        <v>693</v>
      </c>
      <c r="AE1" s="70" t="s">
        <v>694</v>
      </c>
    </row>
    <row r="2">
      <c r="A2" s="71" t="s">
        <v>695</v>
      </c>
      <c r="B2" s="71" t="s">
        <v>696</v>
      </c>
      <c r="C2" s="72" t="str">
        <f t="shared" ref="C2:C607" si="1">A2&amp;" "&amp;B2</f>
        <v>Guy Hebert</v>
      </c>
      <c r="D2" s="73" t="s">
        <v>181</v>
      </c>
      <c r="E2" s="73" t="s">
        <v>697</v>
      </c>
      <c r="F2" s="73">
        <v>29.0</v>
      </c>
      <c r="G2" s="73">
        <v>6.0</v>
      </c>
      <c r="H2" s="73">
        <v>2.0</v>
      </c>
      <c r="I2" s="73">
        <v>3.0</v>
      </c>
      <c r="J2" s="73">
        <v>3.0</v>
      </c>
      <c r="K2" s="73">
        <v>3.0</v>
      </c>
      <c r="L2" s="73">
        <v>2.0</v>
      </c>
      <c r="M2" s="73">
        <v>0.0</v>
      </c>
      <c r="N2" s="73">
        <v>0.0</v>
      </c>
      <c r="O2" s="73">
        <v>0.0</v>
      </c>
      <c r="P2" s="73">
        <v>0.0</v>
      </c>
      <c r="Q2" s="73">
        <v>2.0</v>
      </c>
      <c r="R2" s="73">
        <v>2.0</v>
      </c>
      <c r="S2" s="73">
        <v>2.0</v>
      </c>
      <c r="T2" s="73">
        <v>2.0</v>
      </c>
      <c r="U2" s="74">
        <f t="shared" ref="U2:U607" si="2">IF(E2="G",Y2,X2)</f>
        <v>45</v>
      </c>
      <c r="V2" s="75">
        <f t="shared" ref="V2:V607" si="3">IF(E2="G",AE2,IF(E2="D",AD2,AC2))</f>
        <v>45</v>
      </c>
      <c r="W2" s="76" t="str">
        <f t="shared" ref="W2:W607" si="4">IF(MOD(N2,2)=0,"Lefty","Righty")</f>
        <v>Lefty</v>
      </c>
      <c r="X2" s="77">
        <f t="shared" ref="X2:X607" si="5">ROUND(IF(((H2*2)+(J2*3)+(I2*3)+(K2*2)+L2+(M2*2)+(O2*3)+(P2*2)+Q2+S2)&lt;50,(25+(((H2*2)+(J2*3)+(I2*3)+(K2*2)+L2+(M2*2)+(O2*3)+(P2*2)+Q2+S2)/2)),((H2*2)+(J2*3)+(I2*3)+(K2*2)+L2+(M2*2)+(O2*3)+(P2*2)+Q2+S2)),0)</f>
        <v>42</v>
      </c>
      <c r="Y2" s="77">
        <f t="shared" ref="Y2:Y607" si="6">ROUND(IF((ROUNDDOWN(H2*4.5,0)+ROUNDDOWN(K2*4.5,0)+ROUNDDOWN(L2*4.5,0)+(Q2+R2+S2+T2))&lt;50,((ROUNDDOWN(H2*4.5,0)+ROUNDDOWN(K2*4.5,0)+ROUNDDOWN(L2*4.5,0)+(Q2+R2+S2+T2))/2)+25,(ROUNDDOWN(H2*4.5,0)+ROUNDDOWN(K2*4.5,0)+ROUNDDOWN(L2*4.5,0)+(Q2+R2+S2+T2))),0)</f>
        <v>45</v>
      </c>
      <c r="Z2" s="78">
        <f>ROUND(IF(($G2*'Custom Ratings'!$B$3)+($H2*'Custom Ratings'!$B$4)+($I2*'Custom Ratings'!$B$5)+($J2*'Custom Ratings'!$B$6)+($K2*'Custom Ratings'!$B$7)+($L2*'Custom Ratings'!$B$8)+($M2*'Custom Ratings'!$B$9)+($O2*'Custom Ratings'!$B$10)+($P2*'Custom Ratings'!$B$11)+($Q2*'Custom Ratings'!$B$12)+($R2*'Custom Ratings'!$B$13)+($S2*'Custom Ratings'!$B$14)+($T2*'Custom Ratings'!$B$15)&lt;50,(25+(($G2*'Custom Ratings'!$B$3)+($H2*'Custom Ratings'!$B$4)+($I2*'Custom Ratings'!$B$5)+($J2*'Custom Ratings'!$B$6)+($K2*'Custom Ratings'!$B$7)+($L2*'Custom Ratings'!$B$8)+($M2*'Custom Ratings'!$B$9)+($O2*'Custom Ratings'!$B$10)+($P2*'Custom Ratings'!$B$11)+($Q2*'Custom Ratings'!$B$12)+($R2*'Custom Ratings'!$B$13)+($S2*'Custom Ratings'!$B$14)+($T2*'Custom Ratings'!$B$15))/2),($G2*'Custom Ratings'!$B$3)+($H2*'Custom Ratings'!$B$4)+($I2*'Custom Ratings'!$B$5)+($J2*'Custom Ratings'!$B$6)+($K2*'Custom Ratings'!$B$7)+($L2*'Custom Ratings'!$B$8)+($M2*'Custom Ratings'!$B$9)+($O2*'Custom Ratings'!$B$10)+($P2*'Custom Ratings'!$B$11)+($Q2*'Custom Ratings'!$B$12)+($R2*'Custom Ratings'!$B$13)+($S2*'Custom Ratings'!$B$14)+($T2*'Custom Ratings'!$B$15)),0)</f>
        <v>42</v>
      </c>
      <c r="AA2" s="78">
        <f>ROUND(IF(($G2*'Custom Ratings'!$F$3)+($H2*'Custom Ratings'!$F$4)+($I2*'Custom Ratings'!$F$5)+($J2*'Custom Ratings'!$F$6)+($K2*'Custom Ratings'!$F$7)+($L2*'Custom Ratings'!$F$8)+($M2*'Custom Ratings'!$F$9)+($O2*'Custom Ratings'!$F$10)+($P2*'Custom Ratings'!$F$11)+($Q2*'Custom Ratings'!$F$12)+($R2*'Custom Ratings'!$F$13)+($S2*'Custom Ratings'!$F$14)+($T2*'Custom Ratings'!$F$15)&lt;50,(25+(($G2*'Custom Ratings'!$F$3)+($H2*'Custom Ratings'!$F$4)+($I2*'Custom Ratings'!$F$5)+($J2*'Custom Ratings'!$F$6)+($K2*'Custom Ratings'!$F$7)+($L2*'Custom Ratings'!$F$8)+($M2*'Custom Ratings'!$F$9)+($O2*'Custom Ratings'!$F$10)+($P2*'Custom Ratings'!$F$11)+($Q2*'Custom Ratings'!$F$12)+($R2*'Custom Ratings'!$F$13)+($S2*'Custom Ratings'!$F$14)+($T2*'Custom Ratings'!$F$15))/2),($G2*'Custom Ratings'!$F$3)+($H2*'Custom Ratings'!$F$4)+($I2*'Custom Ratings'!$F$5)+($J2*'Custom Ratings'!$F$6)+($K2*'Custom Ratings'!$F$7)+($L2*'Custom Ratings'!$F$8)+($M2*'Custom Ratings'!$F$9)+($O2*'Custom Ratings'!$F$10)+($P2*'Custom Ratings'!$F$11)+($Q2*'Custom Ratings'!$F$12)+($R2*'Custom Ratings'!$F$13)+($S2*'Custom Ratings'!$F$14)+($T2*'Custom Ratings'!$F$15)),0)</f>
        <v>42</v>
      </c>
      <c r="AB2" s="78">
        <f>ROUND(IF(($K2*'Custom Ratings'!$J$3)+ROUNDDOWN(($H2*'Custom Ratings'!$J$4),0)+($I2*'Custom Ratings'!$J$5)+($J2*'Custom Ratings'!$J$6)+ROUNDDOWN(($K2*'Custom Ratings'!$J$7),0)+ROUNDDOWN(($L2*'Custom Ratings'!$J$8),0)+($M2*'Custom Ratings'!$J$9)+($O2*'Custom Ratings'!$J$10)+($P2*'Custom Ratings'!$J$11)+($Q2*'Custom Ratings'!$J$12)+($R2*'Custom Ratings'!$J$13)+($S2*'Custom Ratings'!$J$14)+($T2*'Custom Ratings'!$J$15)&lt;50,(25+(($K2*'Custom Ratings'!$J$3)+ROUNDDOWN(($H2*'Custom Ratings'!$J$4),0)+($I2*'Custom Ratings'!$J$5)+($J2*'Custom Ratings'!$J$6)+ROUNDDOWN(($K2*'Custom Ratings'!$J$7),0)+ROUNDDOWN(($L2*'Custom Ratings'!$J$8),0)+($M2*'Custom Ratings'!$J$9)+($O2*'Custom Ratings'!$J$10)+($P2*'Custom Ratings'!$J$11)+($Q2*'Custom Ratings'!$J$12)+($R2*'Custom Ratings'!$J$13)+($S2*'Custom Ratings'!$J$14)+($T2*'Custom Ratings'!$J$15))/2),($K2*'Custom Ratings'!$J$3)+ROUNDDOWN(($H2*'Custom Ratings'!$J$4),0)+($I2*'Custom Ratings'!$J$5)+($J2*'Custom Ratings'!$J$6)+ROUNDDOWN(($K2*'Custom Ratings'!$J$7),0)+ROUNDDOWN(($L2*'Custom Ratings'!$J$8),0)+($M2*'Custom Ratings'!$J$9)+($O2*'Custom Ratings'!$J$10)+($P2*'Custom Ratings'!$J$11)+($Q2*'Custom Ratings'!$J$12)+($R2*'Custom Ratings'!$J$13)+($S2*'Custom Ratings'!$J$14)+($T2*'Custom Ratings'!$J$15)),0)</f>
        <v>45</v>
      </c>
      <c r="AC2" s="79">
        <f>ROUND(Z2/'Custom Ratings'!$B$19,0)</f>
        <v>42</v>
      </c>
      <c r="AD2" s="79">
        <f>ROUND(AA2/'Custom Ratings'!$F$19,0)</f>
        <v>42</v>
      </c>
      <c r="AE2" s="79">
        <f>ROUND(AB2/'Custom Ratings'!$J$19,0)</f>
        <v>45</v>
      </c>
    </row>
    <row r="3">
      <c r="A3" s="71" t="s">
        <v>698</v>
      </c>
      <c r="B3" s="71" t="s">
        <v>699</v>
      </c>
      <c r="C3" s="72" t="str">
        <f t="shared" si="1"/>
        <v>Ron Tugnutt</v>
      </c>
      <c r="D3" s="73" t="s">
        <v>181</v>
      </c>
      <c r="E3" s="73" t="s">
        <v>697</v>
      </c>
      <c r="F3" s="73">
        <v>1.0</v>
      </c>
      <c r="G3" s="73">
        <v>2.0</v>
      </c>
      <c r="H3" s="73">
        <v>2.0</v>
      </c>
      <c r="I3" s="73">
        <v>3.0</v>
      </c>
      <c r="J3" s="73">
        <v>3.0</v>
      </c>
      <c r="K3" s="73">
        <v>3.0</v>
      </c>
      <c r="L3" s="73">
        <v>1.0</v>
      </c>
      <c r="M3" s="73">
        <v>0.0</v>
      </c>
      <c r="N3" s="73">
        <v>0.0</v>
      </c>
      <c r="O3" s="73">
        <v>0.0</v>
      </c>
      <c r="P3" s="73">
        <v>0.0</v>
      </c>
      <c r="Q3" s="73">
        <v>1.0</v>
      </c>
      <c r="R3" s="73">
        <v>1.0</v>
      </c>
      <c r="S3" s="73">
        <v>1.0</v>
      </c>
      <c r="T3" s="73">
        <v>2.0</v>
      </c>
      <c r="U3" s="74">
        <f t="shared" si="2"/>
        <v>41</v>
      </c>
      <c r="V3" s="75">
        <f t="shared" si="3"/>
        <v>41</v>
      </c>
      <c r="W3" s="76" t="str">
        <f t="shared" si="4"/>
        <v>Lefty</v>
      </c>
      <c r="X3" s="77">
        <f t="shared" si="5"/>
        <v>41</v>
      </c>
      <c r="Y3" s="77">
        <f t="shared" si="6"/>
        <v>41</v>
      </c>
      <c r="Z3" s="78">
        <f>ROUND(IF(($G3*'Custom Ratings'!$B$3)+($H3*'Custom Ratings'!$B$4)+($I3*'Custom Ratings'!$B$5)+($J3*'Custom Ratings'!$B$6)+($K3*'Custom Ratings'!$B$7)+($L3*'Custom Ratings'!$B$8)+($M3*'Custom Ratings'!$B$9)+($O3*'Custom Ratings'!$B$10)+($P3*'Custom Ratings'!$B$11)+($Q3*'Custom Ratings'!$B$12)+($R3*'Custom Ratings'!$B$13)+($S3*'Custom Ratings'!$B$14)+($T3*'Custom Ratings'!$B$15)&lt;50,(25+(($G3*'Custom Ratings'!$B$3)+($H3*'Custom Ratings'!$B$4)+($I3*'Custom Ratings'!$B$5)+($J3*'Custom Ratings'!$B$6)+($K3*'Custom Ratings'!$B$7)+($L3*'Custom Ratings'!$B$8)+($M3*'Custom Ratings'!$B$9)+($O3*'Custom Ratings'!$B$10)+($P3*'Custom Ratings'!$B$11)+($Q3*'Custom Ratings'!$B$12)+($R3*'Custom Ratings'!$B$13)+($S3*'Custom Ratings'!$B$14)+($T3*'Custom Ratings'!$B$15))/2),($G3*'Custom Ratings'!$B$3)+($H3*'Custom Ratings'!$B$4)+($I3*'Custom Ratings'!$B$5)+($J3*'Custom Ratings'!$B$6)+($K3*'Custom Ratings'!$B$7)+($L3*'Custom Ratings'!$B$8)+($M3*'Custom Ratings'!$B$9)+($O3*'Custom Ratings'!$B$10)+($P3*'Custom Ratings'!$B$11)+($Q3*'Custom Ratings'!$B$12)+($R3*'Custom Ratings'!$B$13)+($S3*'Custom Ratings'!$B$14)+($T3*'Custom Ratings'!$B$15)),0)</f>
        <v>41</v>
      </c>
      <c r="AA3" s="78">
        <f>ROUND(IF(($G3*'Custom Ratings'!$F$3)+($H3*'Custom Ratings'!$F$4)+($I3*'Custom Ratings'!$F$5)+($J3*'Custom Ratings'!$F$6)+($K3*'Custom Ratings'!$F$7)+($L3*'Custom Ratings'!$F$8)+($M3*'Custom Ratings'!$F$9)+($O3*'Custom Ratings'!$F$10)+($P3*'Custom Ratings'!$F$11)+($Q3*'Custom Ratings'!$F$12)+($R3*'Custom Ratings'!$F$13)+($S3*'Custom Ratings'!$F$14)+($T3*'Custom Ratings'!$F$15)&lt;50,(25+(($G3*'Custom Ratings'!$F$3)+($H3*'Custom Ratings'!$F$4)+($I3*'Custom Ratings'!$F$5)+($J3*'Custom Ratings'!$F$6)+($K3*'Custom Ratings'!$F$7)+($L3*'Custom Ratings'!$F$8)+($M3*'Custom Ratings'!$F$9)+($O3*'Custom Ratings'!$F$10)+($P3*'Custom Ratings'!$F$11)+($Q3*'Custom Ratings'!$F$12)+($R3*'Custom Ratings'!$F$13)+($S3*'Custom Ratings'!$F$14)+($T3*'Custom Ratings'!$F$15))/2),($G3*'Custom Ratings'!$F$3)+($H3*'Custom Ratings'!$F$4)+($I3*'Custom Ratings'!$F$5)+($J3*'Custom Ratings'!$F$6)+($K3*'Custom Ratings'!$F$7)+($L3*'Custom Ratings'!$F$8)+($M3*'Custom Ratings'!$F$9)+($O3*'Custom Ratings'!$F$10)+($P3*'Custom Ratings'!$F$11)+($Q3*'Custom Ratings'!$F$12)+($R3*'Custom Ratings'!$F$13)+($S3*'Custom Ratings'!$F$14)+($T3*'Custom Ratings'!$F$15)),0)</f>
        <v>41</v>
      </c>
      <c r="AB3" s="78">
        <f>ROUND(IF(($K3*'Custom Ratings'!$J$3)+ROUNDDOWN(($H3*'Custom Ratings'!$J$4),0)+($I3*'Custom Ratings'!$J$5)+($J3*'Custom Ratings'!$J$6)+ROUNDDOWN(($K3*'Custom Ratings'!$J$7),0)+ROUNDDOWN(($L3*'Custom Ratings'!$J$8),0)+($M3*'Custom Ratings'!$J$9)+($O3*'Custom Ratings'!$J$10)+($P3*'Custom Ratings'!$J$11)+($Q3*'Custom Ratings'!$J$12)+($R3*'Custom Ratings'!$J$13)+($S3*'Custom Ratings'!$J$14)+($T3*'Custom Ratings'!$J$15)&lt;50,(25+(($K3*'Custom Ratings'!$J$3)+ROUNDDOWN(($H3*'Custom Ratings'!$J$4),0)+($I3*'Custom Ratings'!$J$5)+($J3*'Custom Ratings'!$J$6)+ROUNDDOWN(($K3*'Custom Ratings'!$J$7),0)+ROUNDDOWN(($L3*'Custom Ratings'!$J$8),0)+($M3*'Custom Ratings'!$J$9)+($O3*'Custom Ratings'!$J$10)+($P3*'Custom Ratings'!$J$11)+($Q3*'Custom Ratings'!$J$12)+($R3*'Custom Ratings'!$J$13)+($S3*'Custom Ratings'!$J$14)+($T3*'Custom Ratings'!$J$15))/2),($K3*'Custom Ratings'!$J$3)+ROUNDDOWN(($H3*'Custom Ratings'!$J$4),0)+($I3*'Custom Ratings'!$J$5)+($J3*'Custom Ratings'!$J$6)+ROUNDDOWN(($K3*'Custom Ratings'!$J$7),0)+ROUNDDOWN(($L3*'Custom Ratings'!$J$8),0)+($M3*'Custom Ratings'!$J$9)+($O3*'Custom Ratings'!$J$10)+($P3*'Custom Ratings'!$J$11)+($Q3*'Custom Ratings'!$J$12)+($R3*'Custom Ratings'!$J$13)+($S3*'Custom Ratings'!$J$14)+($T3*'Custom Ratings'!$J$15)),0)</f>
        <v>41</v>
      </c>
      <c r="AC3" s="79">
        <f>ROUND(Z3/'Custom Ratings'!$B$19,0)</f>
        <v>41</v>
      </c>
      <c r="AD3" s="79">
        <f>ROUND(AA3/'Custom Ratings'!$F$19,0)</f>
        <v>41</v>
      </c>
      <c r="AE3" s="79">
        <f>ROUND(AB3/'Custom Ratings'!$J$19,0)</f>
        <v>41</v>
      </c>
    </row>
    <row r="4">
      <c r="A4" s="71" t="s">
        <v>700</v>
      </c>
      <c r="B4" s="71" t="s">
        <v>701</v>
      </c>
      <c r="C4" s="72" t="str">
        <f t="shared" si="1"/>
        <v>Steven King</v>
      </c>
      <c r="D4" s="73" t="s">
        <v>181</v>
      </c>
      <c r="E4" s="73" t="s">
        <v>702</v>
      </c>
      <c r="F4" s="73">
        <v>27.0</v>
      </c>
      <c r="G4" s="73">
        <v>7.0</v>
      </c>
      <c r="H4" s="73">
        <v>2.0</v>
      </c>
      <c r="I4" s="73">
        <v>2.0</v>
      </c>
      <c r="J4" s="73">
        <v>3.0</v>
      </c>
      <c r="K4" s="73">
        <v>2.0</v>
      </c>
      <c r="L4" s="73">
        <v>2.0</v>
      </c>
      <c r="M4" s="73">
        <v>1.0</v>
      </c>
      <c r="N4" s="73">
        <v>3.0</v>
      </c>
      <c r="O4" s="73">
        <v>2.0</v>
      </c>
      <c r="P4" s="73">
        <v>3.0</v>
      </c>
      <c r="Q4" s="73">
        <v>3.0</v>
      </c>
      <c r="R4" s="73">
        <v>4.0</v>
      </c>
      <c r="S4" s="73">
        <v>2.0</v>
      </c>
      <c r="T4" s="73">
        <v>2.0</v>
      </c>
      <c r="U4" s="74">
        <f t="shared" si="2"/>
        <v>47</v>
      </c>
      <c r="V4" s="75">
        <f t="shared" si="3"/>
        <v>47</v>
      </c>
      <c r="W4" s="76" t="str">
        <f t="shared" si="4"/>
        <v>Righty</v>
      </c>
      <c r="X4" s="77">
        <f t="shared" si="5"/>
        <v>47</v>
      </c>
      <c r="Y4" s="77">
        <f t="shared" si="6"/>
        <v>44</v>
      </c>
      <c r="Z4" s="78">
        <f>ROUND(IF(($G4*'Custom Ratings'!$B$3)+($H4*'Custom Ratings'!$B$4)+($I4*'Custom Ratings'!$B$5)+($J4*'Custom Ratings'!$B$6)+($K4*'Custom Ratings'!$B$7)+($L4*'Custom Ratings'!$B$8)+($M4*'Custom Ratings'!$B$9)+($O4*'Custom Ratings'!$B$10)+($P4*'Custom Ratings'!$B$11)+($Q4*'Custom Ratings'!$B$12)+($R4*'Custom Ratings'!$B$13)+($S4*'Custom Ratings'!$B$14)+($T4*'Custom Ratings'!$B$15)&lt;50,(25+(($G4*'Custom Ratings'!$B$3)+($H4*'Custom Ratings'!$B$4)+($I4*'Custom Ratings'!$B$5)+($J4*'Custom Ratings'!$B$6)+($K4*'Custom Ratings'!$B$7)+($L4*'Custom Ratings'!$B$8)+($M4*'Custom Ratings'!$B$9)+($O4*'Custom Ratings'!$B$10)+($P4*'Custom Ratings'!$B$11)+($Q4*'Custom Ratings'!$B$12)+($R4*'Custom Ratings'!$B$13)+($S4*'Custom Ratings'!$B$14)+($T4*'Custom Ratings'!$B$15))/2),($G4*'Custom Ratings'!$B$3)+($H4*'Custom Ratings'!$B$4)+($I4*'Custom Ratings'!$B$5)+($J4*'Custom Ratings'!$B$6)+($K4*'Custom Ratings'!$B$7)+($L4*'Custom Ratings'!$B$8)+($M4*'Custom Ratings'!$B$9)+($O4*'Custom Ratings'!$B$10)+($P4*'Custom Ratings'!$B$11)+($Q4*'Custom Ratings'!$B$12)+($R4*'Custom Ratings'!$B$13)+($S4*'Custom Ratings'!$B$14)+($T4*'Custom Ratings'!$B$15)),0)</f>
        <v>47</v>
      </c>
      <c r="AA4" s="78">
        <f>ROUND(IF(($G4*'Custom Ratings'!$F$3)+($H4*'Custom Ratings'!$F$4)+($I4*'Custom Ratings'!$F$5)+($J4*'Custom Ratings'!$F$6)+($K4*'Custom Ratings'!$F$7)+($L4*'Custom Ratings'!$F$8)+($M4*'Custom Ratings'!$F$9)+($O4*'Custom Ratings'!$F$10)+($P4*'Custom Ratings'!$F$11)+($Q4*'Custom Ratings'!$F$12)+($R4*'Custom Ratings'!$F$13)+($S4*'Custom Ratings'!$F$14)+($T4*'Custom Ratings'!$F$15)&lt;50,(25+(($G4*'Custom Ratings'!$F$3)+($H4*'Custom Ratings'!$F$4)+($I4*'Custom Ratings'!$F$5)+($J4*'Custom Ratings'!$F$6)+($K4*'Custom Ratings'!$F$7)+($L4*'Custom Ratings'!$F$8)+($M4*'Custom Ratings'!$F$9)+($O4*'Custom Ratings'!$F$10)+($P4*'Custom Ratings'!$F$11)+($Q4*'Custom Ratings'!$F$12)+($R4*'Custom Ratings'!$F$13)+($S4*'Custom Ratings'!$F$14)+($T4*'Custom Ratings'!$F$15))/2),($G4*'Custom Ratings'!$F$3)+($H4*'Custom Ratings'!$F$4)+($I4*'Custom Ratings'!$F$5)+($J4*'Custom Ratings'!$F$6)+($K4*'Custom Ratings'!$F$7)+($L4*'Custom Ratings'!$F$8)+($M4*'Custom Ratings'!$F$9)+($O4*'Custom Ratings'!$F$10)+($P4*'Custom Ratings'!$F$11)+($Q4*'Custom Ratings'!$F$12)+($R4*'Custom Ratings'!$F$13)+($S4*'Custom Ratings'!$F$14)+($T4*'Custom Ratings'!$F$15)),0)</f>
        <v>47</v>
      </c>
      <c r="AB4" s="78">
        <f>ROUND(IF(($K4*'Custom Ratings'!$J$3)+ROUNDDOWN(($H4*'Custom Ratings'!$J$4),0)+($I4*'Custom Ratings'!$J$5)+($J4*'Custom Ratings'!$J$6)+ROUNDDOWN(($K4*'Custom Ratings'!$J$7),0)+ROUNDDOWN(($L4*'Custom Ratings'!$J$8),0)+($M4*'Custom Ratings'!$J$9)+($O4*'Custom Ratings'!$J$10)+($P4*'Custom Ratings'!$J$11)+($Q4*'Custom Ratings'!$J$12)+($R4*'Custom Ratings'!$J$13)+($S4*'Custom Ratings'!$J$14)+($T4*'Custom Ratings'!$J$15)&lt;50,(25+(($K4*'Custom Ratings'!$J$3)+ROUNDDOWN(($H4*'Custom Ratings'!$J$4),0)+($I4*'Custom Ratings'!$J$5)+($J4*'Custom Ratings'!$J$6)+ROUNDDOWN(($K4*'Custom Ratings'!$J$7),0)+ROUNDDOWN(($L4*'Custom Ratings'!$J$8),0)+($M4*'Custom Ratings'!$J$9)+($O4*'Custom Ratings'!$J$10)+($P4*'Custom Ratings'!$J$11)+($Q4*'Custom Ratings'!$J$12)+($R4*'Custom Ratings'!$J$13)+($S4*'Custom Ratings'!$J$14)+($T4*'Custom Ratings'!$J$15))/2),($K4*'Custom Ratings'!$J$3)+ROUNDDOWN(($H4*'Custom Ratings'!$J$4),0)+($I4*'Custom Ratings'!$J$5)+($J4*'Custom Ratings'!$J$6)+ROUNDDOWN(($K4*'Custom Ratings'!$J$7),0)+ROUNDDOWN(($L4*'Custom Ratings'!$J$8),0)+($M4*'Custom Ratings'!$J$9)+($O4*'Custom Ratings'!$J$10)+($P4*'Custom Ratings'!$J$11)+($Q4*'Custom Ratings'!$J$12)+($R4*'Custom Ratings'!$J$13)+($S4*'Custom Ratings'!$J$14)+($T4*'Custom Ratings'!$J$15)),0)</f>
        <v>44</v>
      </c>
      <c r="AC4" s="79">
        <f>ROUND(Z4/'Custom Ratings'!$B$19,0)</f>
        <v>47</v>
      </c>
      <c r="AD4" s="79">
        <f>ROUND(AA4/'Custom Ratings'!$F$19,0)</f>
        <v>47</v>
      </c>
      <c r="AE4" s="79">
        <f>ROUND(AB4/'Custom Ratings'!$J$19,0)</f>
        <v>44</v>
      </c>
    </row>
    <row r="5">
      <c r="A5" s="71" t="s">
        <v>703</v>
      </c>
      <c r="B5" s="71" t="s">
        <v>704</v>
      </c>
      <c r="C5" s="72" t="str">
        <f t="shared" si="1"/>
        <v>Troy Loney</v>
      </c>
      <c r="D5" s="73" t="s">
        <v>181</v>
      </c>
      <c r="E5" s="73" t="s">
        <v>702</v>
      </c>
      <c r="F5" s="73">
        <v>24.0</v>
      </c>
      <c r="G5" s="73">
        <v>10.0</v>
      </c>
      <c r="H5" s="73">
        <v>2.0</v>
      </c>
      <c r="I5" s="73">
        <v>3.0</v>
      </c>
      <c r="J5" s="73">
        <v>2.0</v>
      </c>
      <c r="K5" s="73">
        <v>3.0</v>
      </c>
      <c r="L5" s="73">
        <v>2.0</v>
      </c>
      <c r="M5" s="73">
        <v>4.0</v>
      </c>
      <c r="N5" s="73">
        <v>6.0</v>
      </c>
      <c r="O5" s="73">
        <v>2.0</v>
      </c>
      <c r="P5" s="73">
        <v>1.0</v>
      </c>
      <c r="Q5" s="73">
        <v>3.0</v>
      </c>
      <c r="R5" s="73">
        <v>2.0</v>
      </c>
      <c r="S5" s="73">
        <v>1.0</v>
      </c>
      <c r="T5" s="73">
        <v>3.0</v>
      </c>
      <c r="U5" s="74">
        <f t="shared" si="2"/>
        <v>49</v>
      </c>
      <c r="V5" s="75">
        <f t="shared" si="3"/>
        <v>49</v>
      </c>
      <c r="W5" s="76" t="str">
        <f t="shared" si="4"/>
        <v>Lefty</v>
      </c>
      <c r="X5" s="77">
        <f t="shared" si="5"/>
        <v>49</v>
      </c>
      <c r="Y5" s="77">
        <f t="shared" si="6"/>
        <v>45</v>
      </c>
      <c r="Z5" s="78">
        <f>ROUND(IF(($G5*'Custom Ratings'!$B$3)+($H5*'Custom Ratings'!$B$4)+($I5*'Custom Ratings'!$B$5)+($J5*'Custom Ratings'!$B$6)+($K5*'Custom Ratings'!$B$7)+($L5*'Custom Ratings'!$B$8)+($M5*'Custom Ratings'!$B$9)+($O5*'Custom Ratings'!$B$10)+($P5*'Custom Ratings'!$B$11)+($Q5*'Custom Ratings'!$B$12)+($R5*'Custom Ratings'!$B$13)+($S5*'Custom Ratings'!$B$14)+($T5*'Custom Ratings'!$B$15)&lt;50,(25+(($G5*'Custom Ratings'!$B$3)+($H5*'Custom Ratings'!$B$4)+($I5*'Custom Ratings'!$B$5)+($J5*'Custom Ratings'!$B$6)+($K5*'Custom Ratings'!$B$7)+($L5*'Custom Ratings'!$B$8)+($M5*'Custom Ratings'!$B$9)+($O5*'Custom Ratings'!$B$10)+($P5*'Custom Ratings'!$B$11)+($Q5*'Custom Ratings'!$B$12)+($R5*'Custom Ratings'!$B$13)+($S5*'Custom Ratings'!$B$14)+($T5*'Custom Ratings'!$B$15))/2),($G5*'Custom Ratings'!$B$3)+($H5*'Custom Ratings'!$B$4)+($I5*'Custom Ratings'!$B$5)+($J5*'Custom Ratings'!$B$6)+($K5*'Custom Ratings'!$B$7)+($L5*'Custom Ratings'!$B$8)+($M5*'Custom Ratings'!$B$9)+($O5*'Custom Ratings'!$B$10)+($P5*'Custom Ratings'!$B$11)+($Q5*'Custom Ratings'!$B$12)+($R5*'Custom Ratings'!$B$13)+($S5*'Custom Ratings'!$B$14)+($T5*'Custom Ratings'!$B$15)),0)</f>
        <v>49</v>
      </c>
      <c r="AA5" s="78">
        <f>ROUND(IF(($G5*'Custom Ratings'!$F$3)+($H5*'Custom Ratings'!$F$4)+($I5*'Custom Ratings'!$F$5)+($J5*'Custom Ratings'!$F$6)+($K5*'Custom Ratings'!$F$7)+($L5*'Custom Ratings'!$F$8)+($M5*'Custom Ratings'!$F$9)+($O5*'Custom Ratings'!$F$10)+($P5*'Custom Ratings'!$F$11)+($Q5*'Custom Ratings'!$F$12)+($R5*'Custom Ratings'!$F$13)+($S5*'Custom Ratings'!$F$14)+($T5*'Custom Ratings'!$F$15)&lt;50,(25+(($G5*'Custom Ratings'!$F$3)+($H5*'Custom Ratings'!$F$4)+($I5*'Custom Ratings'!$F$5)+($J5*'Custom Ratings'!$F$6)+($K5*'Custom Ratings'!$F$7)+($L5*'Custom Ratings'!$F$8)+($M5*'Custom Ratings'!$F$9)+($O5*'Custom Ratings'!$F$10)+($P5*'Custom Ratings'!$F$11)+($Q5*'Custom Ratings'!$F$12)+($R5*'Custom Ratings'!$F$13)+($S5*'Custom Ratings'!$F$14)+($T5*'Custom Ratings'!$F$15))/2),($G5*'Custom Ratings'!$F$3)+($H5*'Custom Ratings'!$F$4)+($I5*'Custom Ratings'!$F$5)+($J5*'Custom Ratings'!$F$6)+($K5*'Custom Ratings'!$F$7)+($L5*'Custom Ratings'!$F$8)+($M5*'Custom Ratings'!$F$9)+($O5*'Custom Ratings'!$F$10)+($P5*'Custom Ratings'!$F$11)+($Q5*'Custom Ratings'!$F$12)+($R5*'Custom Ratings'!$F$13)+($S5*'Custom Ratings'!$F$14)+($T5*'Custom Ratings'!$F$15)),0)</f>
        <v>49</v>
      </c>
      <c r="AB5" s="78">
        <f>ROUND(IF(($K5*'Custom Ratings'!$J$3)+ROUNDDOWN(($H5*'Custom Ratings'!$J$4),0)+($I5*'Custom Ratings'!$J$5)+($J5*'Custom Ratings'!$J$6)+ROUNDDOWN(($K5*'Custom Ratings'!$J$7),0)+ROUNDDOWN(($L5*'Custom Ratings'!$J$8),0)+($M5*'Custom Ratings'!$J$9)+($O5*'Custom Ratings'!$J$10)+($P5*'Custom Ratings'!$J$11)+($Q5*'Custom Ratings'!$J$12)+($R5*'Custom Ratings'!$J$13)+($S5*'Custom Ratings'!$J$14)+($T5*'Custom Ratings'!$J$15)&lt;50,(25+(($K5*'Custom Ratings'!$J$3)+ROUNDDOWN(($H5*'Custom Ratings'!$J$4),0)+($I5*'Custom Ratings'!$J$5)+($J5*'Custom Ratings'!$J$6)+ROUNDDOWN(($K5*'Custom Ratings'!$J$7),0)+ROUNDDOWN(($L5*'Custom Ratings'!$J$8),0)+($M5*'Custom Ratings'!$J$9)+($O5*'Custom Ratings'!$J$10)+($P5*'Custom Ratings'!$J$11)+($Q5*'Custom Ratings'!$J$12)+($R5*'Custom Ratings'!$J$13)+($S5*'Custom Ratings'!$J$14)+($T5*'Custom Ratings'!$J$15))/2),($K5*'Custom Ratings'!$J$3)+ROUNDDOWN(($H5*'Custom Ratings'!$J$4),0)+($I5*'Custom Ratings'!$J$5)+($J5*'Custom Ratings'!$J$6)+ROUNDDOWN(($K5*'Custom Ratings'!$J$7),0)+ROUNDDOWN(($L5*'Custom Ratings'!$J$8),0)+($M5*'Custom Ratings'!$J$9)+($O5*'Custom Ratings'!$J$10)+($P5*'Custom Ratings'!$J$11)+($Q5*'Custom Ratings'!$J$12)+($R5*'Custom Ratings'!$J$13)+($S5*'Custom Ratings'!$J$14)+($T5*'Custom Ratings'!$J$15)),0)</f>
        <v>45</v>
      </c>
      <c r="AC5" s="79">
        <f>ROUND(Z5/'Custom Ratings'!$B$19,0)</f>
        <v>49</v>
      </c>
      <c r="AD5" s="79">
        <f>ROUND(AA5/'Custom Ratings'!$F$19,0)</f>
        <v>49</v>
      </c>
      <c r="AE5" s="79">
        <f>ROUND(AB5/'Custom Ratings'!$J$19,0)</f>
        <v>45</v>
      </c>
    </row>
    <row r="6">
      <c r="A6" s="71" t="s">
        <v>705</v>
      </c>
      <c r="B6" s="71" t="s">
        <v>706</v>
      </c>
      <c r="C6" s="72" t="str">
        <f t="shared" si="1"/>
        <v>Stu Grimson</v>
      </c>
      <c r="D6" s="73" t="s">
        <v>181</v>
      </c>
      <c r="E6" s="73" t="s">
        <v>702</v>
      </c>
      <c r="F6" s="73">
        <v>23.0</v>
      </c>
      <c r="G6" s="73">
        <v>11.0</v>
      </c>
      <c r="H6" s="73">
        <v>1.0</v>
      </c>
      <c r="I6" s="73">
        <v>1.0</v>
      </c>
      <c r="J6" s="73">
        <v>0.0</v>
      </c>
      <c r="K6" s="73">
        <v>2.0</v>
      </c>
      <c r="L6" s="73">
        <v>1.0</v>
      </c>
      <c r="M6" s="73">
        <v>3.0</v>
      </c>
      <c r="N6" s="73">
        <v>10.0</v>
      </c>
      <c r="O6" s="73">
        <v>1.0</v>
      </c>
      <c r="P6" s="73">
        <v>1.0</v>
      </c>
      <c r="Q6" s="73">
        <v>2.0</v>
      </c>
      <c r="R6" s="73">
        <v>5.0</v>
      </c>
      <c r="S6" s="73">
        <v>1.0</v>
      </c>
      <c r="T6" s="73">
        <v>4.0</v>
      </c>
      <c r="U6" s="74">
        <f t="shared" si="2"/>
        <v>37</v>
      </c>
      <c r="V6" s="75">
        <f t="shared" si="3"/>
        <v>37</v>
      </c>
      <c r="W6" s="76" t="str">
        <f t="shared" si="4"/>
        <v>Lefty</v>
      </c>
      <c r="X6" s="77">
        <f t="shared" si="5"/>
        <v>37</v>
      </c>
      <c r="Y6" s="77">
        <f t="shared" si="6"/>
        <v>40</v>
      </c>
      <c r="Z6" s="78">
        <f>ROUND(IF(($G6*'Custom Ratings'!$B$3)+($H6*'Custom Ratings'!$B$4)+($I6*'Custom Ratings'!$B$5)+($J6*'Custom Ratings'!$B$6)+($K6*'Custom Ratings'!$B$7)+($L6*'Custom Ratings'!$B$8)+($M6*'Custom Ratings'!$B$9)+($O6*'Custom Ratings'!$B$10)+($P6*'Custom Ratings'!$B$11)+($Q6*'Custom Ratings'!$B$12)+($R6*'Custom Ratings'!$B$13)+($S6*'Custom Ratings'!$B$14)+($T6*'Custom Ratings'!$B$15)&lt;50,(25+(($G6*'Custom Ratings'!$B$3)+($H6*'Custom Ratings'!$B$4)+($I6*'Custom Ratings'!$B$5)+($J6*'Custom Ratings'!$B$6)+($K6*'Custom Ratings'!$B$7)+($L6*'Custom Ratings'!$B$8)+($M6*'Custom Ratings'!$B$9)+($O6*'Custom Ratings'!$B$10)+($P6*'Custom Ratings'!$B$11)+($Q6*'Custom Ratings'!$B$12)+($R6*'Custom Ratings'!$B$13)+($S6*'Custom Ratings'!$B$14)+($T6*'Custom Ratings'!$B$15))/2),($G6*'Custom Ratings'!$B$3)+($H6*'Custom Ratings'!$B$4)+($I6*'Custom Ratings'!$B$5)+($J6*'Custom Ratings'!$B$6)+($K6*'Custom Ratings'!$B$7)+($L6*'Custom Ratings'!$B$8)+($M6*'Custom Ratings'!$B$9)+($O6*'Custom Ratings'!$B$10)+($P6*'Custom Ratings'!$B$11)+($Q6*'Custom Ratings'!$B$12)+($R6*'Custom Ratings'!$B$13)+($S6*'Custom Ratings'!$B$14)+($T6*'Custom Ratings'!$B$15)),0)</f>
        <v>37</v>
      </c>
      <c r="AA6" s="78">
        <f>ROUND(IF(($G6*'Custom Ratings'!$F$3)+($H6*'Custom Ratings'!$F$4)+($I6*'Custom Ratings'!$F$5)+($J6*'Custom Ratings'!$F$6)+($K6*'Custom Ratings'!$F$7)+($L6*'Custom Ratings'!$F$8)+($M6*'Custom Ratings'!$F$9)+($O6*'Custom Ratings'!$F$10)+($P6*'Custom Ratings'!$F$11)+($Q6*'Custom Ratings'!$F$12)+($R6*'Custom Ratings'!$F$13)+($S6*'Custom Ratings'!$F$14)+($T6*'Custom Ratings'!$F$15)&lt;50,(25+(($G6*'Custom Ratings'!$F$3)+($H6*'Custom Ratings'!$F$4)+($I6*'Custom Ratings'!$F$5)+($J6*'Custom Ratings'!$F$6)+($K6*'Custom Ratings'!$F$7)+($L6*'Custom Ratings'!$F$8)+($M6*'Custom Ratings'!$F$9)+($O6*'Custom Ratings'!$F$10)+($P6*'Custom Ratings'!$F$11)+($Q6*'Custom Ratings'!$F$12)+($R6*'Custom Ratings'!$F$13)+($S6*'Custom Ratings'!$F$14)+($T6*'Custom Ratings'!$F$15))/2),($G6*'Custom Ratings'!$F$3)+($H6*'Custom Ratings'!$F$4)+($I6*'Custom Ratings'!$F$5)+($J6*'Custom Ratings'!$F$6)+($K6*'Custom Ratings'!$F$7)+($L6*'Custom Ratings'!$F$8)+($M6*'Custom Ratings'!$F$9)+($O6*'Custom Ratings'!$F$10)+($P6*'Custom Ratings'!$F$11)+($Q6*'Custom Ratings'!$F$12)+($R6*'Custom Ratings'!$F$13)+($S6*'Custom Ratings'!$F$14)+($T6*'Custom Ratings'!$F$15)),0)</f>
        <v>37</v>
      </c>
      <c r="AB6" s="78">
        <f>ROUND(IF(($K6*'Custom Ratings'!$J$3)+ROUNDDOWN(($H6*'Custom Ratings'!$J$4),0)+($I6*'Custom Ratings'!$J$5)+($J6*'Custom Ratings'!$J$6)+ROUNDDOWN(($K6*'Custom Ratings'!$J$7),0)+ROUNDDOWN(($L6*'Custom Ratings'!$J$8),0)+($M6*'Custom Ratings'!$J$9)+($O6*'Custom Ratings'!$J$10)+($P6*'Custom Ratings'!$J$11)+($Q6*'Custom Ratings'!$J$12)+($R6*'Custom Ratings'!$J$13)+($S6*'Custom Ratings'!$J$14)+($T6*'Custom Ratings'!$J$15)&lt;50,(25+(($K6*'Custom Ratings'!$J$3)+ROUNDDOWN(($H6*'Custom Ratings'!$J$4),0)+($I6*'Custom Ratings'!$J$5)+($J6*'Custom Ratings'!$J$6)+ROUNDDOWN(($K6*'Custom Ratings'!$J$7),0)+ROUNDDOWN(($L6*'Custom Ratings'!$J$8),0)+($M6*'Custom Ratings'!$J$9)+($O6*'Custom Ratings'!$J$10)+($P6*'Custom Ratings'!$J$11)+($Q6*'Custom Ratings'!$J$12)+($R6*'Custom Ratings'!$J$13)+($S6*'Custom Ratings'!$J$14)+($T6*'Custom Ratings'!$J$15))/2),($K6*'Custom Ratings'!$J$3)+ROUNDDOWN(($H6*'Custom Ratings'!$J$4),0)+($I6*'Custom Ratings'!$J$5)+($J6*'Custom Ratings'!$J$6)+ROUNDDOWN(($K6*'Custom Ratings'!$J$7),0)+ROUNDDOWN(($L6*'Custom Ratings'!$J$8),0)+($M6*'Custom Ratings'!$J$9)+($O6*'Custom Ratings'!$J$10)+($P6*'Custom Ratings'!$J$11)+($Q6*'Custom Ratings'!$J$12)+($R6*'Custom Ratings'!$J$13)+($S6*'Custom Ratings'!$J$14)+($T6*'Custom Ratings'!$J$15)),0)</f>
        <v>40</v>
      </c>
      <c r="AC6" s="79">
        <f>ROUND(Z6/'Custom Ratings'!$B$19,0)</f>
        <v>37</v>
      </c>
      <c r="AD6" s="79">
        <f>ROUND(AA6/'Custom Ratings'!$F$19,0)</f>
        <v>37</v>
      </c>
      <c r="AE6" s="79">
        <f>ROUND(AB6/'Custom Ratings'!$J$19,0)</f>
        <v>40</v>
      </c>
    </row>
    <row r="7">
      <c r="A7" s="71" t="s">
        <v>707</v>
      </c>
      <c r="B7" s="71" t="s">
        <v>708</v>
      </c>
      <c r="C7" s="72" t="str">
        <f t="shared" si="1"/>
        <v>Terry Yake</v>
      </c>
      <c r="D7" s="73" t="s">
        <v>181</v>
      </c>
      <c r="E7" s="73" t="s">
        <v>702</v>
      </c>
      <c r="F7" s="73">
        <v>25.0</v>
      </c>
      <c r="G7" s="73">
        <v>6.0</v>
      </c>
      <c r="H7" s="73">
        <v>3.0</v>
      </c>
      <c r="I7" s="73">
        <v>3.0</v>
      </c>
      <c r="J7" s="73">
        <v>4.0</v>
      </c>
      <c r="K7" s="73">
        <v>3.0</v>
      </c>
      <c r="L7" s="73">
        <v>3.0</v>
      </c>
      <c r="M7" s="73">
        <v>3.0</v>
      </c>
      <c r="N7" s="73">
        <v>3.0</v>
      </c>
      <c r="O7" s="73">
        <v>3.0</v>
      </c>
      <c r="P7" s="73">
        <v>4.0</v>
      </c>
      <c r="Q7" s="73">
        <v>4.0</v>
      </c>
      <c r="R7" s="73">
        <v>0.0</v>
      </c>
      <c r="S7" s="73">
        <v>3.0</v>
      </c>
      <c r="T7" s="73">
        <v>2.0</v>
      </c>
      <c r="U7" s="74">
        <f t="shared" si="2"/>
        <v>66</v>
      </c>
      <c r="V7" s="75">
        <f t="shared" si="3"/>
        <v>66</v>
      </c>
      <c r="W7" s="76" t="str">
        <f t="shared" si="4"/>
        <v>Righty</v>
      </c>
      <c r="X7" s="77">
        <f t="shared" si="5"/>
        <v>66</v>
      </c>
      <c r="Y7" s="77">
        <f t="shared" si="6"/>
        <v>49</v>
      </c>
      <c r="Z7" s="78">
        <f>ROUND(IF(($G7*'Custom Ratings'!$B$3)+($H7*'Custom Ratings'!$B$4)+($I7*'Custom Ratings'!$B$5)+($J7*'Custom Ratings'!$B$6)+($K7*'Custom Ratings'!$B$7)+($L7*'Custom Ratings'!$B$8)+($M7*'Custom Ratings'!$B$9)+($O7*'Custom Ratings'!$B$10)+($P7*'Custom Ratings'!$B$11)+($Q7*'Custom Ratings'!$B$12)+($R7*'Custom Ratings'!$B$13)+($S7*'Custom Ratings'!$B$14)+($T7*'Custom Ratings'!$B$15)&lt;50,(25+(($G7*'Custom Ratings'!$B$3)+($H7*'Custom Ratings'!$B$4)+($I7*'Custom Ratings'!$B$5)+($J7*'Custom Ratings'!$B$6)+($K7*'Custom Ratings'!$B$7)+($L7*'Custom Ratings'!$B$8)+($M7*'Custom Ratings'!$B$9)+($O7*'Custom Ratings'!$B$10)+($P7*'Custom Ratings'!$B$11)+($Q7*'Custom Ratings'!$B$12)+($R7*'Custom Ratings'!$B$13)+($S7*'Custom Ratings'!$B$14)+($T7*'Custom Ratings'!$B$15))/2),($G7*'Custom Ratings'!$B$3)+($H7*'Custom Ratings'!$B$4)+($I7*'Custom Ratings'!$B$5)+($J7*'Custom Ratings'!$B$6)+($K7*'Custom Ratings'!$B$7)+($L7*'Custom Ratings'!$B$8)+($M7*'Custom Ratings'!$B$9)+($O7*'Custom Ratings'!$B$10)+($P7*'Custom Ratings'!$B$11)+($Q7*'Custom Ratings'!$B$12)+($R7*'Custom Ratings'!$B$13)+($S7*'Custom Ratings'!$B$14)+($T7*'Custom Ratings'!$B$15)),0)</f>
        <v>66</v>
      </c>
      <c r="AA7" s="78">
        <f>ROUND(IF(($G7*'Custom Ratings'!$F$3)+($H7*'Custom Ratings'!$F$4)+($I7*'Custom Ratings'!$F$5)+($J7*'Custom Ratings'!$F$6)+($K7*'Custom Ratings'!$F$7)+($L7*'Custom Ratings'!$F$8)+($M7*'Custom Ratings'!$F$9)+($O7*'Custom Ratings'!$F$10)+($P7*'Custom Ratings'!$F$11)+($Q7*'Custom Ratings'!$F$12)+($R7*'Custom Ratings'!$F$13)+($S7*'Custom Ratings'!$F$14)+($T7*'Custom Ratings'!$F$15)&lt;50,(25+(($G7*'Custom Ratings'!$F$3)+($H7*'Custom Ratings'!$F$4)+($I7*'Custom Ratings'!$F$5)+($J7*'Custom Ratings'!$F$6)+($K7*'Custom Ratings'!$F$7)+($L7*'Custom Ratings'!$F$8)+($M7*'Custom Ratings'!$F$9)+($O7*'Custom Ratings'!$F$10)+($P7*'Custom Ratings'!$F$11)+($Q7*'Custom Ratings'!$F$12)+($R7*'Custom Ratings'!$F$13)+($S7*'Custom Ratings'!$F$14)+($T7*'Custom Ratings'!$F$15))/2),($G7*'Custom Ratings'!$F$3)+($H7*'Custom Ratings'!$F$4)+($I7*'Custom Ratings'!$F$5)+($J7*'Custom Ratings'!$F$6)+($K7*'Custom Ratings'!$F$7)+($L7*'Custom Ratings'!$F$8)+($M7*'Custom Ratings'!$F$9)+($O7*'Custom Ratings'!$F$10)+($P7*'Custom Ratings'!$F$11)+($Q7*'Custom Ratings'!$F$12)+($R7*'Custom Ratings'!$F$13)+($S7*'Custom Ratings'!$F$14)+($T7*'Custom Ratings'!$F$15)),0)</f>
        <v>66</v>
      </c>
      <c r="AB7" s="78">
        <f>ROUND(IF(($K7*'Custom Ratings'!$J$3)+ROUNDDOWN(($H7*'Custom Ratings'!$J$4),0)+($I7*'Custom Ratings'!$J$5)+($J7*'Custom Ratings'!$J$6)+ROUNDDOWN(($K7*'Custom Ratings'!$J$7),0)+ROUNDDOWN(($L7*'Custom Ratings'!$J$8),0)+($M7*'Custom Ratings'!$J$9)+($O7*'Custom Ratings'!$J$10)+($P7*'Custom Ratings'!$J$11)+($Q7*'Custom Ratings'!$J$12)+($R7*'Custom Ratings'!$J$13)+($S7*'Custom Ratings'!$J$14)+($T7*'Custom Ratings'!$J$15)&lt;50,(25+(($K7*'Custom Ratings'!$J$3)+ROUNDDOWN(($H7*'Custom Ratings'!$J$4),0)+($I7*'Custom Ratings'!$J$5)+($J7*'Custom Ratings'!$J$6)+ROUNDDOWN(($K7*'Custom Ratings'!$J$7),0)+ROUNDDOWN(($L7*'Custom Ratings'!$J$8),0)+($M7*'Custom Ratings'!$J$9)+($O7*'Custom Ratings'!$J$10)+($P7*'Custom Ratings'!$J$11)+($Q7*'Custom Ratings'!$J$12)+($R7*'Custom Ratings'!$J$13)+($S7*'Custom Ratings'!$J$14)+($T7*'Custom Ratings'!$J$15))/2),($K7*'Custom Ratings'!$J$3)+ROUNDDOWN(($H7*'Custom Ratings'!$J$4),0)+($I7*'Custom Ratings'!$J$5)+($J7*'Custom Ratings'!$J$6)+ROUNDDOWN(($K7*'Custom Ratings'!$J$7),0)+ROUNDDOWN(($L7*'Custom Ratings'!$J$8),0)+($M7*'Custom Ratings'!$J$9)+($O7*'Custom Ratings'!$J$10)+($P7*'Custom Ratings'!$J$11)+($Q7*'Custom Ratings'!$J$12)+($R7*'Custom Ratings'!$J$13)+($S7*'Custom Ratings'!$J$14)+($T7*'Custom Ratings'!$J$15)),0)</f>
        <v>49</v>
      </c>
      <c r="AC7" s="79">
        <f>ROUND(Z7/'Custom Ratings'!$B$19,0)</f>
        <v>66</v>
      </c>
      <c r="AD7" s="79">
        <f>ROUND(AA7/'Custom Ratings'!$F$19,0)</f>
        <v>66</v>
      </c>
      <c r="AE7" s="79">
        <f>ROUND(AB7/'Custom Ratings'!$J$19,0)</f>
        <v>49</v>
      </c>
    </row>
    <row r="8">
      <c r="A8" s="71" t="s">
        <v>709</v>
      </c>
      <c r="B8" s="71" t="s">
        <v>710</v>
      </c>
      <c r="C8" s="72" t="str">
        <f t="shared" si="1"/>
        <v>Bob Corkum</v>
      </c>
      <c r="D8" s="73" t="s">
        <v>181</v>
      </c>
      <c r="E8" s="73" t="s">
        <v>702</v>
      </c>
      <c r="F8" s="73">
        <v>30.0</v>
      </c>
      <c r="G8" s="73">
        <v>10.0</v>
      </c>
      <c r="H8" s="73">
        <v>2.0</v>
      </c>
      <c r="I8" s="73">
        <v>2.0</v>
      </c>
      <c r="J8" s="73">
        <v>1.0</v>
      </c>
      <c r="K8" s="73">
        <v>3.0</v>
      </c>
      <c r="L8" s="73">
        <v>2.0</v>
      </c>
      <c r="M8" s="73">
        <v>2.0</v>
      </c>
      <c r="N8" s="73">
        <v>3.0</v>
      </c>
      <c r="O8" s="73">
        <v>2.0</v>
      </c>
      <c r="P8" s="73">
        <v>2.0</v>
      </c>
      <c r="Q8" s="73">
        <v>3.0</v>
      </c>
      <c r="R8" s="73">
        <v>5.0</v>
      </c>
      <c r="S8" s="73">
        <v>2.0</v>
      </c>
      <c r="T8" s="73">
        <v>2.0</v>
      </c>
      <c r="U8" s="74">
        <f t="shared" si="2"/>
        <v>45</v>
      </c>
      <c r="V8" s="75">
        <f t="shared" si="3"/>
        <v>45</v>
      </c>
      <c r="W8" s="76" t="str">
        <f t="shared" si="4"/>
        <v>Righty</v>
      </c>
      <c r="X8" s="77">
        <f t="shared" si="5"/>
        <v>45</v>
      </c>
      <c r="Y8" s="77">
        <f t="shared" si="6"/>
        <v>47</v>
      </c>
      <c r="Z8" s="78">
        <f>ROUND(IF(($G8*'Custom Ratings'!$B$3)+($H8*'Custom Ratings'!$B$4)+($I8*'Custom Ratings'!$B$5)+($J8*'Custom Ratings'!$B$6)+($K8*'Custom Ratings'!$B$7)+($L8*'Custom Ratings'!$B$8)+($M8*'Custom Ratings'!$B$9)+($O8*'Custom Ratings'!$B$10)+($P8*'Custom Ratings'!$B$11)+($Q8*'Custom Ratings'!$B$12)+($R8*'Custom Ratings'!$B$13)+($S8*'Custom Ratings'!$B$14)+($T8*'Custom Ratings'!$B$15)&lt;50,(25+(($G8*'Custom Ratings'!$B$3)+($H8*'Custom Ratings'!$B$4)+($I8*'Custom Ratings'!$B$5)+($J8*'Custom Ratings'!$B$6)+($K8*'Custom Ratings'!$B$7)+($L8*'Custom Ratings'!$B$8)+($M8*'Custom Ratings'!$B$9)+($O8*'Custom Ratings'!$B$10)+($P8*'Custom Ratings'!$B$11)+($Q8*'Custom Ratings'!$B$12)+($R8*'Custom Ratings'!$B$13)+($S8*'Custom Ratings'!$B$14)+($T8*'Custom Ratings'!$B$15))/2),($G8*'Custom Ratings'!$B$3)+($H8*'Custom Ratings'!$B$4)+($I8*'Custom Ratings'!$B$5)+($J8*'Custom Ratings'!$B$6)+($K8*'Custom Ratings'!$B$7)+($L8*'Custom Ratings'!$B$8)+($M8*'Custom Ratings'!$B$9)+($O8*'Custom Ratings'!$B$10)+($P8*'Custom Ratings'!$B$11)+($Q8*'Custom Ratings'!$B$12)+($R8*'Custom Ratings'!$B$13)+($S8*'Custom Ratings'!$B$14)+($T8*'Custom Ratings'!$B$15)),0)</f>
        <v>45</v>
      </c>
      <c r="AA8" s="78">
        <f>ROUND(IF(($G8*'Custom Ratings'!$F$3)+($H8*'Custom Ratings'!$F$4)+($I8*'Custom Ratings'!$F$5)+($J8*'Custom Ratings'!$F$6)+($K8*'Custom Ratings'!$F$7)+($L8*'Custom Ratings'!$F$8)+($M8*'Custom Ratings'!$F$9)+($O8*'Custom Ratings'!$F$10)+($P8*'Custom Ratings'!$F$11)+($Q8*'Custom Ratings'!$F$12)+($R8*'Custom Ratings'!$F$13)+($S8*'Custom Ratings'!$F$14)+($T8*'Custom Ratings'!$F$15)&lt;50,(25+(($G8*'Custom Ratings'!$F$3)+($H8*'Custom Ratings'!$F$4)+($I8*'Custom Ratings'!$F$5)+($J8*'Custom Ratings'!$F$6)+($K8*'Custom Ratings'!$F$7)+($L8*'Custom Ratings'!$F$8)+($M8*'Custom Ratings'!$F$9)+($O8*'Custom Ratings'!$F$10)+($P8*'Custom Ratings'!$F$11)+($Q8*'Custom Ratings'!$F$12)+($R8*'Custom Ratings'!$F$13)+($S8*'Custom Ratings'!$F$14)+($T8*'Custom Ratings'!$F$15))/2),($G8*'Custom Ratings'!$F$3)+($H8*'Custom Ratings'!$F$4)+($I8*'Custom Ratings'!$F$5)+($J8*'Custom Ratings'!$F$6)+($K8*'Custom Ratings'!$F$7)+($L8*'Custom Ratings'!$F$8)+($M8*'Custom Ratings'!$F$9)+($O8*'Custom Ratings'!$F$10)+($P8*'Custom Ratings'!$F$11)+($Q8*'Custom Ratings'!$F$12)+($R8*'Custom Ratings'!$F$13)+($S8*'Custom Ratings'!$F$14)+($T8*'Custom Ratings'!$F$15)),0)</f>
        <v>45</v>
      </c>
      <c r="AB8" s="78">
        <f>ROUND(IF(($K8*'Custom Ratings'!$J$3)+ROUNDDOWN(($H8*'Custom Ratings'!$J$4),0)+($I8*'Custom Ratings'!$J$5)+($J8*'Custom Ratings'!$J$6)+ROUNDDOWN(($K8*'Custom Ratings'!$J$7),0)+ROUNDDOWN(($L8*'Custom Ratings'!$J$8),0)+($M8*'Custom Ratings'!$J$9)+($O8*'Custom Ratings'!$J$10)+($P8*'Custom Ratings'!$J$11)+($Q8*'Custom Ratings'!$J$12)+($R8*'Custom Ratings'!$J$13)+($S8*'Custom Ratings'!$J$14)+($T8*'Custom Ratings'!$J$15)&lt;50,(25+(($K8*'Custom Ratings'!$J$3)+ROUNDDOWN(($H8*'Custom Ratings'!$J$4),0)+($I8*'Custom Ratings'!$J$5)+($J8*'Custom Ratings'!$J$6)+ROUNDDOWN(($K8*'Custom Ratings'!$J$7),0)+ROUNDDOWN(($L8*'Custom Ratings'!$J$8),0)+($M8*'Custom Ratings'!$J$9)+($O8*'Custom Ratings'!$J$10)+($P8*'Custom Ratings'!$J$11)+($Q8*'Custom Ratings'!$J$12)+($R8*'Custom Ratings'!$J$13)+($S8*'Custom Ratings'!$J$14)+($T8*'Custom Ratings'!$J$15))/2),($K8*'Custom Ratings'!$J$3)+ROUNDDOWN(($H8*'Custom Ratings'!$J$4),0)+($I8*'Custom Ratings'!$J$5)+($J8*'Custom Ratings'!$J$6)+ROUNDDOWN(($K8*'Custom Ratings'!$J$7),0)+ROUNDDOWN(($L8*'Custom Ratings'!$J$8),0)+($M8*'Custom Ratings'!$J$9)+($O8*'Custom Ratings'!$J$10)+($P8*'Custom Ratings'!$J$11)+($Q8*'Custom Ratings'!$J$12)+($R8*'Custom Ratings'!$J$13)+($S8*'Custom Ratings'!$J$14)+($T8*'Custom Ratings'!$J$15)),0)</f>
        <v>47</v>
      </c>
      <c r="AC8" s="79">
        <f>ROUND(Z8/'Custom Ratings'!$B$19,0)</f>
        <v>45</v>
      </c>
      <c r="AD8" s="79">
        <f>ROUND(AA8/'Custom Ratings'!$F$19,0)</f>
        <v>45</v>
      </c>
      <c r="AE8" s="79">
        <f>ROUND(AB8/'Custom Ratings'!$J$19,0)</f>
        <v>47</v>
      </c>
    </row>
    <row r="9">
      <c r="A9" s="71" t="s">
        <v>711</v>
      </c>
      <c r="B9" s="71" t="s">
        <v>712</v>
      </c>
      <c r="C9" s="72" t="str">
        <f t="shared" si="1"/>
        <v>Anatoli Semenov</v>
      </c>
      <c r="D9" s="73" t="s">
        <v>181</v>
      </c>
      <c r="E9" s="73" t="s">
        <v>702</v>
      </c>
      <c r="F9" s="73">
        <v>20.0</v>
      </c>
      <c r="G9" s="73">
        <v>7.0</v>
      </c>
      <c r="H9" s="73">
        <v>3.0</v>
      </c>
      <c r="I9" s="73">
        <v>3.0</v>
      </c>
      <c r="J9" s="73">
        <v>3.0</v>
      </c>
      <c r="K9" s="73">
        <v>4.0</v>
      </c>
      <c r="L9" s="73">
        <v>3.0</v>
      </c>
      <c r="M9" s="73">
        <v>2.0</v>
      </c>
      <c r="N9" s="73">
        <v>0.0</v>
      </c>
      <c r="O9" s="73">
        <v>3.0</v>
      </c>
      <c r="P9" s="73">
        <v>3.0</v>
      </c>
      <c r="Q9" s="73">
        <v>4.0</v>
      </c>
      <c r="R9" s="73">
        <v>0.0</v>
      </c>
      <c r="S9" s="73">
        <v>3.0</v>
      </c>
      <c r="T9" s="73">
        <v>2.0</v>
      </c>
      <c r="U9" s="74">
        <f t="shared" si="2"/>
        <v>61</v>
      </c>
      <c r="V9" s="75">
        <f t="shared" si="3"/>
        <v>61</v>
      </c>
      <c r="W9" s="76" t="str">
        <f t="shared" si="4"/>
        <v>Lefty</v>
      </c>
      <c r="X9" s="77">
        <f t="shared" si="5"/>
        <v>61</v>
      </c>
      <c r="Y9" s="77">
        <f t="shared" si="6"/>
        <v>53</v>
      </c>
      <c r="Z9" s="78">
        <f>ROUND(IF(($G9*'Custom Ratings'!$B$3)+($H9*'Custom Ratings'!$B$4)+($I9*'Custom Ratings'!$B$5)+($J9*'Custom Ratings'!$B$6)+($K9*'Custom Ratings'!$B$7)+($L9*'Custom Ratings'!$B$8)+($M9*'Custom Ratings'!$B$9)+($O9*'Custom Ratings'!$B$10)+($P9*'Custom Ratings'!$B$11)+($Q9*'Custom Ratings'!$B$12)+($R9*'Custom Ratings'!$B$13)+($S9*'Custom Ratings'!$B$14)+($T9*'Custom Ratings'!$B$15)&lt;50,(25+(($G9*'Custom Ratings'!$B$3)+($H9*'Custom Ratings'!$B$4)+($I9*'Custom Ratings'!$B$5)+($J9*'Custom Ratings'!$B$6)+($K9*'Custom Ratings'!$B$7)+($L9*'Custom Ratings'!$B$8)+($M9*'Custom Ratings'!$B$9)+($O9*'Custom Ratings'!$B$10)+($P9*'Custom Ratings'!$B$11)+($Q9*'Custom Ratings'!$B$12)+($R9*'Custom Ratings'!$B$13)+($S9*'Custom Ratings'!$B$14)+($T9*'Custom Ratings'!$B$15))/2),($G9*'Custom Ratings'!$B$3)+($H9*'Custom Ratings'!$B$4)+($I9*'Custom Ratings'!$B$5)+($J9*'Custom Ratings'!$B$6)+($K9*'Custom Ratings'!$B$7)+($L9*'Custom Ratings'!$B$8)+($M9*'Custom Ratings'!$B$9)+($O9*'Custom Ratings'!$B$10)+($P9*'Custom Ratings'!$B$11)+($Q9*'Custom Ratings'!$B$12)+($R9*'Custom Ratings'!$B$13)+($S9*'Custom Ratings'!$B$14)+($T9*'Custom Ratings'!$B$15)),0)</f>
        <v>61</v>
      </c>
      <c r="AA9" s="78">
        <f>ROUND(IF(($G9*'Custom Ratings'!$F$3)+($H9*'Custom Ratings'!$F$4)+($I9*'Custom Ratings'!$F$5)+($J9*'Custom Ratings'!$F$6)+($K9*'Custom Ratings'!$F$7)+($L9*'Custom Ratings'!$F$8)+($M9*'Custom Ratings'!$F$9)+($O9*'Custom Ratings'!$F$10)+($P9*'Custom Ratings'!$F$11)+($Q9*'Custom Ratings'!$F$12)+($R9*'Custom Ratings'!$F$13)+($S9*'Custom Ratings'!$F$14)+($T9*'Custom Ratings'!$F$15)&lt;50,(25+(($G9*'Custom Ratings'!$F$3)+($H9*'Custom Ratings'!$F$4)+($I9*'Custom Ratings'!$F$5)+($J9*'Custom Ratings'!$F$6)+($K9*'Custom Ratings'!$F$7)+($L9*'Custom Ratings'!$F$8)+($M9*'Custom Ratings'!$F$9)+($O9*'Custom Ratings'!$F$10)+($P9*'Custom Ratings'!$F$11)+($Q9*'Custom Ratings'!$F$12)+($R9*'Custom Ratings'!$F$13)+($S9*'Custom Ratings'!$F$14)+($T9*'Custom Ratings'!$F$15))/2),($G9*'Custom Ratings'!$F$3)+($H9*'Custom Ratings'!$F$4)+($I9*'Custom Ratings'!$F$5)+($J9*'Custom Ratings'!$F$6)+($K9*'Custom Ratings'!$F$7)+($L9*'Custom Ratings'!$F$8)+($M9*'Custom Ratings'!$F$9)+($O9*'Custom Ratings'!$F$10)+($P9*'Custom Ratings'!$F$11)+($Q9*'Custom Ratings'!$F$12)+($R9*'Custom Ratings'!$F$13)+($S9*'Custom Ratings'!$F$14)+($T9*'Custom Ratings'!$F$15)),0)</f>
        <v>61</v>
      </c>
      <c r="AB9" s="78">
        <f>ROUND(IF(($K9*'Custom Ratings'!$J$3)+ROUNDDOWN(($H9*'Custom Ratings'!$J$4),0)+($I9*'Custom Ratings'!$J$5)+($J9*'Custom Ratings'!$J$6)+ROUNDDOWN(($K9*'Custom Ratings'!$J$7),0)+ROUNDDOWN(($L9*'Custom Ratings'!$J$8),0)+($M9*'Custom Ratings'!$J$9)+($O9*'Custom Ratings'!$J$10)+($P9*'Custom Ratings'!$J$11)+($Q9*'Custom Ratings'!$J$12)+($R9*'Custom Ratings'!$J$13)+($S9*'Custom Ratings'!$J$14)+($T9*'Custom Ratings'!$J$15)&lt;50,(25+(($K9*'Custom Ratings'!$J$3)+ROUNDDOWN(($H9*'Custom Ratings'!$J$4),0)+($I9*'Custom Ratings'!$J$5)+($J9*'Custom Ratings'!$J$6)+ROUNDDOWN(($K9*'Custom Ratings'!$J$7),0)+ROUNDDOWN(($L9*'Custom Ratings'!$J$8),0)+($M9*'Custom Ratings'!$J$9)+($O9*'Custom Ratings'!$J$10)+($P9*'Custom Ratings'!$J$11)+($Q9*'Custom Ratings'!$J$12)+($R9*'Custom Ratings'!$J$13)+($S9*'Custom Ratings'!$J$14)+($T9*'Custom Ratings'!$J$15))/2),($K9*'Custom Ratings'!$J$3)+ROUNDDOWN(($H9*'Custom Ratings'!$J$4),0)+($I9*'Custom Ratings'!$J$5)+($J9*'Custom Ratings'!$J$6)+ROUNDDOWN(($K9*'Custom Ratings'!$J$7),0)+ROUNDDOWN(($L9*'Custom Ratings'!$J$8),0)+($M9*'Custom Ratings'!$J$9)+($O9*'Custom Ratings'!$J$10)+($P9*'Custom Ratings'!$J$11)+($Q9*'Custom Ratings'!$J$12)+($R9*'Custom Ratings'!$J$13)+($S9*'Custom Ratings'!$J$14)+($T9*'Custom Ratings'!$J$15)),0)</f>
        <v>53</v>
      </c>
      <c r="AC9" s="79">
        <f>ROUND(Z9/'Custom Ratings'!$B$19,0)</f>
        <v>61</v>
      </c>
      <c r="AD9" s="79">
        <f>ROUND(AA9/'Custom Ratings'!$F$19,0)</f>
        <v>61</v>
      </c>
      <c r="AE9" s="79">
        <f>ROUND(AB9/'Custom Ratings'!$J$19,0)</f>
        <v>53</v>
      </c>
    </row>
    <row r="10">
      <c r="A10" s="71" t="s">
        <v>713</v>
      </c>
      <c r="B10" s="71" t="s">
        <v>714</v>
      </c>
      <c r="C10" s="72" t="str">
        <f t="shared" si="1"/>
        <v>Lonnie Loach</v>
      </c>
      <c r="D10" s="73" t="s">
        <v>181</v>
      </c>
      <c r="E10" s="73" t="s">
        <v>702</v>
      </c>
      <c r="F10" s="73">
        <v>28.0</v>
      </c>
      <c r="G10" s="73">
        <v>6.0</v>
      </c>
      <c r="H10" s="73">
        <v>2.0</v>
      </c>
      <c r="I10" s="73">
        <v>3.0</v>
      </c>
      <c r="J10" s="73">
        <v>3.0</v>
      </c>
      <c r="K10" s="73">
        <v>2.0</v>
      </c>
      <c r="L10" s="73">
        <v>2.0</v>
      </c>
      <c r="M10" s="73">
        <v>2.0</v>
      </c>
      <c r="N10" s="73">
        <v>6.0</v>
      </c>
      <c r="O10" s="73">
        <v>2.0</v>
      </c>
      <c r="P10" s="73">
        <v>3.0</v>
      </c>
      <c r="Q10" s="73">
        <v>2.0</v>
      </c>
      <c r="R10" s="73">
        <v>2.0</v>
      </c>
      <c r="S10" s="73">
        <v>2.0</v>
      </c>
      <c r="T10" s="73">
        <v>2.0</v>
      </c>
      <c r="U10" s="74">
        <f t="shared" si="2"/>
        <v>49</v>
      </c>
      <c r="V10" s="75">
        <f t="shared" si="3"/>
        <v>49</v>
      </c>
      <c r="W10" s="76" t="str">
        <f t="shared" si="4"/>
        <v>Lefty</v>
      </c>
      <c r="X10" s="77">
        <f t="shared" si="5"/>
        <v>49</v>
      </c>
      <c r="Y10" s="77">
        <f t="shared" si="6"/>
        <v>43</v>
      </c>
      <c r="Z10" s="78">
        <f>ROUND(IF(($G10*'Custom Ratings'!$B$3)+($H10*'Custom Ratings'!$B$4)+($I10*'Custom Ratings'!$B$5)+($J10*'Custom Ratings'!$B$6)+($K10*'Custom Ratings'!$B$7)+($L10*'Custom Ratings'!$B$8)+($M10*'Custom Ratings'!$B$9)+($O10*'Custom Ratings'!$B$10)+($P10*'Custom Ratings'!$B$11)+($Q10*'Custom Ratings'!$B$12)+($R10*'Custom Ratings'!$B$13)+($S10*'Custom Ratings'!$B$14)+($T10*'Custom Ratings'!$B$15)&lt;50,(25+(($G10*'Custom Ratings'!$B$3)+($H10*'Custom Ratings'!$B$4)+($I10*'Custom Ratings'!$B$5)+($J10*'Custom Ratings'!$B$6)+($K10*'Custom Ratings'!$B$7)+($L10*'Custom Ratings'!$B$8)+($M10*'Custom Ratings'!$B$9)+($O10*'Custom Ratings'!$B$10)+($P10*'Custom Ratings'!$B$11)+($Q10*'Custom Ratings'!$B$12)+($R10*'Custom Ratings'!$B$13)+($S10*'Custom Ratings'!$B$14)+($T10*'Custom Ratings'!$B$15))/2),($G10*'Custom Ratings'!$B$3)+($H10*'Custom Ratings'!$B$4)+($I10*'Custom Ratings'!$B$5)+($J10*'Custom Ratings'!$B$6)+($K10*'Custom Ratings'!$B$7)+($L10*'Custom Ratings'!$B$8)+($M10*'Custom Ratings'!$B$9)+($O10*'Custom Ratings'!$B$10)+($P10*'Custom Ratings'!$B$11)+($Q10*'Custom Ratings'!$B$12)+($R10*'Custom Ratings'!$B$13)+($S10*'Custom Ratings'!$B$14)+($T10*'Custom Ratings'!$B$15)),0)</f>
        <v>49</v>
      </c>
      <c r="AA10" s="78">
        <f>ROUND(IF(($G10*'Custom Ratings'!$F$3)+($H10*'Custom Ratings'!$F$4)+($I10*'Custom Ratings'!$F$5)+($J10*'Custom Ratings'!$F$6)+($K10*'Custom Ratings'!$F$7)+($L10*'Custom Ratings'!$F$8)+($M10*'Custom Ratings'!$F$9)+($O10*'Custom Ratings'!$F$10)+($P10*'Custom Ratings'!$F$11)+($Q10*'Custom Ratings'!$F$12)+($R10*'Custom Ratings'!$F$13)+($S10*'Custom Ratings'!$F$14)+($T10*'Custom Ratings'!$F$15)&lt;50,(25+(($G10*'Custom Ratings'!$F$3)+($H10*'Custom Ratings'!$F$4)+($I10*'Custom Ratings'!$F$5)+($J10*'Custom Ratings'!$F$6)+($K10*'Custom Ratings'!$F$7)+($L10*'Custom Ratings'!$F$8)+($M10*'Custom Ratings'!$F$9)+($O10*'Custom Ratings'!$F$10)+($P10*'Custom Ratings'!$F$11)+($Q10*'Custom Ratings'!$F$12)+($R10*'Custom Ratings'!$F$13)+($S10*'Custom Ratings'!$F$14)+($T10*'Custom Ratings'!$F$15))/2),($G10*'Custom Ratings'!$F$3)+($H10*'Custom Ratings'!$F$4)+($I10*'Custom Ratings'!$F$5)+($J10*'Custom Ratings'!$F$6)+($K10*'Custom Ratings'!$F$7)+($L10*'Custom Ratings'!$F$8)+($M10*'Custom Ratings'!$F$9)+($O10*'Custom Ratings'!$F$10)+($P10*'Custom Ratings'!$F$11)+($Q10*'Custom Ratings'!$F$12)+($R10*'Custom Ratings'!$F$13)+($S10*'Custom Ratings'!$F$14)+($T10*'Custom Ratings'!$F$15)),0)</f>
        <v>49</v>
      </c>
      <c r="AB10" s="78">
        <f>ROUND(IF(($K10*'Custom Ratings'!$J$3)+ROUNDDOWN(($H10*'Custom Ratings'!$J$4),0)+($I10*'Custom Ratings'!$J$5)+($J10*'Custom Ratings'!$J$6)+ROUNDDOWN(($K10*'Custom Ratings'!$J$7),0)+ROUNDDOWN(($L10*'Custom Ratings'!$J$8),0)+($M10*'Custom Ratings'!$J$9)+($O10*'Custom Ratings'!$J$10)+($P10*'Custom Ratings'!$J$11)+($Q10*'Custom Ratings'!$J$12)+($R10*'Custom Ratings'!$J$13)+($S10*'Custom Ratings'!$J$14)+($T10*'Custom Ratings'!$J$15)&lt;50,(25+(($K10*'Custom Ratings'!$J$3)+ROUNDDOWN(($H10*'Custom Ratings'!$J$4),0)+($I10*'Custom Ratings'!$J$5)+($J10*'Custom Ratings'!$J$6)+ROUNDDOWN(($K10*'Custom Ratings'!$J$7),0)+ROUNDDOWN(($L10*'Custom Ratings'!$J$8),0)+($M10*'Custom Ratings'!$J$9)+($O10*'Custom Ratings'!$J$10)+($P10*'Custom Ratings'!$J$11)+($Q10*'Custom Ratings'!$J$12)+($R10*'Custom Ratings'!$J$13)+($S10*'Custom Ratings'!$J$14)+($T10*'Custom Ratings'!$J$15))/2),($K10*'Custom Ratings'!$J$3)+ROUNDDOWN(($H10*'Custom Ratings'!$J$4),0)+($I10*'Custom Ratings'!$J$5)+($J10*'Custom Ratings'!$J$6)+ROUNDDOWN(($K10*'Custom Ratings'!$J$7),0)+ROUNDDOWN(($L10*'Custom Ratings'!$J$8),0)+($M10*'Custom Ratings'!$J$9)+($O10*'Custom Ratings'!$J$10)+($P10*'Custom Ratings'!$J$11)+($Q10*'Custom Ratings'!$J$12)+($R10*'Custom Ratings'!$J$13)+($S10*'Custom Ratings'!$J$14)+($T10*'Custom Ratings'!$J$15)),0)</f>
        <v>43</v>
      </c>
      <c r="AC10" s="79">
        <f>ROUND(Z10/'Custom Ratings'!$B$19,0)</f>
        <v>49</v>
      </c>
      <c r="AD10" s="79">
        <f>ROUND(AA10/'Custom Ratings'!$F$19,0)</f>
        <v>49</v>
      </c>
      <c r="AE10" s="79">
        <f>ROUND(AB10/'Custom Ratings'!$J$19,0)</f>
        <v>43</v>
      </c>
    </row>
    <row r="11">
      <c r="A11" s="71" t="s">
        <v>715</v>
      </c>
      <c r="B11" s="71" t="s">
        <v>716</v>
      </c>
      <c r="C11" s="72" t="str">
        <f t="shared" si="1"/>
        <v>Robin Bawa</v>
      </c>
      <c r="D11" s="73" t="s">
        <v>181</v>
      </c>
      <c r="E11" s="73" t="s">
        <v>702</v>
      </c>
      <c r="F11" s="73">
        <v>26.0</v>
      </c>
      <c r="G11" s="73">
        <v>11.0</v>
      </c>
      <c r="H11" s="73">
        <v>2.0</v>
      </c>
      <c r="I11" s="73">
        <v>2.0</v>
      </c>
      <c r="J11" s="73">
        <v>1.0</v>
      </c>
      <c r="K11" s="73">
        <v>1.0</v>
      </c>
      <c r="L11" s="73">
        <v>2.0</v>
      </c>
      <c r="M11" s="73">
        <v>1.0</v>
      </c>
      <c r="N11" s="73">
        <v>5.0</v>
      </c>
      <c r="O11" s="73">
        <v>1.0</v>
      </c>
      <c r="P11" s="73">
        <v>4.0</v>
      </c>
      <c r="Q11" s="73">
        <v>1.0</v>
      </c>
      <c r="R11" s="73">
        <v>3.0</v>
      </c>
      <c r="S11" s="73">
        <v>2.0</v>
      </c>
      <c r="T11" s="73">
        <v>3.0</v>
      </c>
      <c r="U11" s="74">
        <f t="shared" si="2"/>
        <v>42</v>
      </c>
      <c r="V11" s="75">
        <f t="shared" si="3"/>
        <v>42</v>
      </c>
      <c r="W11" s="76" t="str">
        <f t="shared" si="4"/>
        <v>Righty</v>
      </c>
      <c r="X11" s="77">
        <f t="shared" si="5"/>
        <v>42</v>
      </c>
      <c r="Y11" s="77">
        <f t="shared" si="6"/>
        <v>41</v>
      </c>
      <c r="Z11" s="78">
        <f>ROUND(IF(($G11*'Custom Ratings'!$B$3)+($H11*'Custom Ratings'!$B$4)+($I11*'Custom Ratings'!$B$5)+($J11*'Custom Ratings'!$B$6)+($K11*'Custom Ratings'!$B$7)+($L11*'Custom Ratings'!$B$8)+($M11*'Custom Ratings'!$B$9)+($O11*'Custom Ratings'!$B$10)+($P11*'Custom Ratings'!$B$11)+($Q11*'Custom Ratings'!$B$12)+($R11*'Custom Ratings'!$B$13)+($S11*'Custom Ratings'!$B$14)+($T11*'Custom Ratings'!$B$15)&lt;50,(25+(($G11*'Custom Ratings'!$B$3)+($H11*'Custom Ratings'!$B$4)+($I11*'Custom Ratings'!$B$5)+($J11*'Custom Ratings'!$B$6)+($K11*'Custom Ratings'!$B$7)+($L11*'Custom Ratings'!$B$8)+($M11*'Custom Ratings'!$B$9)+($O11*'Custom Ratings'!$B$10)+($P11*'Custom Ratings'!$B$11)+($Q11*'Custom Ratings'!$B$12)+($R11*'Custom Ratings'!$B$13)+($S11*'Custom Ratings'!$B$14)+($T11*'Custom Ratings'!$B$15))/2),($G11*'Custom Ratings'!$B$3)+($H11*'Custom Ratings'!$B$4)+($I11*'Custom Ratings'!$B$5)+($J11*'Custom Ratings'!$B$6)+($K11*'Custom Ratings'!$B$7)+($L11*'Custom Ratings'!$B$8)+($M11*'Custom Ratings'!$B$9)+($O11*'Custom Ratings'!$B$10)+($P11*'Custom Ratings'!$B$11)+($Q11*'Custom Ratings'!$B$12)+($R11*'Custom Ratings'!$B$13)+($S11*'Custom Ratings'!$B$14)+($T11*'Custom Ratings'!$B$15)),0)</f>
        <v>42</v>
      </c>
      <c r="AA11" s="78">
        <f>ROUND(IF(($G11*'Custom Ratings'!$F$3)+($H11*'Custom Ratings'!$F$4)+($I11*'Custom Ratings'!$F$5)+($J11*'Custom Ratings'!$F$6)+($K11*'Custom Ratings'!$F$7)+($L11*'Custom Ratings'!$F$8)+($M11*'Custom Ratings'!$F$9)+($O11*'Custom Ratings'!$F$10)+($P11*'Custom Ratings'!$F$11)+($Q11*'Custom Ratings'!$F$12)+($R11*'Custom Ratings'!$F$13)+($S11*'Custom Ratings'!$F$14)+($T11*'Custom Ratings'!$F$15)&lt;50,(25+(($G11*'Custom Ratings'!$F$3)+($H11*'Custom Ratings'!$F$4)+($I11*'Custom Ratings'!$F$5)+($J11*'Custom Ratings'!$F$6)+($K11*'Custom Ratings'!$F$7)+($L11*'Custom Ratings'!$F$8)+($M11*'Custom Ratings'!$F$9)+($O11*'Custom Ratings'!$F$10)+($P11*'Custom Ratings'!$F$11)+($Q11*'Custom Ratings'!$F$12)+($R11*'Custom Ratings'!$F$13)+($S11*'Custom Ratings'!$F$14)+($T11*'Custom Ratings'!$F$15))/2),($G11*'Custom Ratings'!$F$3)+($H11*'Custom Ratings'!$F$4)+($I11*'Custom Ratings'!$F$5)+($J11*'Custom Ratings'!$F$6)+($K11*'Custom Ratings'!$F$7)+($L11*'Custom Ratings'!$F$8)+($M11*'Custom Ratings'!$F$9)+($O11*'Custom Ratings'!$F$10)+($P11*'Custom Ratings'!$F$11)+($Q11*'Custom Ratings'!$F$12)+($R11*'Custom Ratings'!$F$13)+($S11*'Custom Ratings'!$F$14)+($T11*'Custom Ratings'!$F$15)),0)</f>
        <v>42</v>
      </c>
      <c r="AB11" s="78">
        <f>ROUND(IF(($K11*'Custom Ratings'!$J$3)+ROUNDDOWN(($H11*'Custom Ratings'!$J$4),0)+($I11*'Custom Ratings'!$J$5)+($J11*'Custom Ratings'!$J$6)+ROUNDDOWN(($K11*'Custom Ratings'!$J$7),0)+ROUNDDOWN(($L11*'Custom Ratings'!$J$8),0)+($M11*'Custom Ratings'!$J$9)+($O11*'Custom Ratings'!$J$10)+($P11*'Custom Ratings'!$J$11)+($Q11*'Custom Ratings'!$J$12)+($R11*'Custom Ratings'!$J$13)+($S11*'Custom Ratings'!$J$14)+($T11*'Custom Ratings'!$J$15)&lt;50,(25+(($K11*'Custom Ratings'!$J$3)+ROUNDDOWN(($H11*'Custom Ratings'!$J$4),0)+($I11*'Custom Ratings'!$J$5)+($J11*'Custom Ratings'!$J$6)+ROUNDDOWN(($K11*'Custom Ratings'!$J$7),0)+ROUNDDOWN(($L11*'Custom Ratings'!$J$8),0)+($M11*'Custom Ratings'!$J$9)+($O11*'Custom Ratings'!$J$10)+($P11*'Custom Ratings'!$J$11)+($Q11*'Custom Ratings'!$J$12)+($R11*'Custom Ratings'!$J$13)+($S11*'Custom Ratings'!$J$14)+($T11*'Custom Ratings'!$J$15))/2),($K11*'Custom Ratings'!$J$3)+ROUNDDOWN(($H11*'Custom Ratings'!$J$4),0)+($I11*'Custom Ratings'!$J$5)+($J11*'Custom Ratings'!$J$6)+ROUNDDOWN(($K11*'Custom Ratings'!$J$7),0)+ROUNDDOWN(($L11*'Custom Ratings'!$J$8),0)+($M11*'Custom Ratings'!$J$9)+($O11*'Custom Ratings'!$J$10)+($P11*'Custom Ratings'!$J$11)+($Q11*'Custom Ratings'!$J$12)+($R11*'Custom Ratings'!$J$13)+($S11*'Custom Ratings'!$J$14)+($T11*'Custom Ratings'!$J$15)),0)</f>
        <v>41</v>
      </c>
      <c r="AC11" s="79">
        <f>ROUND(Z11/'Custom Ratings'!$B$19,0)</f>
        <v>42</v>
      </c>
      <c r="AD11" s="79">
        <f>ROUND(AA11/'Custom Ratings'!$F$19,0)</f>
        <v>42</v>
      </c>
      <c r="AE11" s="79">
        <f>ROUND(AB11/'Custom Ratings'!$J$19,0)</f>
        <v>41</v>
      </c>
    </row>
    <row r="12">
      <c r="A12" s="71" t="s">
        <v>717</v>
      </c>
      <c r="B12" s="71" t="s">
        <v>718</v>
      </c>
      <c r="C12" s="72" t="str">
        <f t="shared" si="1"/>
        <v>Tim Sweeney</v>
      </c>
      <c r="D12" s="73" t="s">
        <v>181</v>
      </c>
      <c r="E12" s="73" t="s">
        <v>702</v>
      </c>
      <c r="F12" s="73">
        <v>41.0</v>
      </c>
      <c r="G12" s="73">
        <v>5.0</v>
      </c>
      <c r="H12" s="73">
        <v>2.0</v>
      </c>
      <c r="I12" s="73">
        <v>2.0</v>
      </c>
      <c r="J12" s="73">
        <v>3.0</v>
      </c>
      <c r="K12" s="73">
        <v>2.0</v>
      </c>
      <c r="L12" s="73">
        <v>2.0</v>
      </c>
      <c r="M12" s="73">
        <v>1.0</v>
      </c>
      <c r="N12" s="73">
        <v>0.0</v>
      </c>
      <c r="O12" s="73">
        <v>2.0</v>
      </c>
      <c r="P12" s="73">
        <v>2.0</v>
      </c>
      <c r="Q12" s="73">
        <v>1.0</v>
      </c>
      <c r="R12" s="73">
        <v>4.0</v>
      </c>
      <c r="S12" s="73">
        <v>1.0</v>
      </c>
      <c r="T12" s="73">
        <v>1.0</v>
      </c>
      <c r="U12" s="74">
        <f t="shared" si="2"/>
        <v>45</v>
      </c>
      <c r="V12" s="75">
        <f t="shared" si="3"/>
        <v>45</v>
      </c>
      <c r="W12" s="76" t="str">
        <f t="shared" si="4"/>
        <v>Lefty</v>
      </c>
      <c r="X12" s="77">
        <f t="shared" si="5"/>
        <v>45</v>
      </c>
      <c r="Y12" s="77">
        <f t="shared" si="6"/>
        <v>42</v>
      </c>
      <c r="Z12" s="78">
        <f>ROUND(IF(($G12*'Custom Ratings'!$B$3)+($H12*'Custom Ratings'!$B$4)+($I12*'Custom Ratings'!$B$5)+($J12*'Custom Ratings'!$B$6)+($K12*'Custom Ratings'!$B$7)+($L12*'Custom Ratings'!$B$8)+($M12*'Custom Ratings'!$B$9)+($O12*'Custom Ratings'!$B$10)+($P12*'Custom Ratings'!$B$11)+($Q12*'Custom Ratings'!$B$12)+($R12*'Custom Ratings'!$B$13)+($S12*'Custom Ratings'!$B$14)+($T12*'Custom Ratings'!$B$15)&lt;50,(25+(($G12*'Custom Ratings'!$B$3)+($H12*'Custom Ratings'!$B$4)+($I12*'Custom Ratings'!$B$5)+($J12*'Custom Ratings'!$B$6)+($K12*'Custom Ratings'!$B$7)+($L12*'Custom Ratings'!$B$8)+($M12*'Custom Ratings'!$B$9)+($O12*'Custom Ratings'!$B$10)+($P12*'Custom Ratings'!$B$11)+($Q12*'Custom Ratings'!$B$12)+($R12*'Custom Ratings'!$B$13)+($S12*'Custom Ratings'!$B$14)+($T12*'Custom Ratings'!$B$15))/2),($G12*'Custom Ratings'!$B$3)+($H12*'Custom Ratings'!$B$4)+($I12*'Custom Ratings'!$B$5)+($J12*'Custom Ratings'!$B$6)+($K12*'Custom Ratings'!$B$7)+($L12*'Custom Ratings'!$B$8)+($M12*'Custom Ratings'!$B$9)+($O12*'Custom Ratings'!$B$10)+($P12*'Custom Ratings'!$B$11)+($Q12*'Custom Ratings'!$B$12)+($R12*'Custom Ratings'!$B$13)+($S12*'Custom Ratings'!$B$14)+($T12*'Custom Ratings'!$B$15)),0)</f>
        <v>45</v>
      </c>
      <c r="AA12" s="78">
        <f>ROUND(IF(($G12*'Custom Ratings'!$F$3)+($H12*'Custom Ratings'!$F$4)+($I12*'Custom Ratings'!$F$5)+($J12*'Custom Ratings'!$F$6)+($K12*'Custom Ratings'!$F$7)+($L12*'Custom Ratings'!$F$8)+($M12*'Custom Ratings'!$F$9)+($O12*'Custom Ratings'!$F$10)+($P12*'Custom Ratings'!$F$11)+($Q12*'Custom Ratings'!$F$12)+($R12*'Custom Ratings'!$F$13)+($S12*'Custom Ratings'!$F$14)+($T12*'Custom Ratings'!$F$15)&lt;50,(25+(($G12*'Custom Ratings'!$F$3)+($H12*'Custom Ratings'!$F$4)+($I12*'Custom Ratings'!$F$5)+($J12*'Custom Ratings'!$F$6)+($K12*'Custom Ratings'!$F$7)+($L12*'Custom Ratings'!$F$8)+($M12*'Custom Ratings'!$F$9)+($O12*'Custom Ratings'!$F$10)+($P12*'Custom Ratings'!$F$11)+($Q12*'Custom Ratings'!$F$12)+($R12*'Custom Ratings'!$F$13)+($S12*'Custom Ratings'!$F$14)+($T12*'Custom Ratings'!$F$15))/2),($G12*'Custom Ratings'!$F$3)+($H12*'Custom Ratings'!$F$4)+($I12*'Custom Ratings'!$F$5)+($J12*'Custom Ratings'!$F$6)+($K12*'Custom Ratings'!$F$7)+($L12*'Custom Ratings'!$F$8)+($M12*'Custom Ratings'!$F$9)+($O12*'Custom Ratings'!$F$10)+($P12*'Custom Ratings'!$F$11)+($Q12*'Custom Ratings'!$F$12)+($R12*'Custom Ratings'!$F$13)+($S12*'Custom Ratings'!$F$14)+($T12*'Custom Ratings'!$F$15)),0)</f>
        <v>45</v>
      </c>
      <c r="AB12" s="78">
        <f>ROUND(IF(($K12*'Custom Ratings'!$J$3)+ROUNDDOWN(($H12*'Custom Ratings'!$J$4),0)+($I12*'Custom Ratings'!$J$5)+($J12*'Custom Ratings'!$J$6)+ROUNDDOWN(($K12*'Custom Ratings'!$J$7),0)+ROUNDDOWN(($L12*'Custom Ratings'!$J$8),0)+($M12*'Custom Ratings'!$J$9)+($O12*'Custom Ratings'!$J$10)+($P12*'Custom Ratings'!$J$11)+($Q12*'Custom Ratings'!$J$12)+($R12*'Custom Ratings'!$J$13)+($S12*'Custom Ratings'!$J$14)+($T12*'Custom Ratings'!$J$15)&lt;50,(25+(($K12*'Custom Ratings'!$J$3)+ROUNDDOWN(($H12*'Custom Ratings'!$J$4),0)+($I12*'Custom Ratings'!$J$5)+($J12*'Custom Ratings'!$J$6)+ROUNDDOWN(($K12*'Custom Ratings'!$J$7),0)+ROUNDDOWN(($L12*'Custom Ratings'!$J$8),0)+($M12*'Custom Ratings'!$J$9)+($O12*'Custom Ratings'!$J$10)+($P12*'Custom Ratings'!$J$11)+($Q12*'Custom Ratings'!$J$12)+($R12*'Custom Ratings'!$J$13)+($S12*'Custom Ratings'!$J$14)+($T12*'Custom Ratings'!$J$15))/2),($K12*'Custom Ratings'!$J$3)+ROUNDDOWN(($H12*'Custom Ratings'!$J$4),0)+($I12*'Custom Ratings'!$J$5)+($J12*'Custom Ratings'!$J$6)+ROUNDDOWN(($K12*'Custom Ratings'!$J$7),0)+ROUNDDOWN(($L12*'Custom Ratings'!$J$8),0)+($M12*'Custom Ratings'!$J$9)+($O12*'Custom Ratings'!$J$10)+($P12*'Custom Ratings'!$J$11)+($Q12*'Custom Ratings'!$J$12)+($R12*'Custom Ratings'!$J$13)+($S12*'Custom Ratings'!$J$14)+($T12*'Custom Ratings'!$J$15)),0)</f>
        <v>42</v>
      </c>
      <c r="AC12" s="79">
        <f>ROUND(Z12/'Custom Ratings'!$B$19,0)</f>
        <v>45</v>
      </c>
      <c r="AD12" s="79">
        <f>ROUND(AA12/'Custom Ratings'!$F$19,0)</f>
        <v>45</v>
      </c>
      <c r="AE12" s="79">
        <f>ROUND(AB12/'Custom Ratings'!$J$19,0)</f>
        <v>42</v>
      </c>
    </row>
    <row r="13">
      <c r="A13" s="71" t="s">
        <v>719</v>
      </c>
      <c r="B13" s="71" t="s">
        <v>720</v>
      </c>
      <c r="C13" s="72" t="str">
        <f t="shared" si="1"/>
        <v>Alexei Kasatonov</v>
      </c>
      <c r="D13" s="73" t="s">
        <v>181</v>
      </c>
      <c r="E13" s="73" t="s">
        <v>721</v>
      </c>
      <c r="F13" s="73">
        <v>7.0</v>
      </c>
      <c r="G13" s="73">
        <v>11.0</v>
      </c>
      <c r="H13" s="73">
        <v>4.0</v>
      </c>
      <c r="I13" s="73">
        <v>3.0</v>
      </c>
      <c r="J13" s="73">
        <v>2.0</v>
      </c>
      <c r="K13" s="73">
        <v>3.0</v>
      </c>
      <c r="L13" s="73">
        <v>4.0</v>
      </c>
      <c r="M13" s="73">
        <v>4.0</v>
      </c>
      <c r="N13" s="73">
        <v>4.0</v>
      </c>
      <c r="O13" s="73">
        <v>4.0</v>
      </c>
      <c r="P13" s="73">
        <v>1.0</v>
      </c>
      <c r="Q13" s="73">
        <v>3.0</v>
      </c>
      <c r="R13" s="73">
        <v>1.0</v>
      </c>
      <c r="S13" s="73">
        <v>4.0</v>
      </c>
      <c r="T13" s="73">
        <v>2.0</v>
      </c>
      <c r="U13" s="74">
        <f t="shared" si="2"/>
        <v>62</v>
      </c>
      <c r="V13" s="75">
        <f t="shared" si="3"/>
        <v>62</v>
      </c>
      <c r="W13" s="76" t="str">
        <f t="shared" si="4"/>
        <v>Lefty</v>
      </c>
      <c r="X13" s="77">
        <f t="shared" si="5"/>
        <v>62</v>
      </c>
      <c r="Y13" s="77">
        <f t="shared" si="6"/>
        <v>59</v>
      </c>
      <c r="Z13" s="78">
        <f>ROUND(IF(($G13*'Custom Ratings'!$B$3)+($H13*'Custom Ratings'!$B$4)+($I13*'Custom Ratings'!$B$5)+($J13*'Custom Ratings'!$B$6)+($K13*'Custom Ratings'!$B$7)+($L13*'Custom Ratings'!$B$8)+($M13*'Custom Ratings'!$B$9)+($O13*'Custom Ratings'!$B$10)+($P13*'Custom Ratings'!$B$11)+($Q13*'Custom Ratings'!$B$12)+($R13*'Custom Ratings'!$B$13)+($S13*'Custom Ratings'!$B$14)+($T13*'Custom Ratings'!$B$15)&lt;50,(25+(($G13*'Custom Ratings'!$B$3)+($H13*'Custom Ratings'!$B$4)+($I13*'Custom Ratings'!$B$5)+($J13*'Custom Ratings'!$B$6)+($K13*'Custom Ratings'!$B$7)+($L13*'Custom Ratings'!$B$8)+($M13*'Custom Ratings'!$B$9)+($O13*'Custom Ratings'!$B$10)+($P13*'Custom Ratings'!$B$11)+($Q13*'Custom Ratings'!$B$12)+($R13*'Custom Ratings'!$B$13)+($S13*'Custom Ratings'!$B$14)+($T13*'Custom Ratings'!$B$15))/2),($G13*'Custom Ratings'!$B$3)+($H13*'Custom Ratings'!$B$4)+($I13*'Custom Ratings'!$B$5)+($J13*'Custom Ratings'!$B$6)+($K13*'Custom Ratings'!$B$7)+($L13*'Custom Ratings'!$B$8)+($M13*'Custom Ratings'!$B$9)+($O13*'Custom Ratings'!$B$10)+($P13*'Custom Ratings'!$B$11)+($Q13*'Custom Ratings'!$B$12)+($R13*'Custom Ratings'!$B$13)+($S13*'Custom Ratings'!$B$14)+($T13*'Custom Ratings'!$B$15)),0)</f>
        <v>62</v>
      </c>
      <c r="AA13" s="78">
        <f>ROUND(IF(($G13*'Custom Ratings'!$F$3)+($H13*'Custom Ratings'!$F$4)+($I13*'Custom Ratings'!$F$5)+($J13*'Custom Ratings'!$F$6)+($K13*'Custom Ratings'!$F$7)+($L13*'Custom Ratings'!$F$8)+($M13*'Custom Ratings'!$F$9)+($O13*'Custom Ratings'!$F$10)+($P13*'Custom Ratings'!$F$11)+($Q13*'Custom Ratings'!$F$12)+($R13*'Custom Ratings'!$F$13)+($S13*'Custom Ratings'!$F$14)+($T13*'Custom Ratings'!$F$15)&lt;50,(25+(($G13*'Custom Ratings'!$F$3)+($H13*'Custom Ratings'!$F$4)+($I13*'Custom Ratings'!$F$5)+($J13*'Custom Ratings'!$F$6)+($K13*'Custom Ratings'!$F$7)+($L13*'Custom Ratings'!$F$8)+($M13*'Custom Ratings'!$F$9)+($O13*'Custom Ratings'!$F$10)+($P13*'Custom Ratings'!$F$11)+($Q13*'Custom Ratings'!$F$12)+($R13*'Custom Ratings'!$F$13)+($S13*'Custom Ratings'!$F$14)+($T13*'Custom Ratings'!$F$15))/2),($G13*'Custom Ratings'!$F$3)+($H13*'Custom Ratings'!$F$4)+($I13*'Custom Ratings'!$F$5)+($J13*'Custom Ratings'!$F$6)+($K13*'Custom Ratings'!$F$7)+($L13*'Custom Ratings'!$F$8)+($M13*'Custom Ratings'!$F$9)+($O13*'Custom Ratings'!$F$10)+($P13*'Custom Ratings'!$F$11)+($Q13*'Custom Ratings'!$F$12)+($R13*'Custom Ratings'!$F$13)+($S13*'Custom Ratings'!$F$14)+($T13*'Custom Ratings'!$F$15)),0)</f>
        <v>62</v>
      </c>
      <c r="AB13" s="78">
        <f>ROUND(IF(($K13*'Custom Ratings'!$J$3)+ROUNDDOWN(($H13*'Custom Ratings'!$J$4),0)+($I13*'Custom Ratings'!$J$5)+($J13*'Custom Ratings'!$J$6)+ROUNDDOWN(($K13*'Custom Ratings'!$J$7),0)+ROUNDDOWN(($L13*'Custom Ratings'!$J$8),0)+($M13*'Custom Ratings'!$J$9)+($O13*'Custom Ratings'!$J$10)+($P13*'Custom Ratings'!$J$11)+($Q13*'Custom Ratings'!$J$12)+($R13*'Custom Ratings'!$J$13)+($S13*'Custom Ratings'!$J$14)+($T13*'Custom Ratings'!$J$15)&lt;50,(25+(($K13*'Custom Ratings'!$J$3)+ROUNDDOWN(($H13*'Custom Ratings'!$J$4),0)+($I13*'Custom Ratings'!$J$5)+($J13*'Custom Ratings'!$J$6)+ROUNDDOWN(($K13*'Custom Ratings'!$J$7),0)+ROUNDDOWN(($L13*'Custom Ratings'!$J$8),0)+($M13*'Custom Ratings'!$J$9)+($O13*'Custom Ratings'!$J$10)+($P13*'Custom Ratings'!$J$11)+($Q13*'Custom Ratings'!$J$12)+($R13*'Custom Ratings'!$J$13)+($S13*'Custom Ratings'!$J$14)+($T13*'Custom Ratings'!$J$15))/2),($K13*'Custom Ratings'!$J$3)+ROUNDDOWN(($H13*'Custom Ratings'!$J$4),0)+($I13*'Custom Ratings'!$J$5)+($J13*'Custom Ratings'!$J$6)+ROUNDDOWN(($K13*'Custom Ratings'!$J$7),0)+ROUNDDOWN(($L13*'Custom Ratings'!$J$8),0)+($M13*'Custom Ratings'!$J$9)+($O13*'Custom Ratings'!$J$10)+($P13*'Custom Ratings'!$J$11)+($Q13*'Custom Ratings'!$J$12)+($R13*'Custom Ratings'!$J$13)+($S13*'Custom Ratings'!$J$14)+($T13*'Custom Ratings'!$J$15)),0)</f>
        <v>59</v>
      </c>
      <c r="AC13" s="79">
        <f>ROUND(Z13/'Custom Ratings'!$B$19,0)</f>
        <v>62</v>
      </c>
      <c r="AD13" s="79">
        <f>ROUND(AA13/'Custom Ratings'!$F$19,0)</f>
        <v>62</v>
      </c>
      <c r="AE13" s="79">
        <f>ROUND(AB13/'Custom Ratings'!$J$19,0)</f>
        <v>59</v>
      </c>
    </row>
    <row r="14">
      <c r="A14" s="71" t="s">
        <v>722</v>
      </c>
      <c r="B14" s="71" t="s">
        <v>723</v>
      </c>
      <c r="C14" s="72" t="str">
        <f t="shared" si="1"/>
        <v>Sean Hill</v>
      </c>
      <c r="D14" s="73" t="s">
        <v>181</v>
      </c>
      <c r="E14" s="73" t="s">
        <v>721</v>
      </c>
      <c r="F14" s="73">
        <v>38.0</v>
      </c>
      <c r="G14" s="73">
        <v>8.0</v>
      </c>
      <c r="H14" s="73">
        <v>2.0</v>
      </c>
      <c r="I14" s="73">
        <v>2.0</v>
      </c>
      <c r="J14" s="73">
        <v>2.0</v>
      </c>
      <c r="K14" s="73">
        <v>2.0</v>
      </c>
      <c r="L14" s="73">
        <v>2.0</v>
      </c>
      <c r="M14" s="73">
        <v>3.0</v>
      </c>
      <c r="N14" s="73">
        <v>5.0</v>
      </c>
      <c r="O14" s="73">
        <v>2.0</v>
      </c>
      <c r="P14" s="73">
        <v>1.0</v>
      </c>
      <c r="Q14" s="73">
        <v>2.0</v>
      </c>
      <c r="R14" s="73">
        <v>3.0</v>
      </c>
      <c r="S14" s="73">
        <v>1.0</v>
      </c>
      <c r="T14" s="73">
        <v>4.0</v>
      </c>
      <c r="U14" s="74">
        <f t="shared" si="2"/>
        <v>45</v>
      </c>
      <c r="V14" s="75">
        <f t="shared" si="3"/>
        <v>45</v>
      </c>
      <c r="W14" s="76" t="str">
        <f t="shared" si="4"/>
        <v>Righty</v>
      </c>
      <c r="X14" s="77">
        <f t="shared" si="5"/>
        <v>45</v>
      </c>
      <c r="Y14" s="77">
        <f t="shared" si="6"/>
        <v>44</v>
      </c>
      <c r="Z14" s="78">
        <f>ROUND(IF(($G14*'Custom Ratings'!$B$3)+($H14*'Custom Ratings'!$B$4)+($I14*'Custom Ratings'!$B$5)+($J14*'Custom Ratings'!$B$6)+($K14*'Custom Ratings'!$B$7)+($L14*'Custom Ratings'!$B$8)+($M14*'Custom Ratings'!$B$9)+($O14*'Custom Ratings'!$B$10)+($P14*'Custom Ratings'!$B$11)+($Q14*'Custom Ratings'!$B$12)+($R14*'Custom Ratings'!$B$13)+($S14*'Custom Ratings'!$B$14)+($T14*'Custom Ratings'!$B$15)&lt;50,(25+(($G14*'Custom Ratings'!$B$3)+($H14*'Custom Ratings'!$B$4)+($I14*'Custom Ratings'!$B$5)+($J14*'Custom Ratings'!$B$6)+($K14*'Custom Ratings'!$B$7)+($L14*'Custom Ratings'!$B$8)+($M14*'Custom Ratings'!$B$9)+($O14*'Custom Ratings'!$B$10)+($P14*'Custom Ratings'!$B$11)+($Q14*'Custom Ratings'!$B$12)+($R14*'Custom Ratings'!$B$13)+($S14*'Custom Ratings'!$B$14)+($T14*'Custom Ratings'!$B$15))/2),($G14*'Custom Ratings'!$B$3)+($H14*'Custom Ratings'!$B$4)+($I14*'Custom Ratings'!$B$5)+($J14*'Custom Ratings'!$B$6)+($K14*'Custom Ratings'!$B$7)+($L14*'Custom Ratings'!$B$8)+($M14*'Custom Ratings'!$B$9)+($O14*'Custom Ratings'!$B$10)+($P14*'Custom Ratings'!$B$11)+($Q14*'Custom Ratings'!$B$12)+($R14*'Custom Ratings'!$B$13)+($S14*'Custom Ratings'!$B$14)+($T14*'Custom Ratings'!$B$15)),0)</f>
        <v>45</v>
      </c>
      <c r="AA14" s="78">
        <f>ROUND(IF(($G14*'Custom Ratings'!$F$3)+($H14*'Custom Ratings'!$F$4)+($I14*'Custom Ratings'!$F$5)+($J14*'Custom Ratings'!$F$6)+($K14*'Custom Ratings'!$F$7)+($L14*'Custom Ratings'!$F$8)+($M14*'Custom Ratings'!$F$9)+($O14*'Custom Ratings'!$F$10)+($P14*'Custom Ratings'!$F$11)+($Q14*'Custom Ratings'!$F$12)+($R14*'Custom Ratings'!$F$13)+($S14*'Custom Ratings'!$F$14)+($T14*'Custom Ratings'!$F$15)&lt;50,(25+(($G14*'Custom Ratings'!$F$3)+($H14*'Custom Ratings'!$F$4)+($I14*'Custom Ratings'!$F$5)+($J14*'Custom Ratings'!$F$6)+($K14*'Custom Ratings'!$F$7)+($L14*'Custom Ratings'!$F$8)+($M14*'Custom Ratings'!$F$9)+($O14*'Custom Ratings'!$F$10)+($P14*'Custom Ratings'!$F$11)+($Q14*'Custom Ratings'!$F$12)+($R14*'Custom Ratings'!$F$13)+($S14*'Custom Ratings'!$F$14)+($T14*'Custom Ratings'!$F$15))/2),($G14*'Custom Ratings'!$F$3)+($H14*'Custom Ratings'!$F$4)+($I14*'Custom Ratings'!$F$5)+($J14*'Custom Ratings'!$F$6)+($K14*'Custom Ratings'!$F$7)+($L14*'Custom Ratings'!$F$8)+($M14*'Custom Ratings'!$F$9)+($O14*'Custom Ratings'!$F$10)+($P14*'Custom Ratings'!$F$11)+($Q14*'Custom Ratings'!$F$12)+($R14*'Custom Ratings'!$F$13)+($S14*'Custom Ratings'!$F$14)+($T14*'Custom Ratings'!$F$15)),0)</f>
        <v>45</v>
      </c>
      <c r="AB14" s="78">
        <f>ROUND(IF(($K14*'Custom Ratings'!$J$3)+ROUNDDOWN(($H14*'Custom Ratings'!$J$4),0)+($I14*'Custom Ratings'!$J$5)+($J14*'Custom Ratings'!$J$6)+ROUNDDOWN(($K14*'Custom Ratings'!$J$7),0)+ROUNDDOWN(($L14*'Custom Ratings'!$J$8),0)+($M14*'Custom Ratings'!$J$9)+($O14*'Custom Ratings'!$J$10)+($P14*'Custom Ratings'!$J$11)+($Q14*'Custom Ratings'!$J$12)+($R14*'Custom Ratings'!$J$13)+($S14*'Custom Ratings'!$J$14)+($T14*'Custom Ratings'!$J$15)&lt;50,(25+(($K14*'Custom Ratings'!$J$3)+ROUNDDOWN(($H14*'Custom Ratings'!$J$4),0)+($I14*'Custom Ratings'!$J$5)+($J14*'Custom Ratings'!$J$6)+ROUNDDOWN(($K14*'Custom Ratings'!$J$7),0)+ROUNDDOWN(($L14*'Custom Ratings'!$J$8),0)+($M14*'Custom Ratings'!$J$9)+($O14*'Custom Ratings'!$J$10)+($P14*'Custom Ratings'!$J$11)+($Q14*'Custom Ratings'!$J$12)+($R14*'Custom Ratings'!$J$13)+($S14*'Custom Ratings'!$J$14)+($T14*'Custom Ratings'!$J$15))/2),($K14*'Custom Ratings'!$J$3)+ROUNDDOWN(($H14*'Custom Ratings'!$J$4),0)+($I14*'Custom Ratings'!$J$5)+($J14*'Custom Ratings'!$J$6)+ROUNDDOWN(($K14*'Custom Ratings'!$J$7),0)+ROUNDDOWN(($L14*'Custom Ratings'!$J$8),0)+($M14*'Custom Ratings'!$J$9)+($O14*'Custom Ratings'!$J$10)+($P14*'Custom Ratings'!$J$11)+($Q14*'Custom Ratings'!$J$12)+($R14*'Custom Ratings'!$J$13)+($S14*'Custom Ratings'!$J$14)+($T14*'Custom Ratings'!$J$15)),0)</f>
        <v>44</v>
      </c>
      <c r="AC14" s="79">
        <f>ROUND(Z14/'Custom Ratings'!$B$19,0)</f>
        <v>45</v>
      </c>
      <c r="AD14" s="79">
        <f>ROUND(AA14/'Custom Ratings'!$F$19,0)</f>
        <v>45</v>
      </c>
      <c r="AE14" s="79">
        <f>ROUND(AB14/'Custom Ratings'!$J$19,0)</f>
        <v>44</v>
      </c>
    </row>
    <row r="15">
      <c r="A15" s="71" t="s">
        <v>724</v>
      </c>
      <c r="B15" s="71" t="s">
        <v>725</v>
      </c>
      <c r="C15" s="72" t="str">
        <f t="shared" si="1"/>
        <v>Randy Ladouceur</v>
      </c>
      <c r="D15" s="73" t="s">
        <v>181</v>
      </c>
      <c r="E15" s="73" t="s">
        <v>721</v>
      </c>
      <c r="F15" s="73">
        <v>39.0</v>
      </c>
      <c r="G15" s="73">
        <v>11.0</v>
      </c>
      <c r="H15" s="73">
        <v>3.0</v>
      </c>
      <c r="I15" s="73">
        <v>3.0</v>
      </c>
      <c r="J15" s="73">
        <v>1.0</v>
      </c>
      <c r="K15" s="73">
        <v>3.0</v>
      </c>
      <c r="L15" s="73">
        <v>1.0</v>
      </c>
      <c r="M15" s="73">
        <v>2.0</v>
      </c>
      <c r="N15" s="73">
        <v>4.0</v>
      </c>
      <c r="O15" s="73">
        <v>2.0</v>
      </c>
      <c r="P15" s="73">
        <v>1.0</v>
      </c>
      <c r="Q15" s="73">
        <v>3.0</v>
      </c>
      <c r="R15" s="73">
        <v>5.0</v>
      </c>
      <c r="S15" s="73">
        <v>1.0</v>
      </c>
      <c r="T15" s="73">
        <v>4.0</v>
      </c>
      <c r="U15" s="74">
        <f t="shared" si="2"/>
        <v>46</v>
      </c>
      <c r="V15" s="75">
        <f t="shared" si="3"/>
        <v>46</v>
      </c>
      <c r="W15" s="76" t="str">
        <f t="shared" si="4"/>
        <v>Lefty</v>
      </c>
      <c r="X15" s="77">
        <f t="shared" si="5"/>
        <v>46</v>
      </c>
      <c r="Y15" s="77">
        <f t="shared" si="6"/>
        <v>47</v>
      </c>
      <c r="Z15" s="78">
        <f>ROUND(IF(($G15*'Custom Ratings'!$B$3)+($H15*'Custom Ratings'!$B$4)+($I15*'Custom Ratings'!$B$5)+($J15*'Custom Ratings'!$B$6)+($K15*'Custom Ratings'!$B$7)+($L15*'Custom Ratings'!$B$8)+($M15*'Custom Ratings'!$B$9)+($O15*'Custom Ratings'!$B$10)+($P15*'Custom Ratings'!$B$11)+($Q15*'Custom Ratings'!$B$12)+($R15*'Custom Ratings'!$B$13)+($S15*'Custom Ratings'!$B$14)+($T15*'Custom Ratings'!$B$15)&lt;50,(25+(($G15*'Custom Ratings'!$B$3)+($H15*'Custom Ratings'!$B$4)+($I15*'Custom Ratings'!$B$5)+($J15*'Custom Ratings'!$B$6)+($K15*'Custom Ratings'!$B$7)+($L15*'Custom Ratings'!$B$8)+($M15*'Custom Ratings'!$B$9)+($O15*'Custom Ratings'!$B$10)+($P15*'Custom Ratings'!$B$11)+($Q15*'Custom Ratings'!$B$12)+($R15*'Custom Ratings'!$B$13)+($S15*'Custom Ratings'!$B$14)+($T15*'Custom Ratings'!$B$15))/2),($G15*'Custom Ratings'!$B$3)+($H15*'Custom Ratings'!$B$4)+($I15*'Custom Ratings'!$B$5)+($J15*'Custom Ratings'!$B$6)+($K15*'Custom Ratings'!$B$7)+($L15*'Custom Ratings'!$B$8)+($M15*'Custom Ratings'!$B$9)+($O15*'Custom Ratings'!$B$10)+($P15*'Custom Ratings'!$B$11)+($Q15*'Custom Ratings'!$B$12)+($R15*'Custom Ratings'!$B$13)+($S15*'Custom Ratings'!$B$14)+($T15*'Custom Ratings'!$B$15)),0)</f>
        <v>46</v>
      </c>
      <c r="AA15" s="78">
        <f>ROUND(IF(($G15*'Custom Ratings'!$F$3)+($H15*'Custom Ratings'!$F$4)+($I15*'Custom Ratings'!$F$5)+($J15*'Custom Ratings'!$F$6)+($K15*'Custom Ratings'!$F$7)+($L15*'Custom Ratings'!$F$8)+($M15*'Custom Ratings'!$F$9)+($O15*'Custom Ratings'!$F$10)+($P15*'Custom Ratings'!$F$11)+($Q15*'Custom Ratings'!$F$12)+($R15*'Custom Ratings'!$F$13)+($S15*'Custom Ratings'!$F$14)+($T15*'Custom Ratings'!$F$15)&lt;50,(25+(($G15*'Custom Ratings'!$F$3)+($H15*'Custom Ratings'!$F$4)+($I15*'Custom Ratings'!$F$5)+($J15*'Custom Ratings'!$F$6)+($K15*'Custom Ratings'!$F$7)+($L15*'Custom Ratings'!$F$8)+($M15*'Custom Ratings'!$F$9)+($O15*'Custom Ratings'!$F$10)+($P15*'Custom Ratings'!$F$11)+($Q15*'Custom Ratings'!$F$12)+($R15*'Custom Ratings'!$F$13)+($S15*'Custom Ratings'!$F$14)+($T15*'Custom Ratings'!$F$15))/2),($G15*'Custom Ratings'!$F$3)+($H15*'Custom Ratings'!$F$4)+($I15*'Custom Ratings'!$F$5)+($J15*'Custom Ratings'!$F$6)+($K15*'Custom Ratings'!$F$7)+($L15*'Custom Ratings'!$F$8)+($M15*'Custom Ratings'!$F$9)+($O15*'Custom Ratings'!$F$10)+($P15*'Custom Ratings'!$F$11)+($Q15*'Custom Ratings'!$F$12)+($R15*'Custom Ratings'!$F$13)+($S15*'Custom Ratings'!$F$14)+($T15*'Custom Ratings'!$F$15)),0)</f>
        <v>46</v>
      </c>
      <c r="AB15" s="78">
        <f>ROUND(IF(($K15*'Custom Ratings'!$J$3)+ROUNDDOWN(($H15*'Custom Ratings'!$J$4),0)+($I15*'Custom Ratings'!$J$5)+($J15*'Custom Ratings'!$J$6)+ROUNDDOWN(($K15*'Custom Ratings'!$J$7),0)+ROUNDDOWN(($L15*'Custom Ratings'!$J$8),0)+($M15*'Custom Ratings'!$J$9)+($O15*'Custom Ratings'!$J$10)+($P15*'Custom Ratings'!$J$11)+($Q15*'Custom Ratings'!$J$12)+($R15*'Custom Ratings'!$J$13)+($S15*'Custom Ratings'!$J$14)+($T15*'Custom Ratings'!$J$15)&lt;50,(25+(($K15*'Custom Ratings'!$J$3)+ROUNDDOWN(($H15*'Custom Ratings'!$J$4),0)+($I15*'Custom Ratings'!$J$5)+($J15*'Custom Ratings'!$J$6)+ROUNDDOWN(($K15*'Custom Ratings'!$J$7),0)+ROUNDDOWN(($L15*'Custom Ratings'!$J$8),0)+($M15*'Custom Ratings'!$J$9)+($O15*'Custom Ratings'!$J$10)+($P15*'Custom Ratings'!$J$11)+($Q15*'Custom Ratings'!$J$12)+($R15*'Custom Ratings'!$J$13)+($S15*'Custom Ratings'!$J$14)+($T15*'Custom Ratings'!$J$15))/2),($K15*'Custom Ratings'!$J$3)+ROUNDDOWN(($H15*'Custom Ratings'!$J$4),0)+($I15*'Custom Ratings'!$J$5)+($J15*'Custom Ratings'!$J$6)+ROUNDDOWN(($K15*'Custom Ratings'!$J$7),0)+ROUNDDOWN(($L15*'Custom Ratings'!$J$8),0)+($M15*'Custom Ratings'!$J$9)+($O15*'Custom Ratings'!$J$10)+($P15*'Custom Ratings'!$J$11)+($Q15*'Custom Ratings'!$J$12)+($R15*'Custom Ratings'!$J$13)+($S15*'Custom Ratings'!$J$14)+($T15*'Custom Ratings'!$J$15)),0)</f>
        <v>47</v>
      </c>
      <c r="AC15" s="79">
        <f>ROUND(Z15/'Custom Ratings'!$B$19,0)</f>
        <v>46</v>
      </c>
      <c r="AD15" s="79">
        <f>ROUND(AA15/'Custom Ratings'!$F$19,0)</f>
        <v>46</v>
      </c>
      <c r="AE15" s="79">
        <f>ROUND(AB15/'Custom Ratings'!$J$19,0)</f>
        <v>47</v>
      </c>
    </row>
    <row r="16">
      <c r="A16" s="71" t="s">
        <v>726</v>
      </c>
      <c r="B16" s="71" t="s">
        <v>727</v>
      </c>
      <c r="C16" s="72" t="str">
        <f t="shared" si="1"/>
        <v>David Williams</v>
      </c>
      <c r="D16" s="73" t="s">
        <v>181</v>
      </c>
      <c r="E16" s="73" t="s">
        <v>721</v>
      </c>
      <c r="F16" s="73">
        <v>3.0</v>
      </c>
      <c r="G16" s="73">
        <v>8.0</v>
      </c>
      <c r="H16" s="73">
        <v>2.0</v>
      </c>
      <c r="I16" s="73">
        <v>2.0</v>
      </c>
      <c r="J16" s="73">
        <v>2.0</v>
      </c>
      <c r="K16" s="73">
        <v>2.0</v>
      </c>
      <c r="L16" s="73">
        <v>2.0</v>
      </c>
      <c r="M16" s="73">
        <v>2.0</v>
      </c>
      <c r="N16" s="73">
        <v>5.0</v>
      </c>
      <c r="O16" s="73">
        <v>2.0</v>
      </c>
      <c r="P16" s="73">
        <v>0.0</v>
      </c>
      <c r="Q16" s="73">
        <v>2.0</v>
      </c>
      <c r="R16" s="73">
        <v>2.0</v>
      </c>
      <c r="S16" s="73">
        <v>1.0</v>
      </c>
      <c r="T16" s="73">
        <v>3.0</v>
      </c>
      <c r="U16" s="74">
        <f t="shared" si="2"/>
        <v>43</v>
      </c>
      <c r="V16" s="75">
        <f t="shared" si="3"/>
        <v>43</v>
      </c>
      <c r="W16" s="76" t="str">
        <f t="shared" si="4"/>
        <v>Righty</v>
      </c>
      <c r="X16" s="77">
        <f t="shared" si="5"/>
        <v>43</v>
      </c>
      <c r="Y16" s="77">
        <f t="shared" si="6"/>
        <v>43</v>
      </c>
      <c r="Z16" s="78">
        <f>ROUND(IF(($G16*'Custom Ratings'!$B$3)+($H16*'Custom Ratings'!$B$4)+($I16*'Custom Ratings'!$B$5)+($J16*'Custom Ratings'!$B$6)+($K16*'Custom Ratings'!$B$7)+($L16*'Custom Ratings'!$B$8)+($M16*'Custom Ratings'!$B$9)+($O16*'Custom Ratings'!$B$10)+($P16*'Custom Ratings'!$B$11)+($Q16*'Custom Ratings'!$B$12)+($R16*'Custom Ratings'!$B$13)+($S16*'Custom Ratings'!$B$14)+($T16*'Custom Ratings'!$B$15)&lt;50,(25+(($G16*'Custom Ratings'!$B$3)+($H16*'Custom Ratings'!$B$4)+($I16*'Custom Ratings'!$B$5)+($J16*'Custom Ratings'!$B$6)+($K16*'Custom Ratings'!$B$7)+($L16*'Custom Ratings'!$B$8)+($M16*'Custom Ratings'!$B$9)+($O16*'Custom Ratings'!$B$10)+($P16*'Custom Ratings'!$B$11)+($Q16*'Custom Ratings'!$B$12)+($R16*'Custom Ratings'!$B$13)+($S16*'Custom Ratings'!$B$14)+($T16*'Custom Ratings'!$B$15))/2),($G16*'Custom Ratings'!$B$3)+($H16*'Custom Ratings'!$B$4)+($I16*'Custom Ratings'!$B$5)+($J16*'Custom Ratings'!$B$6)+($K16*'Custom Ratings'!$B$7)+($L16*'Custom Ratings'!$B$8)+($M16*'Custom Ratings'!$B$9)+($O16*'Custom Ratings'!$B$10)+($P16*'Custom Ratings'!$B$11)+($Q16*'Custom Ratings'!$B$12)+($R16*'Custom Ratings'!$B$13)+($S16*'Custom Ratings'!$B$14)+($T16*'Custom Ratings'!$B$15)),0)</f>
        <v>43</v>
      </c>
      <c r="AA16" s="78">
        <f>ROUND(IF(($G16*'Custom Ratings'!$F$3)+($H16*'Custom Ratings'!$F$4)+($I16*'Custom Ratings'!$F$5)+($J16*'Custom Ratings'!$F$6)+($K16*'Custom Ratings'!$F$7)+($L16*'Custom Ratings'!$F$8)+($M16*'Custom Ratings'!$F$9)+($O16*'Custom Ratings'!$F$10)+($P16*'Custom Ratings'!$F$11)+($Q16*'Custom Ratings'!$F$12)+($R16*'Custom Ratings'!$F$13)+($S16*'Custom Ratings'!$F$14)+($T16*'Custom Ratings'!$F$15)&lt;50,(25+(($G16*'Custom Ratings'!$F$3)+($H16*'Custom Ratings'!$F$4)+($I16*'Custom Ratings'!$F$5)+($J16*'Custom Ratings'!$F$6)+($K16*'Custom Ratings'!$F$7)+($L16*'Custom Ratings'!$F$8)+($M16*'Custom Ratings'!$F$9)+($O16*'Custom Ratings'!$F$10)+($P16*'Custom Ratings'!$F$11)+($Q16*'Custom Ratings'!$F$12)+($R16*'Custom Ratings'!$F$13)+($S16*'Custom Ratings'!$F$14)+($T16*'Custom Ratings'!$F$15))/2),($G16*'Custom Ratings'!$F$3)+($H16*'Custom Ratings'!$F$4)+($I16*'Custom Ratings'!$F$5)+($J16*'Custom Ratings'!$F$6)+($K16*'Custom Ratings'!$F$7)+($L16*'Custom Ratings'!$F$8)+($M16*'Custom Ratings'!$F$9)+($O16*'Custom Ratings'!$F$10)+($P16*'Custom Ratings'!$F$11)+($Q16*'Custom Ratings'!$F$12)+($R16*'Custom Ratings'!$F$13)+($S16*'Custom Ratings'!$F$14)+($T16*'Custom Ratings'!$F$15)),0)</f>
        <v>43</v>
      </c>
      <c r="AB16" s="78">
        <f>ROUND(IF(($K16*'Custom Ratings'!$J$3)+ROUNDDOWN(($H16*'Custom Ratings'!$J$4),0)+($I16*'Custom Ratings'!$J$5)+($J16*'Custom Ratings'!$J$6)+ROUNDDOWN(($K16*'Custom Ratings'!$J$7),0)+ROUNDDOWN(($L16*'Custom Ratings'!$J$8),0)+($M16*'Custom Ratings'!$J$9)+($O16*'Custom Ratings'!$J$10)+($P16*'Custom Ratings'!$J$11)+($Q16*'Custom Ratings'!$J$12)+($R16*'Custom Ratings'!$J$13)+($S16*'Custom Ratings'!$J$14)+($T16*'Custom Ratings'!$J$15)&lt;50,(25+(($K16*'Custom Ratings'!$J$3)+ROUNDDOWN(($H16*'Custom Ratings'!$J$4),0)+($I16*'Custom Ratings'!$J$5)+($J16*'Custom Ratings'!$J$6)+ROUNDDOWN(($K16*'Custom Ratings'!$J$7),0)+ROUNDDOWN(($L16*'Custom Ratings'!$J$8),0)+($M16*'Custom Ratings'!$J$9)+($O16*'Custom Ratings'!$J$10)+($P16*'Custom Ratings'!$J$11)+($Q16*'Custom Ratings'!$J$12)+($R16*'Custom Ratings'!$J$13)+($S16*'Custom Ratings'!$J$14)+($T16*'Custom Ratings'!$J$15))/2),($K16*'Custom Ratings'!$J$3)+ROUNDDOWN(($H16*'Custom Ratings'!$J$4),0)+($I16*'Custom Ratings'!$J$5)+($J16*'Custom Ratings'!$J$6)+ROUNDDOWN(($K16*'Custom Ratings'!$J$7),0)+ROUNDDOWN(($L16*'Custom Ratings'!$J$8),0)+($M16*'Custom Ratings'!$J$9)+($O16*'Custom Ratings'!$J$10)+($P16*'Custom Ratings'!$J$11)+($Q16*'Custom Ratings'!$J$12)+($R16*'Custom Ratings'!$J$13)+($S16*'Custom Ratings'!$J$14)+($T16*'Custom Ratings'!$J$15)),0)</f>
        <v>43</v>
      </c>
      <c r="AC16" s="79">
        <f>ROUND(Z16/'Custom Ratings'!$B$19,0)</f>
        <v>43</v>
      </c>
      <c r="AD16" s="79">
        <f>ROUND(AA16/'Custom Ratings'!$F$19,0)</f>
        <v>43</v>
      </c>
      <c r="AE16" s="79">
        <f>ROUND(AB16/'Custom Ratings'!$J$19,0)</f>
        <v>43</v>
      </c>
    </row>
    <row r="17">
      <c r="A17" s="71" t="s">
        <v>728</v>
      </c>
      <c r="B17" s="71" t="s">
        <v>729</v>
      </c>
      <c r="C17" s="72" t="str">
        <f t="shared" si="1"/>
        <v>Bill Houlder</v>
      </c>
      <c r="D17" s="73" t="s">
        <v>181</v>
      </c>
      <c r="E17" s="73" t="s">
        <v>721</v>
      </c>
      <c r="F17" s="73">
        <v>33.0</v>
      </c>
      <c r="G17" s="73">
        <v>11.0</v>
      </c>
      <c r="H17" s="73">
        <v>3.0</v>
      </c>
      <c r="I17" s="73">
        <v>2.0</v>
      </c>
      <c r="J17" s="73">
        <v>3.0</v>
      </c>
      <c r="K17" s="73">
        <v>3.0</v>
      </c>
      <c r="L17" s="73">
        <v>2.0</v>
      </c>
      <c r="M17" s="73">
        <v>3.0</v>
      </c>
      <c r="N17" s="73">
        <v>4.0</v>
      </c>
      <c r="O17" s="73">
        <v>2.0</v>
      </c>
      <c r="P17" s="73">
        <v>2.0</v>
      </c>
      <c r="Q17" s="73">
        <v>2.0</v>
      </c>
      <c r="R17" s="73">
        <v>4.0</v>
      </c>
      <c r="S17" s="73">
        <v>2.0</v>
      </c>
      <c r="T17" s="73">
        <v>1.0</v>
      </c>
      <c r="U17" s="74">
        <f t="shared" si="2"/>
        <v>50</v>
      </c>
      <c r="V17" s="75">
        <f t="shared" si="3"/>
        <v>50</v>
      </c>
      <c r="W17" s="76" t="str">
        <f t="shared" si="4"/>
        <v>Lefty</v>
      </c>
      <c r="X17" s="77">
        <f t="shared" si="5"/>
        <v>50</v>
      </c>
      <c r="Y17" s="77">
        <f t="shared" si="6"/>
        <v>47</v>
      </c>
      <c r="Z17" s="78">
        <f>ROUND(IF(($G17*'Custom Ratings'!$B$3)+($H17*'Custom Ratings'!$B$4)+($I17*'Custom Ratings'!$B$5)+($J17*'Custom Ratings'!$B$6)+($K17*'Custom Ratings'!$B$7)+($L17*'Custom Ratings'!$B$8)+($M17*'Custom Ratings'!$B$9)+($O17*'Custom Ratings'!$B$10)+($P17*'Custom Ratings'!$B$11)+($Q17*'Custom Ratings'!$B$12)+($R17*'Custom Ratings'!$B$13)+($S17*'Custom Ratings'!$B$14)+($T17*'Custom Ratings'!$B$15)&lt;50,(25+(($G17*'Custom Ratings'!$B$3)+($H17*'Custom Ratings'!$B$4)+($I17*'Custom Ratings'!$B$5)+($J17*'Custom Ratings'!$B$6)+($K17*'Custom Ratings'!$B$7)+($L17*'Custom Ratings'!$B$8)+($M17*'Custom Ratings'!$B$9)+($O17*'Custom Ratings'!$B$10)+($P17*'Custom Ratings'!$B$11)+($Q17*'Custom Ratings'!$B$12)+($R17*'Custom Ratings'!$B$13)+($S17*'Custom Ratings'!$B$14)+($T17*'Custom Ratings'!$B$15))/2),($G17*'Custom Ratings'!$B$3)+($H17*'Custom Ratings'!$B$4)+($I17*'Custom Ratings'!$B$5)+($J17*'Custom Ratings'!$B$6)+($K17*'Custom Ratings'!$B$7)+($L17*'Custom Ratings'!$B$8)+($M17*'Custom Ratings'!$B$9)+($O17*'Custom Ratings'!$B$10)+($P17*'Custom Ratings'!$B$11)+($Q17*'Custom Ratings'!$B$12)+($R17*'Custom Ratings'!$B$13)+($S17*'Custom Ratings'!$B$14)+($T17*'Custom Ratings'!$B$15)),0)</f>
        <v>50</v>
      </c>
      <c r="AA17" s="78">
        <f>ROUND(IF(($G17*'Custom Ratings'!$F$3)+($H17*'Custom Ratings'!$F$4)+($I17*'Custom Ratings'!$F$5)+($J17*'Custom Ratings'!$F$6)+($K17*'Custom Ratings'!$F$7)+($L17*'Custom Ratings'!$F$8)+($M17*'Custom Ratings'!$F$9)+($O17*'Custom Ratings'!$F$10)+($P17*'Custom Ratings'!$F$11)+($Q17*'Custom Ratings'!$F$12)+($R17*'Custom Ratings'!$F$13)+($S17*'Custom Ratings'!$F$14)+($T17*'Custom Ratings'!$F$15)&lt;50,(25+(($G17*'Custom Ratings'!$F$3)+($H17*'Custom Ratings'!$F$4)+($I17*'Custom Ratings'!$F$5)+($J17*'Custom Ratings'!$F$6)+($K17*'Custom Ratings'!$F$7)+($L17*'Custom Ratings'!$F$8)+($M17*'Custom Ratings'!$F$9)+($O17*'Custom Ratings'!$F$10)+($P17*'Custom Ratings'!$F$11)+($Q17*'Custom Ratings'!$F$12)+($R17*'Custom Ratings'!$F$13)+($S17*'Custom Ratings'!$F$14)+($T17*'Custom Ratings'!$F$15))/2),($G17*'Custom Ratings'!$F$3)+($H17*'Custom Ratings'!$F$4)+($I17*'Custom Ratings'!$F$5)+($J17*'Custom Ratings'!$F$6)+($K17*'Custom Ratings'!$F$7)+($L17*'Custom Ratings'!$F$8)+($M17*'Custom Ratings'!$F$9)+($O17*'Custom Ratings'!$F$10)+($P17*'Custom Ratings'!$F$11)+($Q17*'Custom Ratings'!$F$12)+($R17*'Custom Ratings'!$F$13)+($S17*'Custom Ratings'!$F$14)+($T17*'Custom Ratings'!$F$15)),0)</f>
        <v>50</v>
      </c>
      <c r="AB17" s="78">
        <f>ROUND(IF(($K17*'Custom Ratings'!$J$3)+ROUNDDOWN(($H17*'Custom Ratings'!$J$4),0)+($I17*'Custom Ratings'!$J$5)+($J17*'Custom Ratings'!$J$6)+ROUNDDOWN(($K17*'Custom Ratings'!$J$7),0)+ROUNDDOWN(($L17*'Custom Ratings'!$J$8),0)+($M17*'Custom Ratings'!$J$9)+($O17*'Custom Ratings'!$J$10)+($P17*'Custom Ratings'!$J$11)+($Q17*'Custom Ratings'!$J$12)+($R17*'Custom Ratings'!$J$13)+($S17*'Custom Ratings'!$J$14)+($T17*'Custom Ratings'!$J$15)&lt;50,(25+(($K17*'Custom Ratings'!$J$3)+ROUNDDOWN(($H17*'Custom Ratings'!$J$4),0)+($I17*'Custom Ratings'!$J$5)+($J17*'Custom Ratings'!$J$6)+ROUNDDOWN(($K17*'Custom Ratings'!$J$7),0)+ROUNDDOWN(($L17*'Custom Ratings'!$J$8),0)+($M17*'Custom Ratings'!$J$9)+($O17*'Custom Ratings'!$J$10)+($P17*'Custom Ratings'!$J$11)+($Q17*'Custom Ratings'!$J$12)+($R17*'Custom Ratings'!$J$13)+($S17*'Custom Ratings'!$J$14)+($T17*'Custom Ratings'!$J$15))/2),($K17*'Custom Ratings'!$J$3)+ROUNDDOWN(($H17*'Custom Ratings'!$J$4),0)+($I17*'Custom Ratings'!$J$5)+($J17*'Custom Ratings'!$J$6)+ROUNDDOWN(($K17*'Custom Ratings'!$J$7),0)+ROUNDDOWN(($L17*'Custom Ratings'!$J$8),0)+($M17*'Custom Ratings'!$J$9)+($O17*'Custom Ratings'!$J$10)+($P17*'Custom Ratings'!$J$11)+($Q17*'Custom Ratings'!$J$12)+($R17*'Custom Ratings'!$J$13)+($S17*'Custom Ratings'!$J$14)+($T17*'Custom Ratings'!$J$15)),0)</f>
        <v>47</v>
      </c>
      <c r="AC17" s="79">
        <f>ROUND(Z17/'Custom Ratings'!$B$19,0)</f>
        <v>50</v>
      </c>
      <c r="AD17" s="79">
        <f>ROUND(AA17/'Custom Ratings'!$F$19,0)</f>
        <v>50</v>
      </c>
      <c r="AE17" s="79">
        <f>ROUND(AB17/'Custom Ratings'!$J$19,0)</f>
        <v>47</v>
      </c>
    </row>
    <row r="18">
      <c r="A18" s="71" t="s">
        <v>730</v>
      </c>
      <c r="B18" s="71" t="s">
        <v>731</v>
      </c>
      <c r="C18" s="72" t="str">
        <f t="shared" si="1"/>
        <v>Bobby Dollas</v>
      </c>
      <c r="D18" s="73" t="s">
        <v>181</v>
      </c>
      <c r="E18" s="73" t="s">
        <v>721</v>
      </c>
      <c r="F18" s="73">
        <v>32.0</v>
      </c>
      <c r="G18" s="73">
        <v>11.0</v>
      </c>
      <c r="H18" s="73">
        <v>2.0</v>
      </c>
      <c r="I18" s="73">
        <v>1.0</v>
      </c>
      <c r="J18" s="73">
        <v>1.0</v>
      </c>
      <c r="K18" s="73">
        <v>2.0</v>
      </c>
      <c r="L18" s="73">
        <v>1.0</v>
      </c>
      <c r="M18" s="73">
        <v>2.0</v>
      </c>
      <c r="N18" s="73">
        <v>1.0</v>
      </c>
      <c r="O18" s="73">
        <v>1.0</v>
      </c>
      <c r="P18" s="73">
        <v>0.0</v>
      </c>
      <c r="Q18" s="73">
        <v>2.0</v>
      </c>
      <c r="R18" s="73">
        <v>1.0</v>
      </c>
      <c r="S18" s="73">
        <v>1.0</v>
      </c>
      <c r="T18" s="73">
        <v>1.0</v>
      </c>
      <c r="U18" s="74">
        <f t="shared" si="2"/>
        <v>38</v>
      </c>
      <c r="V18" s="75">
        <f t="shared" si="3"/>
        <v>38</v>
      </c>
      <c r="W18" s="76" t="str">
        <f t="shared" si="4"/>
        <v>Righty</v>
      </c>
      <c r="X18" s="77">
        <f t="shared" si="5"/>
        <v>38</v>
      </c>
      <c r="Y18" s="77">
        <f t="shared" si="6"/>
        <v>39</v>
      </c>
      <c r="Z18" s="78">
        <f>ROUND(IF(($G18*'Custom Ratings'!$B$3)+($H18*'Custom Ratings'!$B$4)+($I18*'Custom Ratings'!$B$5)+($J18*'Custom Ratings'!$B$6)+($K18*'Custom Ratings'!$B$7)+($L18*'Custom Ratings'!$B$8)+($M18*'Custom Ratings'!$B$9)+($O18*'Custom Ratings'!$B$10)+($P18*'Custom Ratings'!$B$11)+($Q18*'Custom Ratings'!$B$12)+($R18*'Custom Ratings'!$B$13)+($S18*'Custom Ratings'!$B$14)+($T18*'Custom Ratings'!$B$15)&lt;50,(25+(($G18*'Custom Ratings'!$B$3)+($H18*'Custom Ratings'!$B$4)+($I18*'Custom Ratings'!$B$5)+($J18*'Custom Ratings'!$B$6)+($K18*'Custom Ratings'!$B$7)+($L18*'Custom Ratings'!$B$8)+($M18*'Custom Ratings'!$B$9)+($O18*'Custom Ratings'!$B$10)+($P18*'Custom Ratings'!$B$11)+($Q18*'Custom Ratings'!$B$12)+($R18*'Custom Ratings'!$B$13)+($S18*'Custom Ratings'!$B$14)+($T18*'Custom Ratings'!$B$15))/2),($G18*'Custom Ratings'!$B$3)+($H18*'Custom Ratings'!$B$4)+($I18*'Custom Ratings'!$B$5)+($J18*'Custom Ratings'!$B$6)+($K18*'Custom Ratings'!$B$7)+($L18*'Custom Ratings'!$B$8)+($M18*'Custom Ratings'!$B$9)+($O18*'Custom Ratings'!$B$10)+($P18*'Custom Ratings'!$B$11)+($Q18*'Custom Ratings'!$B$12)+($R18*'Custom Ratings'!$B$13)+($S18*'Custom Ratings'!$B$14)+($T18*'Custom Ratings'!$B$15)),0)</f>
        <v>38</v>
      </c>
      <c r="AA18" s="78">
        <f>ROUND(IF(($G18*'Custom Ratings'!$F$3)+($H18*'Custom Ratings'!$F$4)+($I18*'Custom Ratings'!$F$5)+($J18*'Custom Ratings'!$F$6)+($K18*'Custom Ratings'!$F$7)+($L18*'Custom Ratings'!$F$8)+($M18*'Custom Ratings'!$F$9)+($O18*'Custom Ratings'!$F$10)+($P18*'Custom Ratings'!$F$11)+($Q18*'Custom Ratings'!$F$12)+($R18*'Custom Ratings'!$F$13)+($S18*'Custom Ratings'!$F$14)+($T18*'Custom Ratings'!$F$15)&lt;50,(25+(($G18*'Custom Ratings'!$F$3)+($H18*'Custom Ratings'!$F$4)+($I18*'Custom Ratings'!$F$5)+($J18*'Custom Ratings'!$F$6)+($K18*'Custom Ratings'!$F$7)+($L18*'Custom Ratings'!$F$8)+($M18*'Custom Ratings'!$F$9)+($O18*'Custom Ratings'!$F$10)+($P18*'Custom Ratings'!$F$11)+($Q18*'Custom Ratings'!$F$12)+($R18*'Custom Ratings'!$F$13)+($S18*'Custom Ratings'!$F$14)+($T18*'Custom Ratings'!$F$15))/2),($G18*'Custom Ratings'!$F$3)+($H18*'Custom Ratings'!$F$4)+($I18*'Custom Ratings'!$F$5)+($J18*'Custom Ratings'!$F$6)+($K18*'Custom Ratings'!$F$7)+($L18*'Custom Ratings'!$F$8)+($M18*'Custom Ratings'!$F$9)+($O18*'Custom Ratings'!$F$10)+($P18*'Custom Ratings'!$F$11)+($Q18*'Custom Ratings'!$F$12)+($R18*'Custom Ratings'!$F$13)+($S18*'Custom Ratings'!$F$14)+($T18*'Custom Ratings'!$F$15)),0)</f>
        <v>38</v>
      </c>
      <c r="AB18" s="78">
        <f>ROUND(IF(($K18*'Custom Ratings'!$J$3)+ROUNDDOWN(($H18*'Custom Ratings'!$J$4),0)+($I18*'Custom Ratings'!$J$5)+($J18*'Custom Ratings'!$J$6)+ROUNDDOWN(($K18*'Custom Ratings'!$J$7),0)+ROUNDDOWN(($L18*'Custom Ratings'!$J$8),0)+($M18*'Custom Ratings'!$J$9)+($O18*'Custom Ratings'!$J$10)+($P18*'Custom Ratings'!$J$11)+($Q18*'Custom Ratings'!$J$12)+($R18*'Custom Ratings'!$J$13)+($S18*'Custom Ratings'!$J$14)+($T18*'Custom Ratings'!$J$15)&lt;50,(25+(($K18*'Custom Ratings'!$J$3)+ROUNDDOWN(($H18*'Custom Ratings'!$J$4),0)+($I18*'Custom Ratings'!$J$5)+($J18*'Custom Ratings'!$J$6)+ROUNDDOWN(($K18*'Custom Ratings'!$J$7),0)+ROUNDDOWN(($L18*'Custom Ratings'!$J$8),0)+($M18*'Custom Ratings'!$J$9)+($O18*'Custom Ratings'!$J$10)+($P18*'Custom Ratings'!$J$11)+($Q18*'Custom Ratings'!$J$12)+($R18*'Custom Ratings'!$J$13)+($S18*'Custom Ratings'!$J$14)+($T18*'Custom Ratings'!$J$15))/2),($K18*'Custom Ratings'!$J$3)+ROUNDDOWN(($H18*'Custom Ratings'!$J$4),0)+($I18*'Custom Ratings'!$J$5)+($J18*'Custom Ratings'!$J$6)+ROUNDDOWN(($K18*'Custom Ratings'!$J$7),0)+ROUNDDOWN(($L18*'Custom Ratings'!$J$8),0)+($M18*'Custom Ratings'!$J$9)+($O18*'Custom Ratings'!$J$10)+($P18*'Custom Ratings'!$J$11)+($Q18*'Custom Ratings'!$J$12)+($R18*'Custom Ratings'!$J$13)+($S18*'Custom Ratings'!$J$14)+($T18*'Custom Ratings'!$J$15)),0)</f>
        <v>39</v>
      </c>
      <c r="AC18" s="79">
        <f>ROUND(Z18/'Custom Ratings'!$B$19,0)</f>
        <v>38</v>
      </c>
      <c r="AD18" s="79">
        <f>ROUND(AA18/'Custom Ratings'!$F$19,0)</f>
        <v>38</v>
      </c>
      <c r="AE18" s="79">
        <f>ROUND(AB18/'Custom Ratings'!$J$19,0)</f>
        <v>39</v>
      </c>
    </row>
    <row r="19">
      <c r="A19" s="71" t="s">
        <v>732</v>
      </c>
      <c r="B19" s="71" t="s">
        <v>733</v>
      </c>
      <c r="C19" s="72" t="str">
        <f t="shared" si="1"/>
        <v>Dennis Vial</v>
      </c>
      <c r="D19" s="73" t="s">
        <v>181</v>
      </c>
      <c r="E19" s="73" t="s">
        <v>721</v>
      </c>
      <c r="F19" s="73">
        <v>17.0</v>
      </c>
      <c r="G19" s="73">
        <v>11.0</v>
      </c>
      <c r="H19" s="73">
        <v>1.0</v>
      </c>
      <c r="I19" s="73">
        <v>1.0</v>
      </c>
      <c r="J19" s="73">
        <v>1.0</v>
      </c>
      <c r="K19" s="73">
        <v>2.0</v>
      </c>
      <c r="L19" s="73">
        <v>1.0</v>
      </c>
      <c r="M19" s="73">
        <v>3.0</v>
      </c>
      <c r="N19" s="73">
        <v>8.0</v>
      </c>
      <c r="O19" s="73">
        <v>1.0</v>
      </c>
      <c r="P19" s="73">
        <v>0.0</v>
      </c>
      <c r="Q19" s="73">
        <v>2.0</v>
      </c>
      <c r="R19" s="73">
        <v>1.0</v>
      </c>
      <c r="S19" s="73">
        <v>1.0</v>
      </c>
      <c r="T19" s="73">
        <v>3.0</v>
      </c>
      <c r="U19" s="74">
        <f t="shared" si="2"/>
        <v>38</v>
      </c>
      <c r="V19" s="75">
        <f t="shared" si="3"/>
        <v>38</v>
      </c>
      <c r="W19" s="76" t="str">
        <f t="shared" si="4"/>
        <v>Lefty</v>
      </c>
      <c r="X19" s="77">
        <f t="shared" si="5"/>
        <v>38</v>
      </c>
      <c r="Y19" s="77">
        <f t="shared" si="6"/>
        <v>37</v>
      </c>
      <c r="Z19" s="78">
        <f>ROUND(IF(($G19*'Custom Ratings'!$B$3)+($H19*'Custom Ratings'!$B$4)+($I19*'Custom Ratings'!$B$5)+($J19*'Custom Ratings'!$B$6)+($K19*'Custom Ratings'!$B$7)+($L19*'Custom Ratings'!$B$8)+($M19*'Custom Ratings'!$B$9)+($O19*'Custom Ratings'!$B$10)+($P19*'Custom Ratings'!$B$11)+($Q19*'Custom Ratings'!$B$12)+($R19*'Custom Ratings'!$B$13)+($S19*'Custom Ratings'!$B$14)+($T19*'Custom Ratings'!$B$15)&lt;50,(25+(($G19*'Custom Ratings'!$B$3)+($H19*'Custom Ratings'!$B$4)+($I19*'Custom Ratings'!$B$5)+($J19*'Custom Ratings'!$B$6)+($K19*'Custom Ratings'!$B$7)+($L19*'Custom Ratings'!$B$8)+($M19*'Custom Ratings'!$B$9)+($O19*'Custom Ratings'!$B$10)+($P19*'Custom Ratings'!$B$11)+($Q19*'Custom Ratings'!$B$12)+($R19*'Custom Ratings'!$B$13)+($S19*'Custom Ratings'!$B$14)+($T19*'Custom Ratings'!$B$15))/2),($G19*'Custom Ratings'!$B$3)+($H19*'Custom Ratings'!$B$4)+($I19*'Custom Ratings'!$B$5)+($J19*'Custom Ratings'!$B$6)+($K19*'Custom Ratings'!$B$7)+($L19*'Custom Ratings'!$B$8)+($M19*'Custom Ratings'!$B$9)+($O19*'Custom Ratings'!$B$10)+($P19*'Custom Ratings'!$B$11)+($Q19*'Custom Ratings'!$B$12)+($R19*'Custom Ratings'!$B$13)+($S19*'Custom Ratings'!$B$14)+($T19*'Custom Ratings'!$B$15)),0)</f>
        <v>38</v>
      </c>
      <c r="AA19" s="78">
        <f>ROUND(IF(($G19*'Custom Ratings'!$F$3)+($H19*'Custom Ratings'!$F$4)+($I19*'Custom Ratings'!$F$5)+($J19*'Custom Ratings'!$F$6)+($K19*'Custom Ratings'!$F$7)+($L19*'Custom Ratings'!$F$8)+($M19*'Custom Ratings'!$F$9)+($O19*'Custom Ratings'!$F$10)+($P19*'Custom Ratings'!$F$11)+($Q19*'Custom Ratings'!$F$12)+($R19*'Custom Ratings'!$F$13)+($S19*'Custom Ratings'!$F$14)+($T19*'Custom Ratings'!$F$15)&lt;50,(25+(($G19*'Custom Ratings'!$F$3)+($H19*'Custom Ratings'!$F$4)+($I19*'Custom Ratings'!$F$5)+($J19*'Custom Ratings'!$F$6)+($K19*'Custom Ratings'!$F$7)+($L19*'Custom Ratings'!$F$8)+($M19*'Custom Ratings'!$F$9)+($O19*'Custom Ratings'!$F$10)+($P19*'Custom Ratings'!$F$11)+($Q19*'Custom Ratings'!$F$12)+($R19*'Custom Ratings'!$F$13)+($S19*'Custom Ratings'!$F$14)+($T19*'Custom Ratings'!$F$15))/2),($G19*'Custom Ratings'!$F$3)+($H19*'Custom Ratings'!$F$4)+($I19*'Custom Ratings'!$F$5)+($J19*'Custom Ratings'!$F$6)+($K19*'Custom Ratings'!$F$7)+($L19*'Custom Ratings'!$F$8)+($M19*'Custom Ratings'!$F$9)+($O19*'Custom Ratings'!$F$10)+($P19*'Custom Ratings'!$F$11)+($Q19*'Custom Ratings'!$F$12)+($R19*'Custom Ratings'!$F$13)+($S19*'Custom Ratings'!$F$14)+($T19*'Custom Ratings'!$F$15)),0)</f>
        <v>38</v>
      </c>
      <c r="AB19" s="78">
        <f>ROUND(IF(($K19*'Custom Ratings'!$J$3)+ROUNDDOWN(($H19*'Custom Ratings'!$J$4),0)+($I19*'Custom Ratings'!$J$5)+($J19*'Custom Ratings'!$J$6)+ROUNDDOWN(($K19*'Custom Ratings'!$J$7),0)+ROUNDDOWN(($L19*'Custom Ratings'!$J$8),0)+($M19*'Custom Ratings'!$J$9)+($O19*'Custom Ratings'!$J$10)+($P19*'Custom Ratings'!$J$11)+($Q19*'Custom Ratings'!$J$12)+($R19*'Custom Ratings'!$J$13)+($S19*'Custom Ratings'!$J$14)+($T19*'Custom Ratings'!$J$15)&lt;50,(25+(($K19*'Custom Ratings'!$J$3)+ROUNDDOWN(($H19*'Custom Ratings'!$J$4),0)+($I19*'Custom Ratings'!$J$5)+($J19*'Custom Ratings'!$J$6)+ROUNDDOWN(($K19*'Custom Ratings'!$J$7),0)+ROUNDDOWN(($L19*'Custom Ratings'!$J$8),0)+($M19*'Custom Ratings'!$J$9)+($O19*'Custom Ratings'!$J$10)+($P19*'Custom Ratings'!$J$11)+($Q19*'Custom Ratings'!$J$12)+($R19*'Custom Ratings'!$J$13)+($S19*'Custom Ratings'!$J$14)+($T19*'Custom Ratings'!$J$15))/2),($K19*'Custom Ratings'!$J$3)+ROUNDDOWN(($H19*'Custom Ratings'!$J$4),0)+($I19*'Custom Ratings'!$J$5)+($J19*'Custom Ratings'!$J$6)+ROUNDDOWN(($K19*'Custom Ratings'!$J$7),0)+ROUNDDOWN(($L19*'Custom Ratings'!$J$8),0)+($M19*'Custom Ratings'!$J$9)+($O19*'Custom Ratings'!$J$10)+($P19*'Custom Ratings'!$J$11)+($Q19*'Custom Ratings'!$J$12)+($R19*'Custom Ratings'!$J$13)+($S19*'Custom Ratings'!$J$14)+($T19*'Custom Ratings'!$J$15)),0)</f>
        <v>37</v>
      </c>
      <c r="AC19" s="79">
        <f>ROUND(Z19/'Custom Ratings'!$B$19,0)</f>
        <v>38</v>
      </c>
      <c r="AD19" s="79">
        <f>ROUND(AA19/'Custom Ratings'!$F$19,0)</f>
        <v>38</v>
      </c>
      <c r="AE19" s="79">
        <f>ROUND(AB19/'Custom Ratings'!$J$19,0)</f>
        <v>37</v>
      </c>
    </row>
    <row r="20">
      <c r="A20" s="71" t="s">
        <v>734</v>
      </c>
      <c r="B20" s="71" t="s">
        <v>735</v>
      </c>
      <c r="C20" s="72" t="str">
        <f t="shared" si="1"/>
        <v>Andy Moog</v>
      </c>
      <c r="D20" s="73" t="s">
        <v>38</v>
      </c>
      <c r="E20" s="73" t="s">
        <v>697</v>
      </c>
      <c r="F20" s="73">
        <v>35.0</v>
      </c>
      <c r="G20" s="73">
        <v>4.0</v>
      </c>
      <c r="H20" s="73">
        <v>4.0</v>
      </c>
      <c r="I20" s="73">
        <v>4.0</v>
      </c>
      <c r="J20" s="73">
        <v>2.0</v>
      </c>
      <c r="K20" s="73">
        <v>2.0</v>
      </c>
      <c r="L20" s="73">
        <v>4.0</v>
      </c>
      <c r="M20" s="73">
        <v>0.0</v>
      </c>
      <c r="N20" s="73">
        <v>0.0</v>
      </c>
      <c r="O20" s="73">
        <v>0.0</v>
      </c>
      <c r="P20" s="73">
        <v>0.0</v>
      </c>
      <c r="Q20" s="73">
        <v>4.0</v>
      </c>
      <c r="R20" s="73">
        <v>3.0</v>
      </c>
      <c r="S20" s="73">
        <v>4.0</v>
      </c>
      <c r="T20" s="73">
        <v>3.0</v>
      </c>
      <c r="U20" s="74">
        <f t="shared" si="2"/>
        <v>59</v>
      </c>
      <c r="V20" s="75">
        <f t="shared" si="3"/>
        <v>59</v>
      </c>
      <c r="W20" s="76" t="str">
        <f t="shared" si="4"/>
        <v>Lefty</v>
      </c>
      <c r="X20" s="77">
        <f t="shared" si="5"/>
        <v>46</v>
      </c>
      <c r="Y20" s="77">
        <f t="shared" si="6"/>
        <v>59</v>
      </c>
      <c r="Z20" s="78">
        <f>ROUND(IF(($G20*'Custom Ratings'!$B$3)+($H20*'Custom Ratings'!$B$4)+($I20*'Custom Ratings'!$B$5)+($J20*'Custom Ratings'!$B$6)+($K20*'Custom Ratings'!$B$7)+($L20*'Custom Ratings'!$B$8)+($M20*'Custom Ratings'!$B$9)+($O20*'Custom Ratings'!$B$10)+($P20*'Custom Ratings'!$B$11)+($Q20*'Custom Ratings'!$B$12)+($R20*'Custom Ratings'!$B$13)+($S20*'Custom Ratings'!$B$14)+($T20*'Custom Ratings'!$B$15)&lt;50,(25+(($G20*'Custom Ratings'!$B$3)+($H20*'Custom Ratings'!$B$4)+($I20*'Custom Ratings'!$B$5)+($J20*'Custom Ratings'!$B$6)+($K20*'Custom Ratings'!$B$7)+($L20*'Custom Ratings'!$B$8)+($M20*'Custom Ratings'!$B$9)+($O20*'Custom Ratings'!$B$10)+($P20*'Custom Ratings'!$B$11)+($Q20*'Custom Ratings'!$B$12)+($R20*'Custom Ratings'!$B$13)+($S20*'Custom Ratings'!$B$14)+($T20*'Custom Ratings'!$B$15))/2),($G20*'Custom Ratings'!$B$3)+($H20*'Custom Ratings'!$B$4)+($I20*'Custom Ratings'!$B$5)+($J20*'Custom Ratings'!$B$6)+($K20*'Custom Ratings'!$B$7)+($L20*'Custom Ratings'!$B$8)+($M20*'Custom Ratings'!$B$9)+($O20*'Custom Ratings'!$B$10)+($P20*'Custom Ratings'!$B$11)+($Q20*'Custom Ratings'!$B$12)+($R20*'Custom Ratings'!$B$13)+($S20*'Custom Ratings'!$B$14)+($T20*'Custom Ratings'!$B$15)),0)</f>
        <v>46</v>
      </c>
      <c r="AA20" s="78">
        <f>ROUND(IF(($G20*'Custom Ratings'!$F$3)+($H20*'Custom Ratings'!$F$4)+($I20*'Custom Ratings'!$F$5)+($J20*'Custom Ratings'!$F$6)+($K20*'Custom Ratings'!$F$7)+($L20*'Custom Ratings'!$F$8)+($M20*'Custom Ratings'!$F$9)+($O20*'Custom Ratings'!$F$10)+($P20*'Custom Ratings'!$F$11)+($Q20*'Custom Ratings'!$F$12)+($R20*'Custom Ratings'!$F$13)+($S20*'Custom Ratings'!$F$14)+($T20*'Custom Ratings'!$F$15)&lt;50,(25+(($G20*'Custom Ratings'!$F$3)+($H20*'Custom Ratings'!$F$4)+($I20*'Custom Ratings'!$F$5)+($J20*'Custom Ratings'!$F$6)+($K20*'Custom Ratings'!$F$7)+($L20*'Custom Ratings'!$F$8)+($M20*'Custom Ratings'!$F$9)+($O20*'Custom Ratings'!$F$10)+($P20*'Custom Ratings'!$F$11)+($Q20*'Custom Ratings'!$F$12)+($R20*'Custom Ratings'!$F$13)+($S20*'Custom Ratings'!$F$14)+($T20*'Custom Ratings'!$F$15))/2),($G20*'Custom Ratings'!$F$3)+($H20*'Custom Ratings'!$F$4)+($I20*'Custom Ratings'!$F$5)+($J20*'Custom Ratings'!$F$6)+($K20*'Custom Ratings'!$F$7)+($L20*'Custom Ratings'!$F$8)+($M20*'Custom Ratings'!$F$9)+($O20*'Custom Ratings'!$F$10)+($P20*'Custom Ratings'!$F$11)+($Q20*'Custom Ratings'!$F$12)+($R20*'Custom Ratings'!$F$13)+($S20*'Custom Ratings'!$F$14)+($T20*'Custom Ratings'!$F$15)),0)</f>
        <v>46</v>
      </c>
      <c r="AB20" s="78">
        <f>ROUND(IF(($K20*'Custom Ratings'!$J$3)+ROUNDDOWN(($H20*'Custom Ratings'!$J$4),0)+($I20*'Custom Ratings'!$J$5)+($J20*'Custom Ratings'!$J$6)+ROUNDDOWN(($K20*'Custom Ratings'!$J$7),0)+ROUNDDOWN(($L20*'Custom Ratings'!$J$8),0)+($M20*'Custom Ratings'!$J$9)+($O20*'Custom Ratings'!$J$10)+($P20*'Custom Ratings'!$J$11)+($Q20*'Custom Ratings'!$J$12)+($R20*'Custom Ratings'!$J$13)+($S20*'Custom Ratings'!$J$14)+($T20*'Custom Ratings'!$J$15)&lt;50,(25+(($K20*'Custom Ratings'!$J$3)+ROUNDDOWN(($H20*'Custom Ratings'!$J$4),0)+($I20*'Custom Ratings'!$J$5)+($J20*'Custom Ratings'!$J$6)+ROUNDDOWN(($K20*'Custom Ratings'!$J$7),0)+ROUNDDOWN(($L20*'Custom Ratings'!$J$8),0)+($M20*'Custom Ratings'!$J$9)+($O20*'Custom Ratings'!$J$10)+($P20*'Custom Ratings'!$J$11)+($Q20*'Custom Ratings'!$J$12)+($R20*'Custom Ratings'!$J$13)+($S20*'Custom Ratings'!$J$14)+($T20*'Custom Ratings'!$J$15))/2),($K20*'Custom Ratings'!$J$3)+ROUNDDOWN(($H20*'Custom Ratings'!$J$4),0)+($I20*'Custom Ratings'!$J$5)+($J20*'Custom Ratings'!$J$6)+ROUNDDOWN(($K20*'Custom Ratings'!$J$7),0)+ROUNDDOWN(($L20*'Custom Ratings'!$J$8),0)+($M20*'Custom Ratings'!$J$9)+($O20*'Custom Ratings'!$J$10)+($P20*'Custom Ratings'!$J$11)+($Q20*'Custom Ratings'!$J$12)+($R20*'Custom Ratings'!$J$13)+($S20*'Custom Ratings'!$J$14)+($T20*'Custom Ratings'!$J$15)),0)</f>
        <v>59</v>
      </c>
      <c r="AC20" s="79">
        <f>ROUND(Z20/'Custom Ratings'!$B$19,0)</f>
        <v>46</v>
      </c>
      <c r="AD20" s="79">
        <f>ROUND(AA20/'Custom Ratings'!$F$19,0)</f>
        <v>46</v>
      </c>
      <c r="AE20" s="79">
        <f>ROUND(AB20/'Custom Ratings'!$J$19,0)</f>
        <v>59</v>
      </c>
    </row>
    <row r="21" ht="15.75" customHeight="1">
      <c r="A21" s="71" t="s">
        <v>736</v>
      </c>
      <c r="B21" s="71" t="s">
        <v>737</v>
      </c>
      <c r="C21" s="72" t="str">
        <f t="shared" si="1"/>
        <v>John Blue</v>
      </c>
      <c r="D21" s="73" t="s">
        <v>38</v>
      </c>
      <c r="E21" s="73" t="s">
        <v>697</v>
      </c>
      <c r="F21" s="73">
        <v>39.0</v>
      </c>
      <c r="G21" s="73">
        <v>6.0</v>
      </c>
      <c r="H21" s="73">
        <v>3.0</v>
      </c>
      <c r="I21" s="73">
        <v>4.0</v>
      </c>
      <c r="J21" s="73">
        <v>5.0</v>
      </c>
      <c r="K21" s="73">
        <v>5.0</v>
      </c>
      <c r="L21" s="73">
        <v>3.0</v>
      </c>
      <c r="M21" s="73">
        <v>0.0</v>
      </c>
      <c r="N21" s="73">
        <v>0.0</v>
      </c>
      <c r="O21" s="73">
        <v>0.0</v>
      </c>
      <c r="P21" s="73">
        <v>0.0</v>
      </c>
      <c r="Q21" s="73">
        <v>4.0</v>
      </c>
      <c r="R21" s="73">
        <v>3.0</v>
      </c>
      <c r="S21" s="73">
        <v>4.0</v>
      </c>
      <c r="T21" s="73">
        <v>3.0</v>
      </c>
      <c r="U21" s="74">
        <f t="shared" si="2"/>
        <v>62</v>
      </c>
      <c r="V21" s="75">
        <f t="shared" si="3"/>
        <v>62</v>
      </c>
      <c r="W21" s="76" t="str">
        <f t="shared" si="4"/>
        <v>Lefty</v>
      </c>
      <c r="X21" s="77">
        <f t="shared" si="5"/>
        <v>54</v>
      </c>
      <c r="Y21" s="77">
        <f t="shared" si="6"/>
        <v>62</v>
      </c>
      <c r="Z21" s="78">
        <f>ROUND(IF(($G21*'Custom Ratings'!$B$3)+($H21*'Custom Ratings'!$B$4)+($I21*'Custom Ratings'!$B$5)+($J21*'Custom Ratings'!$B$6)+($K21*'Custom Ratings'!$B$7)+($L21*'Custom Ratings'!$B$8)+($M21*'Custom Ratings'!$B$9)+($O21*'Custom Ratings'!$B$10)+($P21*'Custom Ratings'!$B$11)+($Q21*'Custom Ratings'!$B$12)+($R21*'Custom Ratings'!$B$13)+($S21*'Custom Ratings'!$B$14)+($T21*'Custom Ratings'!$B$15)&lt;50,(25+(($G21*'Custom Ratings'!$B$3)+($H21*'Custom Ratings'!$B$4)+($I21*'Custom Ratings'!$B$5)+($J21*'Custom Ratings'!$B$6)+($K21*'Custom Ratings'!$B$7)+($L21*'Custom Ratings'!$B$8)+($M21*'Custom Ratings'!$B$9)+($O21*'Custom Ratings'!$B$10)+($P21*'Custom Ratings'!$B$11)+($Q21*'Custom Ratings'!$B$12)+($R21*'Custom Ratings'!$B$13)+($S21*'Custom Ratings'!$B$14)+($T21*'Custom Ratings'!$B$15))/2),($G21*'Custom Ratings'!$B$3)+($H21*'Custom Ratings'!$B$4)+($I21*'Custom Ratings'!$B$5)+($J21*'Custom Ratings'!$B$6)+($K21*'Custom Ratings'!$B$7)+($L21*'Custom Ratings'!$B$8)+($M21*'Custom Ratings'!$B$9)+($O21*'Custom Ratings'!$B$10)+($P21*'Custom Ratings'!$B$11)+($Q21*'Custom Ratings'!$B$12)+($R21*'Custom Ratings'!$B$13)+($S21*'Custom Ratings'!$B$14)+($T21*'Custom Ratings'!$B$15)),0)</f>
        <v>54</v>
      </c>
      <c r="AA21" s="78">
        <f>ROUND(IF(($G21*'Custom Ratings'!$F$3)+($H21*'Custom Ratings'!$F$4)+($I21*'Custom Ratings'!$F$5)+($J21*'Custom Ratings'!$F$6)+($K21*'Custom Ratings'!$F$7)+($L21*'Custom Ratings'!$F$8)+($M21*'Custom Ratings'!$F$9)+($O21*'Custom Ratings'!$F$10)+($P21*'Custom Ratings'!$F$11)+($Q21*'Custom Ratings'!$F$12)+($R21*'Custom Ratings'!$F$13)+($S21*'Custom Ratings'!$F$14)+($T21*'Custom Ratings'!$F$15)&lt;50,(25+(($G21*'Custom Ratings'!$F$3)+($H21*'Custom Ratings'!$F$4)+($I21*'Custom Ratings'!$F$5)+($J21*'Custom Ratings'!$F$6)+($K21*'Custom Ratings'!$F$7)+($L21*'Custom Ratings'!$F$8)+($M21*'Custom Ratings'!$F$9)+($O21*'Custom Ratings'!$F$10)+($P21*'Custom Ratings'!$F$11)+($Q21*'Custom Ratings'!$F$12)+($R21*'Custom Ratings'!$F$13)+($S21*'Custom Ratings'!$F$14)+($T21*'Custom Ratings'!$F$15))/2),($G21*'Custom Ratings'!$F$3)+($H21*'Custom Ratings'!$F$4)+($I21*'Custom Ratings'!$F$5)+($J21*'Custom Ratings'!$F$6)+($K21*'Custom Ratings'!$F$7)+($L21*'Custom Ratings'!$F$8)+($M21*'Custom Ratings'!$F$9)+($O21*'Custom Ratings'!$F$10)+($P21*'Custom Ratings'!$F$11)+($Q21*'Custom Ratings'!$F$12)+($R21*'Custom Ratings'!$F$13)+($S21*'Custom Ratings'!$F$14)+($T21*'Custom Ratings'!$F$15)),0)</f>
        <v>54</v>
      </c>
      <c r="AB21" s="78">
        <f>ROUND(IF(($K21*'Custom Ratings'!$J$3)+ROUNDDOWN(($H21*'Custom Ratings'!$J$4),0)+($I21*'Custom Ratings'!$J$5)+($J21*'Custom Ratings'!$J$6)+ROUNDDOWN(($K21*'Custom Ratings'!$J$7),0)+ROUNDDOWN(($L21*'Custom Ratings'!$J$8),0)+($M21*'Custom Ratings'!$J$9)+($O21*'Custom Ratings'!$J$10)+($P21*'Custom Ratings'!$J$11)+($Q21*'Custom Ratings'!$J$12)+($R21*'Custom Ratings'!$J$13)+($S21*'Custom Ratings'!$J$14)+($T21*'Custom Ratings'!$J$15)&lt;50,(25+(($K21*'Custom Ratings'!$J$3)+ROUNDDOWN(($H21*'Custom Ratings'!$J$4),0)+($I21*'Custom Ratings'!$J$5)+($J21*'Custom Ratings'!$J$6)+ROUNDDOWN(($K21*'Custom Ratings'!$J$7),0)+ROUNDDOWN(($L21*'Custom Ratings'!$J$8),0)+($M21*'Custom Ratings'!$J$9)+($O21*'Custom Ratings'!$J$10)+($P21*'Custom Ratings'!$J$11)+($Q21*'Custom Ratings'!$J$12)+($R21*'Custom Ratings'!$J$13)+($S21*'Custom Ratings'!$J$14)+($T21*'Custom Ratings'!$J$15))/2),($K21*'Custom Ratings'!$J$3)+ROUNDDOWN(($H21*'Custom Ratings'!$J$4),0)+($I21*'Custom Ratings'!$J$5)+($J21*'Custom Ratings'!$J$6)+ROUNDDOWN(($K21*'Custom Ratings'!$J$7),0)+ROUNDDOWN(($L21*'Custom Ratings'!$J$8),0)+($M21*'Custom Ratings'!$J$9)+($O21*'Custom Ratings'!$J$10)+($P21*'Custom Ratings'!$J$11)+($Q21*'Custom Ratings'!$J$12)+($R21*'Custom Ratings'!$J$13)+($S21*'Custom Ratings'!$J$14)+($T21*'Custom Ratings'!$J$15)),0)</f>
        <v>62</v>
      </c>
      <c r="AC21" s="79">
        <f>ROUND(Z21/'Custom Ratings'!$B$19,0)</f>
        <v>54</v>
      </c>
      <c r="AD21" s="79">
        <f>ROUND(AA21/'Custom Ratings'!$F$19,0)</f>
        <v>54</v>
      </c>
      <c r="AE21" s="79">
        <f>ROUND(AB21/'Custom Ratings'!$J$19,0)</f>
        <v>62</v>
      </c>
    </row>
    <row r="22" ht="15.75" customHeight="1">
      <c r="A22" s="71" t="s">
        <v>738</v>
      </c>
      <c r="B22" s="71" t="s">
        <v>739</v>
      </c>
      <c r="C22" s="72" t="str">
        <f t="shared" si="1"/>
        <v>Adam Oates</v>
      </c>
      <c r="D22" s="73" t="s">
        <v>38</v>
      </c>
      <c r="E22" s="73" t="s">
        <v>702</v>
      </c>
      <c r="F22" s="73">
        <v>12.0</v>
      </c>
      <c r="G22" s="73">
        <v>7.0</v>
      </c>
      <c r="H22" s="73">
        <v>5.0</v>
      </c>
      <c r="I22" s="73">
        <v>4.0</v>
      </c>
      <c r="J22" s="73">
        <v>6.0</v>
      </c>
      <c r="K22" s="73">
        <v>5.0</v>
      </c>
      <c r="L22" s="73">
        <v>3.0</v>
      </c>
      <c r="M22" s="73">
        <v>3.0</v>
      </c>
      <c r="N22" s="73">
        <v>1.0</v>
      </c>
      <c r="O22" s="73">
        <v>5.0</v>
      </c>
      <c r="P22" s="73">
        <v>4.0</v>
      </c>
      <c r="Q22" s="73">
        <v>5.0</v>
      </c>
      <c r="R22" s="73">
        <v>0.0</v>
      </c>
      <c r="S22" s="73">
        <v>6.0</v>
      </c>
      <c r="T22" s="73">
        <v>1.0</v>
      </c>
      <c r="U22" s="74">
        <f t="shared" si="2"/>
        <v>93</v>
      </c>
      <c r="V22" s="75">
        <f t="shared" si="3"/>
        <v>93</v>
      </c>
      <c r="W22" s="76" t="str">
        <f t="shared" si="4"/>
        <v>Righty</v>
      </c>
      <c r="X22" s="77">
        <f t="shared" si="5"/>
        <v>93</v>
      </c>
      <c r="Y22" s="77">
        <f t="shared" si="6"/>
        <v>69</v>
      </c>
      <c r="Z22" s="78">
        <f>ROUND(IF(($G22*'Custom Ratings'!$B$3)+($H22*'Custom Ratings'!$B$4)+($I22*'Custom Ratings'!$B$5)+($J22*'Custom Ratings'!$B$6)+($K22*'Custom Ratings'!$B$7)+($L22*'Custom Ratings'!$B$8)+($M22*'Custom Ratings'!$B$9)+($O22*'Custom Ratings'!$B$10)+($P22*'Custom Ratings'!$B$11)+($Q22*'Custom Ratings'!$B$12)+($R22*'Custom Ratings'!$B$13)+($S22*'Custom Ratings'!$B$14)+($T22*'Custom Ratings'!$B$15)&lt;50,(25+(($G22*'Custom Ratings'!$B$3)+($H22*'Custom Ratings'!$B$4)+($I22*'Custom Ratings'!$B$5)+($J22*'Custom Ratings'!$B$6)+($K22*'Custom Ratings'!$B$7)+($L22*'Custom Ratings'!$B$8)+($M22*'Custom Ratings'!$B$9)+($O22*'Custom Ratings'!$B$10)+($P22*'Custom Ratings'!$B$11)+($Q22*'Custom Ratings'!$B$12)+($R22*'Custom Ratings'!$B$13)+($S22*'Custom Ratings'!$B$14)+($T22*'Custom Ratings'!$B$15))/2),($G22*'Custom Ratings'!$B$3)+($H22*'Custom Ratings'!$B$4)+($I22*'Custom Ratings'!$B$5)+($J22*'Custom Ratings'!$B$6)+($K22*'Custom Ratings'!$B$7)+($L22*'Custom Ratings'!$B$8)+($M22*'Custom Ratings'!$B$9)+($O22*'Custom Ratings'!$B$10)+($P22*'Custom Ratings'!$B$11)+($Q22*'Custom Ratings'!$B$12)+($R22*'Custom Ratings'!$B$13)+($S22*'Custom Ratings'!$B$14)+($T22*'Custom Ratings'!$B$15)),0)</f>
        <v>93</v>
      </c>
      <c r="AA22" s="78">
        <f>ROUND(IF(($G22*'Custom Ratings'!$F$3)+($H22*'Custom Ratings'!$F$4)+($I22*'Custom Ratings'!$F$5)+($J22*'Custom Ratings'!$F$6)+($K22*'Custom Ratings'!$F$7)+($L22*'Custom Ratings'!$F$8)+($M22*'Custom Ratings'!$F$9)+($O22*'Custom Ratings'!$F$10)+($P22*'Custom Ratings'!$F$11)+($Q22*'Custom Ratings'!$F$12)+($R22*'Custom Ratings'!$F$13)+($S22*'Custom Ratings'!$F$14)+($T22*'Custom Ratings'!$F$15)&lt;50,(25+(($G22*'Custom Ratings'!$F$3)+($H22*'Custom Ratings'!$F$4)+($I22*'Custom Ratings'!$F$5)+($J22*'Custom Ratings'!$F$6)+($K22*'Custom Ratings'!$F$7)+($L22*'Custom Ratings'!$F$8)+($M22*'Custom Ratings'!$F$9)+($O22*'Custom Ratings'!$F$10)+($P22*'Custom Ratings'!$F$11)+($Q22*'Custom Ratings'!$F$12)+($R22*'Custom Ratings'!$F$13)+($S22*'Custom Ratings'!$F$14)+($T22*'Custom Ratings'!$F$15))/2),($G22*'Custom Ratings'!$F$3)+($H22*'Custom Ratings'!$F$4)+($I22*'Custom Ratings'!$F$5)+($J22*'Custom Ratings'!$F$6)+($K22*'Custom Ratings'!$F$7)+($L22*'Custom Ratings'!$F$8)+($M22*'Custom Ratings'!$F$9)+($O22*'Custom Ratings'!$F$10)+($P22*'Custom Ratings'!$F$11)+($Q22*'Custom Ratings'!$F$12)+($R22*'Custom Ratings'!$F$13)+($S22*'Custom Ratings'!$F$14)+($T22*'Custom Ratings'!$F$15)),0)</f>
        <v>93</v>
      </c>
      <c r="AB22" s="78">
        <f>ROUND(IF(($K22*'Custom Ratings'!$J$3)+ROUNDDOWN(($H22*'Custom Ratings'!$J$4),0)+($I22*'Custom Ratings'!$J$5)+($J22*'Custom Ratings'!$J$6)+ROUNDDOWN(($K22*'Custom Ratings'!$J$7),0)+ROUNDDOWN(($L22*'Custom Ratings'!$J$8),0)+($M22*'Custom Ratings'!$J$9)+($O22*'Custom Ratings'!$J$10)+($P22*'Custom Ratings'!$J$11)+($Q22*'Custom Ratings'!$J$12)+($R22*'Custom Ratings'!$J$13)+($S22*'Custom Ratings'!$J$14)+($T22*'Custom Ratings'!$J$15)&lt;50,(25+(($K22*'Custom Ratings'!$J$3)+ROUNDDOWN(($H22*'Custom Ratings'!$J$4),0)+($I22*'Custom Ratings'!$J$5)+($J22*'Custom Ratings'!$J$6)+ROUNDDOWN(($K22*'Custom Ratings'!$J$7),0)+ROUNDDOWN(($L22*'Custom Ratings'!$J$8),0)+($M22*'Custom Ratings'!$J$9)+($O22*'Custom Ratings'!$J$10)+($P22*'Custom Ratings'!$J$11)+($Q22*'Custom Ratings'!$J$12)+($R22*'Custom Ratings'!$J$13)+($S22*'Custom Ratings'!$J$14)+($T22*'Custom Ratings'!$J$15))/2),($K22*'Custom Ratings'!$J$3)+ROUNDDOWN(($H22*'Custom Ratings'!$J$4),0)+($I22*'Custom Ratings'!$J$5)+($J22*'Custom Ratings'!$J$6)+ROUNDDOWN(($K22*'Custom Ratings'!$J$7),0)+ROUNDDOWN(($L22*'Custom Ratings'!$J$8),0)+($M22*'Custom Ratings'!$J$9)+($O22*'Custom Ratings'!$J$10)+($P22*'Custom Ratings'!$J$11)+($Q22*'Custom Ratings'!$J$12)+($R22*'Custom Ratings'!$J$13)+($S22*'Custom Ratings'!$J$14)+($T22*'Custom Ratings'!$J$15)),0)</f>
        <v>69</v>
      </c>
      <c r="AC22" s="79">
        <f>ROUND(Z22/'Custom Ratings'!$B$19,0)</f>
        <v>93</v>
      </c>
      <c r="AD22" s="79">
        <f>ROUND(AA22/'Custom Ratings'!$F$19,0)</f>
        <v>93</v>
      </c>
      <c r="AE22" s="79">
        <f>ROUND(AB22/'Custom Ratings'!$J$19,0)</f>
        <v>69</v>
      </c>
    </row>
    <row r="23" ht="15.75" customHeight="1">
      <c r="A23" s="71" t="s">
        <v>740</v>
      </c>
      <c r="B23" s="71" t="s">
        <v>741</v>
      </c>
      <c r="C23" s="72" t="str">
        <f t="shared" si="1"/>
        <v>Dave Poulin</v>
      </c>
      <c r="D23" s="73" t="s">
        <v>38</v>
      </c>
      <c r="E23" s="73" t="s">
        <v>702</v>
      </c>
      <c r="F23" s="73">
        <v>19.0</v>
      </c>
      <c r="G23" s="73">
        <v>7.0</v>
      </c>
      <c r="H23" s="73">
        <v>4.0</v>
      </c>
      <c r="I23" s="73">
        <v>3.0</v>
      </c>
      <c r="J23" s="73">
        <v>3.0</v>
      </c>
      <c r="K23" s="73">
        <v>4.0</v>
      </c>
      <c r="L23" s="73">
        <v>3.0</v>
      </c>
      <c r="M23" s="73">
        <v>4.0</v>
      </c>
      <c r="N23" s="73">
        <v>4.0</v>
      </c>
      <c r="O23" s="73">
        <v>3.0</v>
      </c>
      <c r="P23" s="73">
        <v>3.0</v>
      </c>
      <c r="Q23" s="73">
        <v>4.0</v>
      </c>
      <c r="R23" s="73">
        <v>1.0</v>
      </c>
      <c r="S23" s="73">
        <v>4.0</v>
      </c>
      <c r="T23" s="73">
        <v>2.0</v>
      </c>
      <c r="U23" s="74">
        <f t="shared" si="2"/>
        <v>68</v>
      </c>
      <c r="V23" s="75">
        <f t="shared" si="3"/>
        <v>68</v>
      </c>
      <c r="W23" s="76" t="str">
        <f t="shared" si="4"/>
        <v>Lefty</v>
      </c>
      <c r="X23" s="77">
        <f t="shared" si="5"/>
        <v>68</v>
      </c>
      <c r="Y23" s="77">
        <f t="shared" si="6"/>
        <v>60</v>
      </c>
      <c r="Z23" s="78">
        <f>ROUND(IF(($G23*'Custom Ratings'!$B$3)+($H23*'Custom Ratings'!$B$4)+($I23*'Custom Ratings'!$B$5)+($J23*'Custom Ratings'!$B$6)+($K23*'Custom Ratings'!$B$7)+($L23*'Custom Ratings'!$B$8)+($M23*'Custom Ratings'!$B$9)+($O23*'Custom Ratings'!$B$10)+($P23*'Custom Ratings'!$B$11)+($Q23*'Custom Ratings'!$B$12)+($R23*'Custom Ratings'!$B$13)+($S23*'Custom Ratings'!$B$14)+($T23*'Custom Ratings'!$B$15)&lt;50,(25+(($G23*'Custom Ratings'!$B$3)+($H23*'Custom Ratings'!$B$4)+($I23*'Custom Ratings'!$B$5)+($J23*'Custom Ratings'!$B$6)+($K23*'Custom Ratings'!$B$7)+($L23*'Custom Ratings'!$B$8)+($M23*'Custom Ratings'!$B$9)+($O23*'Custom Ratings'!$B$10)+($P23*'Custom Ratings'!$B$11)+($Q23*'Custom Ratings'!$B$12)+($R23*'Custom Ratings'!$B$13)+($S23*'Custom Ratings'!$B$14)+($T23*'Custom Ratings'!$B$15))/2),($G23*'Custom Ratings'!$B$3)+($H23*'Custom Ratings'!$B$4)+($I23*'Custom Ratings'!$B$5)+($J23*'Custom Ratings'!$B$6)+($K23*'Custom Ratings'!$B$7)+($L23*'Custom Ratings'!$B$8)+($M23*'Custom Ratings'!$B$9)+($O23*'Custom Ratings'!$B$10)+($P23*'Custom Ratings'!$B$11)+($Q23*'Custom Ratings'!$B$12)+($R23*'Custom Ratings'!$B$13)+($S23*'Custom Ratings'!$B$14)+($T23*'Custom Ratings'!$B$15)),0)</f>
        <v>68</v>
      </c>
      <c r="AA23" s="78">
        <f>ROUND(IF(($G23*'Custom Ratings'!$F$3)+($H23*'Custom Ratings'!$F$4)+($I23*'Custom Ratings'!$F$5)+($J23*'Custom Ratings'!$F$6)+($K23*'Custom Ratings'!$F$7)+($L23*'Custom Ratings'!$F$8)+($M23*'Custom Ratings'!$F$9)+($O23*'Custom Ratings'!$F$10)+($P23*'Custom Ratings'!$F$11)+($Q23*'Custom Ratings'!$F$12)+($R23*'Custom Ratings'!$F$13)+($S23*'Custom Ratings'!$F$14)+($T23*'Custom Ratings'!$F$15)&lt;50,(25+(($G23*'Custom Ratings'!$F$3)+($H23*'Custom Ratings'!$F$4)+($I23*'Custom Ratings'!$F$5)+($J23*'Custom Ratings'!$F$6)+($K23*'Custom Ratings'!$F$7)+($L23*'Custom Ratings'!$F$8)+($M23*'Custom Ratings'!$F$9)+($O23*'Custom Ratings'!$F$10)+($P23*'Custom Ratings'!$F$11)+($Q23*'Custom Ratings'!$F$12)+($R23*'Custom Ratings'!$F$13)+($S23*'Custom Ratings'!$F$14)+($T23*'Custom Ratings'!$F$15))/2),($G23*'Custom Ratings'!$F$3)+($H23*'Custom Ratings'!$F$4)+($I23*'Custom Ratings'!$F$5)+($J23*'Custom Ratings'!$F$6)+($K23*'Custom Ratings'!$F$7)+($L23*'Custom Ratings'!$F$8)+($M23*'Custom Ratings'!$F$9)+($O23*'Custom Ratings'!$F$10)+($P23*'Custom Ratings'!$F$11)+($Q23*'Custom Ratings'!$F$12)+($R23*'Custom Ratings'!$F$13)+($S23*'Custom Ratings'!$F$14)+($T23*'Custom Ratings'!$F$15)),0)</f>
        <v>68</v>
      </c>
      <c r="AB23" s="78">
        <f>ROUND(IF(($K23*'Custom Ratings'!$J$3)+ROUNDDOWN(($H23*'Custom Ratings'!$J$4),0)+($I23*'Custom Ratings'!$J$5)+($J23*'Custom Ratings'!$J$6)+ROUNDDOWN(($K23*'Custom Ratings'!$J$7),0)+ROUNDDOWN(($L23*'Custom Ratings'!$J$8),0)+($M23*'Custom Ratings'!$J$9)+($O23*'Custom Ratings'!$J$10)+($P23*'Custom Ratings'!$J$11)+($Q23*'Custom Ratings'!$J$12)+($R23*'Custom Ratings'!$J$13)+($S23*'Custom Ratings'!$J$14)+($T23*'Custom Ratings'!$J$15)&lt;50,(25+(($K23*'Custom Ratings'!$J$3)+ROUNDDOWN(($H23*'Custom Ratings'!$J$4),0)+($I23*'Custom Ratings'!$J$5)+($J23*'Custom Ratings'!$J$6)+ROUNDDOWN(($K23*'Custom Ratings'!$J$7),0)+ROUNDDOWN(($L23*'Custom Ratings'!$J$8),0)+($M23*'Custom Ratings'!$J$9)+($O23*'Custom Ratings'!$J$10)+($P23*'Custom Ratings'!$J$11)+($Q23*'Custom Ratings'!$J$12)+($R23*'Custom Ratings'!$J$13)+($S23*'Custom Ratings'!$J$14)+($T23*'Custom Ratings'!$J$15))/2),($K23*'Custom Ratings'!$J$3)+ROUNDDOWN(($H23*'Custom Ratings'!$J$4),0)+($I23*'Custom Ratings'!$J$5)+($J23*'Custom Ratings'!$J$6)+ROUNDDOWN(($K23*'Custom Ratings'!$J$7),0)+ROUNDDOWN(($L23*'Custom Ratings'!$J$8),0)+($M23*'Custom Ratings'!$J$9)+($O23*'Custom Ratings'!$J$10)+($P23*'Custom Ratings'!$J$11)+($Q23*'Custom Ratings'!$J$12)+($R23*'Custom Ratings'!$J$13)+($S23*'Custom Ratings'!$J$14)+($T23*'Custom Ratings'!$J$15)),0)</f>
        <v>60</v>
      </c>
      <c r="AC23" s="79">
        <f>ROUND(Z23/'Custom Ratings'!$B$19,0)</f>
        <v>68</v>
      </c>
      <c r="AD23" s="79">
        <f>ROUND(AA23/'Custom Ratings'!$F$19,0)</f>
        <v>68</v>
      </c>
      <c r="AE23" s="79">
        <f>ROUND(AB23/'Custom Ratings'!$J$19,0)</f>
        <v>60</v>
      </c>
    </row>
    <row r="24" ht="15.75" customHeight="1">
      <c r="A24" s="71" t="s">
        <v>742</v>
      </c>
      <c r="B24" s="71" t="s">
        <v>743</v>
      </c>
      <c r="C24" s="72" t="str">
        <f t="shared" si="1"/>
        <v>Vladimir Ruzicka</v>
      </c>
      <c r="D24" s="73" t="s">
        <v>38</v>
      </c>
      <c r="E24" s="73" t="s">
        <v>702</v>
      </c>
      <c r="F24" s="73">
        <v>38.0</v>
      </c>
      <c r="G24" s="73">
        <v>10.0</v>
      </c>
      <c r="H24" s="73">
        <v>4.0</v>
      </c>
      <c r="I24" s="73">
        <v>4.0</v>
      </c>
      <c r="J24" s="73">
        <v>3.0</v>
      </c>
      <c r="K24" s="73">
        <v>3.0</v>
      </c>
      <c r="L24" s="73">
        <v>4.0</v>
      </c>
      <c r="M24" s="73">
        <v>2.0</v>
      </c>
      <c r="N24" s="73">
        <v>6.0</v>
      </c>
      <c r="O24" s="73">
        <v>4.0</v>
      </c>
      <c r="P24" s="73">
        <v>3.0</v>
      </c>
      <c r="Q24" s="73">
        <v>3.0</v>
      </c>
      <c r="R24" s="73">
        <v>3.0</v>
      </c>
      <c r="S24" s="73">
        <v>3.0</v>
      </c>
      <c r="T24" s="73">
        <v>2.0</v>
      </c>
      <c r="U24" s="74">
        <f t="shared" si="2"/>
        <v>67</v>
      </c>
      <c r="V24" s="75">
        <f t="shared" si="3"/>
        <v>67</v>
      </c>
      <c r="W24" s="76" t="str">
        <f t="shared" si="4"/>
        <v>Lefty</v>
      </c>
      <c r="X24" s="77">
        <f t="shared" si="5"/>
        <v>67</v>
      </c>
      <c r="Y24" s="77">
        <f t="shared" si="6"/>
        <v>60</v>
      </c>
      <c r="Z24" s="78">
        <f>ROUND(IF(($G24*'Custom Ratings'!$B$3)+($H24*'Custom Ratings'!$B$4)+($I24*'Custom Ratings'!$B$5)+($J24*'Custom Ratings'!$B$6)+($K24*'Custom Ratings'!$B$7)+($L24*'Custom Ratings'!$B$8)+($M24*'Custom Ratings'!$B$9)+($O24*'Custom Ratings'!$B$10)+($P24*'Custom Ratings'!$B$11)+($Q24*'Custom Ratings'!$B$12)+($R24*'Custom Ratings'!$B$13)+($S24*'Custom Ratings'!$B$14)+($T24*'Custom Ratings'!$B$15)&lt;50,(25+(($G24*'Custom Ratings'!$B$3)+($H24*'Custom Ratings'!$B$4)+($I24*'Custom Ratings'!$B$5)+($J24*'Custom Ratings'!$B$6)+($K24*'Custom Ratings'!$B$7)+($L24*'Custom Ratings'!$B$8)+($M24*'Custom Ratings'!$B$9)+($O24*'Custom Ratings'!$B$10)+($P24*'Custom Ratings'!$B$11)+($Q24*'Custom Ratings'!$B$12)+($R24*'Custom Ratings'!$B$13)+($S24*'Custom Ratings'!$B$14)+($T24*'Custom Ratings'!$B$15))/2),($G24*'Custom Ratings'!$B$3)+($H24*'Custom Ratings'!$B$4)+($I24*'Custom Ratings'!$B$5)+($J24*'Custom Ratings'!$B$6)+($K24*'Custom Ratings'!$B$7)+($L24*'Custom Ratings'!$B$8)+($M24*'Custom Ratings'!$B$9)+($O24*'Custom Ratings'!$B$10)+($P24*'Custom Ratings'!$B$11)+($Q24*'Custom Ratings'!$B$12)+($R24*'Custom Ratings'!$B$13)+($S24*'Custom Ratings'!$B$14)+($T24*'Custom Ratings'!$B$15)),0)</f>
        <v>67</v>
      </c>
      <c r="AA24" s="78">
        <f>ROUND(IF(($G24*'Custom Ratings'!$F$3)+($H24*'Custom Ratings'!$F$4)+($I24*'Custom Ratings'!$F$5)+($J24*'Custom Ratings'!$F$6)+($K24*'Custom Ratings'!$F$7)+($L24*'Custom Ratings'!$F$8)+($M24*'Custom Ratings'!$F$9)+($O24*'Custom Ratings'!$F$10)+($P24*'Custom Ratings'!$F$11)+($Q24*'Custom Ratings'!$F$12)+($R24*'Custom Ratings'!$F$13)+($S24*'Custom Ratings'!$F$14)+($T24*'Custom Ratings'!$F$15)&lt;50,(25+(($G24*'Custom Ratings'!$F$3)+($H24*'Custom Ratings'!$F$4)+($I24*'Custom Ratings'!$F$5)+($J24*'Custom Ratings'!$F$6)+($K24*'Custom Ratings'!$F$7)+($L24*'Custom Ratings'!$F$8)+($M24*'Custom Ratings'!$F$9)+($O24*'Custom Ratings'!$F$10)+($P24*'Custom Ratings'!$F$11)+($Q24*'Custom Ratings'!$F$12)+($R24*'Custom Ratings'!$F$13)+($S24*'Custom Ratings'!$F$14)+($T24*'Custom Ratings'!$F$15))/2),($G24*'Custom Ratings'!$F$3)+($H24*'Custom Ratings'!$F$4)+($I24*'Custom Ratings'!$F$5)+($J24*'Custom Ratings'!$F$6)+($K24*'Custom Ratings'!$F$7)+($L24*'Custom Ratings'!$F$8)+($M24*'Custom Ratings'!$F$9)+($O24*'Custom Ratings'!$F$10)+($P24*'Custom Ratings'!$F$11)+($Q24*'Custom Ratings'!$F$12)+($R24*'Custom Ratings'!$F$13)+($S24*'Custom Ratings'!$F$14)+($T24*'Custom Ratings'!$F$15)),0)</f>
        <v>67</v>
      </c>
      <c r="AB24" s="78">
        <f>ROUND(IF(($K24*'Custom Ratings'!$J$3)+ROUNDDOWN(($H24*'Custom Ratings'!$J$4),0)+($I24*'Custom Ratings'!$J$5)+($J24*'Custom Ratings'!$J$6)+ROUNDDOWN(($K24*'Custom Ratings'!$J$7),0)+ROUNDDOWN(($L24*'Custom Ratings'!$J$8),0)+($M24*'Custom Ratings'!$J$9)+($O24*'Custom Ratings'!$J$10)+($P24*'Custom Ratings'!$J$11)+($Q24*'Custom Ratings'!$J$12)+($R24*'Custom Ratings'!$J$13)+($S24*'Custom Ratings'!$J$14)+($T24*'Custom Ratings'!$J$15)&lt;50,(25+(($K24*'Custom Ratings'!$J$3)+ROUNDDOWN(($H24*'Custom Ratings'!$J$4),0)+($I24*'Custom Ratings'!$J$5)+($J24*'Custom Ratings'!$J$6)+ROUNDDOWN(($K24*'Custom Ratings'!$J$7),0)+ROUNDDOWN(($L24*'Custom Ratings'!$J$8),0)+($M24*'Custom Ratings'!$J$9)+($O24*'Custom Ratings'!$J$10)+($P24*'Custom Ratings'!$J$11)+($Q24*'Custom Ratings'!$J$12)+($R24*'Custom Ratings'!$J$13)+($S24*'Custom Ratings'!$J$14)+($T24*'Custom Ratings'!$J$15))/2),($K24*'Custom Ratings'!$J$3)+ROUNDDOWN(($H24*'Custom Ratings'!$J$4),0)+($I24*'Custom Ratings'!$J$5)+($J24*'Custom Ratings'!$J$6)+ROUNDDOWN(($K24*'Custom Ratings'!$J$7),0)+ROUNDDOWN(($L24*'Custom Ratings'!$J$8),0)+($M24*'Custom Ratings'!$J$9)+($O24*'Custom Ratings'!$J$10)+($P24*'Custom Ratings'!$J$11)+($Q24*'Custom Ratings'!$J$12)+($R24*'Custom Ratings'!$J$13)+($S24*'Custom Ratings'!$J$14)+($T24*'Custom Ratings'!$J$15)),0)</f>
        <v>60</v>
      </c>
      <c r="AC24" s="79">
        <f>ROUND(Z24/'Custom Ratings'!$B$19,0)</f>
        <v>67</v>
      </c>
      <c r="AD24" s="79">
        <f>ROUND(AA24/'Custom Ratings'!$F$19,0)</f>
        <v>67</v>
      </c>
      <c r="AE24" s="79">
        <f>ROUND(AB24/'Custom Ratings'!$J$19,0)</f>
        <v>60</v>
      </c>
    </row>
    <row r="25" ht="15.75" customHeight="1">
      <c r="A25" s="71" t="s">
        <v>744</v>
      </c>
      <c r="B25" s="71" t="s">
        <v>745</v>
      </c>
      <c r="C25" s="72" t="str">
        <f t="shared" si="1"/>
        <v>Ted Donato</v>
      </c>
      <c r="D25" s="73" t="s">
        <v>38</v>
      </c>
      <c r="E25" s="73" t="s">
        <v>702</v>
      </c>
      <c r="F25" s="73">
        <v>21.0</v>
      </c>
      <c r="G25" s="73">
        <v>4.0</v>
      </c>
      <c r="H25" s="73">
        <v>3.0</v>
      </c>
      <c r="I25" s="73">
        <v>4.0</v>
      </c>
      <c r="J25" s="73">
        <v>3.0</v>
      </c>
      <c r="K25" s="73">
        <v>4.0</v>
      </c>
      <c r="L25" s="73">
        <v>3.0</v>
      </c>
      <c r="M25" s="73">
        <v>3.0</v>
      </c>
      <c r="N25" s="73">
        <v>0.0</v>
      </c>
      <c r="O25" s="73">
        <v>3.0</v>
      </c>
      <c r="P25" s="73">
        <v>3.0</v>
      </c>
      <c r="Q25" s="73">
        <v>3.0</v>
      </c>
      <c r="R25" s="73">
        <v>3.0</v>
      </c>
      <c r="S25" s="73">
        <v>3.0</v>
      </c>
      <c r="T25" s="73">
        <v>2.0</v>
      </c>
      <c r="U25" s="74">
        <f t="shared" si="2"/>
        <v>65</v>
      </c>
      <c r="V25" s="75">
        <f t="shared" si="3"/>
        <v>65</v>
      </c>
      <c r="W25" s="76" t="str">
        <f t="shared" si="4"/>
        <v>Lefty</v>
      </c>
      <c r="X25" s="77">
        <f t="shared" si="5"/>
        <v>65</v>
      </c>
      <c r="Y25" s="77">
        <f t="shared" si="6"/>
        <v>55</v>
      </c>
      <c r="Z25" s="78">
        <f>ROUND(IF(($G25*'Custom Ratings'!$B$3)+($H25*'Custom Ratings'!$B$4)+($I25*'Custom Ratings'!$B$5)+($J25*'Custom Ratings'!$B$6)+($K25*'Custom Ratings'!$B$7)+($L25*'Custom Ratings'!$B$8)+($M25*'Custom Ratings'!$B$9)+($O25*'Custom Ratings'!$B$10)+($P25*'Custom Ratings'!$B$11)+($Q25*'Custom Ratings'!$B$12)+($R25*'Custom Ratings'!$B$13)+($S25*'Custom Ratings'!$B$14)+($T25*'Custom Ratings'!$B$15)&lt;50,(25+(($G25*'Custom Ratings'!$B$3)+($H25*'Custom Ratings'!$B$4)+($I25*'Custom Ratings'!$B$5)+($J25*'Custom Ratings'!$B$6)+($K25*'Custom Ratings'!$B$7)+($L25*'Custom Ratings'!$B$8)+($M25*'Custom Ratings'!$B$9)+($O25*'Custom Ratings'!$B$10)+($P25*'Custom Ratings'!$B$11)+($Q25*'Custom Ratings'!$B$12)+($R25*'Custom Ratings'!$B$13)+($S25*'Custom Ratings'!$B$14)+($T25*'Custom Ratings'!$B$15))/2),($G25*'Custom Ratings'!$B$3)+($H25*'Custom Ratings'!$B$4)+($I25*'Custom Ratings'!$B$5)+($J25*'Custom Ratings'!$B$6)+($K25*'Custom Ratings'!$B$7)+($L25*'Custom Ratings'!$B$8)+($M25*'Custom Ratings'!$B$9)+($O25*'Custom Ratings'!$B$10)+($P25*'Custom Ratings'!$B$11)+($Q25*'Custom Ratings'!$B$12)+($R25*'Custom Ratings'!$B$13)+($S25*'Custom Ratings'!$B$14)+($T25*'Custom Ratings'!$B$15)),0)</f>
        <v>65</v>
      </c>
      <c r="AA25" s="78">
        <f>ROUND(IF(($G25*'Custom Ratings'!$F$3)+($H25*'Custom Ratings'!$F$4)+($I25*'Custom Ratings'!$F$5)+($J25*'Custom Ratings'!$F$6)+($K25*'Custom Ratings'!$F$7)+($L25*'Custom Ratings'!$F$8)+($M25*'Custom Ratings'!$F$9)+($O25*'Custom Ratings'!$F$10)+($P25*'Custom Ratings'!$F$11)+($Q25*'Custom Ratings'!$F$12)+($R25*'Custom Ratings'!$F$13)+($S25*'Custom Ratings'!$F$14)+($T25*'Custom Ratings'!$F$15)&lt;50,(25+(($G25*'Custom Ratings'!$F$3)+($H25*'Custom Ratings'!$F$4)+($I25*'Custom Ratings'!$F$5)+($J25*'Custom Ratings'!$F$6)+($K25*'Custom Ratings'!$F$7)+($L25*'Custom Ratings'!$F$8)+($M25*'Custom Ratings'!$F$9)+($O25*'Custom Ratings'!$F$10)+($P25*'Custom Ratings'!$F$11)+($Q25*'Custom Ratings'!$F$12)+($R25*'Custom Ratings'!$F$13)+($S25*'Custom Ratings'!$F$14)+($T25*'Custom Ratings'!$F$15))/2),($G25*'Custom Ratings'!$F$3)+($H25*'Custom Ratings'!$F$4)+($I25*'Custom Ratings'!$F$5)+($J25*'Custom Ratings'!$F$6)+($K25*'Custom Ratings'!$F$7)+($L25*'Custom Ratings'!$F$8)+($M25*'Custom Ratings'!$F$9)+($O25*'Custom Ratings'!$F$10)+($P25*'Custom Ratings'!$F$11)+($Q25*'Custom Ratings'!$F$12)+($R25*'Custom Ratings'!$F$13)+($S25*'Custom Ratings'!$F$14)+($T25*'Custom Ratings'!$F$15)),0)</f>
        <v>65</v>
      </c>
      <c r="AB25" s="78">
        <f>ROUND(IF(($K25*'Custom Ratings'!$J$3)+ROUNDDOWN(($H25*'Custom Ratings'!$J$4),0)+($I25*'Custom Ratings'!$J$5)+($J25*'Custom Ratings'!$J$6)+ROUNDDOWN(($K25*'Custom Ratings'!$J$7),0)+ROUNDDOWN(($L25*'Custom Ratings'!$J$8),0)+($M25*'Custom Ratings'!$J$9)+($O25*'Custom Ratings'!$J$10)+($P25*'Custom Ratings'!$J$11)+($Q25*'Custom Ratings'!$J$12)+($R25*'Custom Ratings'!$J$13)+($S25*'Custom Ratings'!$J$14)+($T25*'Custom Ratings'!$J$15)&lt;50,(25+(($K25*'Custom Ratings'!$J$3)+ROUNDDOWN(($H25*'Custom Ratings'!$J$4),0)+($I25*'Custom Ratings'!$J$5)+($J25*'Custom Ratings'!$J$6)+ROUNDDOWN(($K25*'Custom Ratings'!$J$7),0)+ROUNDDOWN(($L25*'Custom Ratings'!$J$8),0)+($M25*'Custom Ratings'!$J$9)+($O25*'Custom Ratings'!$J$10)+($P25*'Custom Ratings'!$J$11)+($Q25*'Custom Ratings'!$J$12)+($R25*'Custom Ratings'!$J$13)+($S25*'Custom Ratings'!$J$14)+($T25*'Custom Ratings'!$J$15))/2),($K25*'Custom Ratings'!$J$3)+ROUNDDOWN(($H25*'Custom Ratings'!$J$4),0)+($I25*'Custom Ratings'!$J$5)+($J25*'Custom Ratings'!$J$6)+ROUNDDOWN(($K25*'Custom Ratings'!$J$7),0)+ROUNDDOWN(($L25*'Custom Ratings'!$J$8),0)+($M25*'Custom Ratings'!$J$9)+($O25*'Custom Ratings'!$J$10)+($P25*'Custom Ratings'!$J$11)+($Q25*'Custom Ratings'!$J$12)+($R25*'Custom Ratings'!$J$13)+($S25*'Custom Ratings'!$J$14)+($T25*'Custom Ratings'!$J$15)),0)</f>
        <v>55</v>
      </c>
      <c r="AC25" s="79">
        <f>ROUND(Z25/'Custom Ratings'!$B$19,0)</f>
        <v>65</v>
      </c>
      <c r="AD25" s="79">
        <f>ROUND(AA25/'Custom Ratings'!$F$19,0)</f>
        <v>65</v>
      </c>
      <c r="AE25" s="79">
        <f>ROUND(AB25/'Custom Ratings'!$J$19,0)</f>
        <v>55</v>
      </c>
    </row>
    <row r="26" ht="15.75" customHeight="1">
      <c r="A26" s="71" t="s">
        <v>746</v>
      </c>
      <c r="B26" s="71" t="s">
        <v>747</v>
      </c>
      <c r="C26" s="72" t="str">
        <f t="shared" si="1"/>
        <v>Joe Juneau</v>
      </c>
      <c r="D26" s="73" t="s">
        <v>38</v>
      </c>
      <c r="E26" s="73" t="s">
        <v>702</v>
      </c>
      <c r="F26" s="73">
        <v>49.0</v>
      </c>
      <c r="G26" s="73">
        <v>5.0</v>
      </c>
      <c r="H26" s="73">
        <v>4.0</v>
      </c>
      <c r="I26" s="73">
        <v>4.0</v>
      </c>
      <c r="J26" s="73">
        <v>4.0</v>
      </c>
      <c r="K26" s="73">
        <v>3.0</v>
      </c>
      <c r="L26" s="73">
        <v>4.0</v>
      </c>
      <c r="M26" s="73">
        <v>2.0</v>
      </c>
      <c r="N26" s="73">
        <v>0.0</v>
      </c>
      <c r="O26" s="73">
        <v>4.0</v>
      </c>
      <c r="P26" s="73">
        <v>3.0</v>
      </c>
      <c r="Q26" s="73">
        <v>4.0</v>
      </c>
      <c r="R26" s="73">
        <v>0.0</v>
      </c>
      <c r="S26" s="73">
        <v>4.0</v>
      </c>
      <c r="T26" s="73">
        <v>1.0</v>
      </c>
      <c r="U26" s="74">
        <f t="shared" si="2"/>
        <v>72</v>
      </c>
      <c r="V26" s="75">
        <f t="shared" si="3"/>
        <v>72</v>
      </c>
      <c r="W26" s="76" t="str">
        <f t="shared" si="4"/>
        <v>Lefty</v>
      </c>
      <c r="X26" s="77">
        <f t="shared" si="5"/>
        <v>72</v>
      </c>
      <c r="Y26" s="77">
        <f t="shared" si="6"/>
        <v>58</v>
      </c>
      <c r="Z26" s="78">
        <f>ROUND(IF(($G26*'Custom Ratings'!$B$3)+($H26*'Custom Ratings'!$B$4)+($I26*'Custom Ratings'!$B$5)+($J26*'Custom Ratings'!$B$6)+($K26*'Custom Ratings'!$B$7)+($L26*'Custom Ratings'!$B$8)+($M26*'Custom Ratings'!$B$9)+($O26*'Custom Ratings'!$B$10)+($P26*'Custom Ratings'!$B$11)+($Q26*'Custom Ratings'!$B$12)+($R26*'Custom Ratings'!$B$13)+($S26*'Custom Ratings'!$B$14)+($T26*'Custom Ratings'!$B$15)&lt;50,(25+(($G26*'Custom Ratings'!$B$3)+($H26*'Custom Ratings'!$B$4)+($I26*'Custom Ratings'!$B$5)+($J26*'Custom Ratings'!$B$6)+($K26*'Custom Ratings'!$B$7)+($L26*'Custom Ratings'!$B$8)+($M26*'Custom Ratings'!$B$9)+($O26*'Custom Ratings'!$B$10)+($P26*'Custom Ratings'!$B$11)+($Q26*'Custom Ratings'!$B$12)+($R26*'Custom Ratings'!$B$13)+($S26*'Custom Ratings'!$B$14)+($T26*'Custom Ratings'!$B$15))/2),($G26*'Custom Ratings'!$B$3)+($H26*'Custom Ratings'!$B$4)+($I26*'Custom Ratings'!$B$5)+($J26*'Custom Ratings'!$B$6)+($K26*'Custom Ratings'!$B$7)+($L26*'Custom Ratings'!$B$8)+($M26*'Custom Ratings'!$B$9)+($O26*'Custom Ratings'!$B$10)+($P26*'Custom Ratings'!$B$11)+($Q26*'Custom Ratings'!$B$12)+($R26*'Custom Ratings'!$B$13)+($S26*'Custom Ratings'!$B$14)+($T26*'Custom Ratings'!$B$15)),0)</f>
        <v>72</v>
      </c>
      <c r="AA26" s="78">
        <f>ROUND(IF(($G26*'Custom Ratings'!$F$3)+($H26*'Custom Ratings'!$F$4)+($I26*'Custom Ratings'!$F$5)+($J26*'Custom Ratings'!$F$6)+($K26*'Custom Ratings'!$F$7)+($L26*'Custom Ratings'!$F$8)+($M26*'Custom Ratings'!$F$9)+($O26*'Custom Ratings'!$F$10)+($P26*'Custom Ratings'!$F$11)+($Q26*'Custom Ratings'!$F$12)+($R26*'Custom Ratings'!$F$13)+($S26*'Custom Ratings'!$F$14)+($T26*'Custom Ratings'!$F$15)&lt;50,(25+(($G26*'Custom Ratings'!$F$3)+($H26*'Custom Ratings'!$F$4)+($I26*'Custom Ratings'!$F$5)+($J26*'Custom Ratings'!$F$6)+($K26*'Custom Ratings'!$F$7)+($L26*'Custom Ratings'!$F$8)+($M26*'Custom Ratings'!$F$9)+($O26*'Custom Ratings'!$F$10)+($P26*'Custom Ratings'!$F$11)+($Q26*'Custom Ratings'!$F$12)+($R26*'Custom Ratings'!$F$13)+($S26*'Custom Ratings'!$F$14)+($T26*'Custom Ratings'!$F$15))/2),($G26*'Custom Ratings'!$F$3)+($H26*'Custom Ratings'!$F$4)+($I26*'Custom Ratings'!$F$5)+($J26*'Custom Ratings'!$F$6)+($K26*'Custom Ratings'!$F$7)+($L26*'Custom Ratings'!$F$8)+($M26*'Custom Ratings'!$F$9)+($O26*'Custom Ratings'!$F$10)+($P26*'Custom Ratings'!$F$11)+($Q26*'Custom Ratings'!$F$12)+($R26*'Custom Ratings'!$F$13)+($S26*'Custom Ratings'!$F$14)+($T26*'Custom Ratings'!$F$15)),0)</f>
        <v>72</v>
      </c>
      <c r="AB26" s="78">
        <f>ROUND(IF(($K26*'Custom Ratings'!$J$3)+ROUNDDOWN(($H26*'Custom Ratings'!$J$4),0)+($I26*'Custom Ratings'!$J$5)+($J26*'Custom Ratings'!$J$6)+ROUNDDOWN(($K26*'Custom Ratings'!$J$7),0)+ROUNDDOWN(($L26*'Custom Ratings'!$J$8),0)+($M26*'Custom Ratings'!$J$9)+($O26*'Custom Ratings'!$J$10)+($P26*'Custom Ratings'!$J$11)+($Q26*'Custom Ratings'!$J$12)+($R26*'Custom Ratings'!$J$13)+($S26*'Custom Ratings'!$J$14)+($T26*'Custom Ratings'!$J$15)&lt;50,(25+(($K26*'Custom Ratings'!$J$3)+ROUNDDOWN(($H26*'Custom Ratings'!$J$4),0)+($I26*'Custom Ratings'!$J$5)+($J26*'Custom Ratings'!$J$6)+ROUNDDOWN(($K26*'Custom Ratings'!$J$7),0)+ROUNDDOWN(($L26*'Custom Ratings'!$J$8),0)+($M26*'Custom Ratings'!$J$9)+($O26*'Custom Ratings'!$J$10)+($P26*'Custom Ratings'!$J$11)+($Q26*'Custom Ratings'!$J$12)+($R26*'Custom Ratings'!$J$13)+($S26*'Custom Ratings'!$J$14)+($T26*'Custom Ratings'!$J$15))/2),($K26*'Custom Ratings'!$J$3)+ROUNDDOWN(($H26*'Custom Ratings'!$J$4),0)+($I26*'Custom Ratings'!$J$5)+($J26*'Custom Ratings'!$J$6)+ROUNDDOWN(($K26*'Custom Ratings'!$J$7),0)+ROUNDDOWN(($L26*'Custom Ratings'!$J$8),0)+($M26*'Custom Ratings'!$J$9)+($O26*'Custom Ratings'!$J$10)+($P26*'Custom Ratings'!$J$11)+($Q26*'Custom Ratings'!$J$12)+($R26*'Custom Ratings'!$J$13)+($S26*'Custom Ratings'!$J$14)+($T26*'Custom Ratings'!$J$15)),0)</f>
        <v>58</v>
      </c>
      <c r="AC26" s="79">
        <f>ROUND(Z26/'Custom Ratings'!$B$19,0)</f>
        <v>72</v>
      </c>
      <c r="AD26" s="79">
        <f>ROUND(AA26/'Custom Ratings'!$F$19,0)</f>
        <v>72</v>
      </c>
      <c r="AE26" s="79">
        <f>ROUND(AB26/'Custom Ratings'!$J$19,0)</f>
        <v>58</v>
      </c>
    </row>
    <row r="27" ht="15.75" customHeight="1">
      <c r="A27" s="71" t="s">
        <v>748</v>
      </c>
      <c r="B27" s="71" t="s">
        <v>749</v>
      </c>
      <c r="C27" s="72" t="str">
        <f t="shared" si="1"/>
        <v>Dmitri Kvartalnov</v>
      </c>
      <c r="D27" s="73" t="s">
        <v>38</v>
      </c>
      <c r="E27" s="73" t="s">
        <v>702</v>
      </c>
      <c r="F27" s="73">
        <v>10.0</v>
      </c>
      <c r="G27" s="73">
        <v>6.0</v>
      </c>
      <c r="H27" s="73">
        <v>4.0</v>
      </c>
      <c r="I27" s="73">
        <v>4.0</v>
      </c>
      <c r="J27" s="73">
        <v>4.0</v>
      </c>
      <c r="K27" s="73">
        <v>2.0</v>
      </c>
      <c r="L27" s="73">
        <v>3.0</v>
      </c>
      <c r="M27" s="73">
        <v>2.0</v>
      </c>
      <c r="N27" s="73">
        <v>0.0</v>
      </c>
      <c r="O27" s="73">
        <v>4.0</v>
      </c>
      <c r="P27" s="73">
        <v>3.0</v>
      </c>
      <c r="Q27" s="73">
        <v>4.0</v>
      </c>
      <c r="R27" s="73">
        <v>2.0</v>
      </c>
      <c r="S27" s="73">
        <v>4.0</v>
      </c>
      <c r="T27" s="73">
        <v>1.0</v>
      </c>
      <c r="U27" s="74">
        <f t="shared" si="2"/>
        <v>69</v>
      </c>
      <c r="V27" s="75">
        <f t="shared" si="3"/>
        <v>69</v>
      </c>
      <c r="W27" s="76" t="str">
        <f t="shared" si="4"/>
        <v>Lefty</v>
      </c>
      <c r="X27" s="77">
        <f t="shared" si="5"/>
        <v>69</v>
      </c>
      <c r="Y27" s="77">
        <f t="shared" si="6"/>
        <v>51</v>
      </c>
      <c r="Z27" s="78">
        <f>ROUND(IF(($G27*'Custom Ratings'!$B$3)+($H27*'Custom Ratings'!$B$4)+($I27*'Custom Ratings'!$B$5)+($J27*'Custom Ratings'!$B$6)+($K27*'Custom Ratings'!$B$7)+($L27*'Custom Ratings'!$B$8)+($M27*'Custom Ratings'!$B$9)+($O27*'Custom Ratings'!$B$10)+($P27*'Custom Ratings'!$B$11)+($Q27*'Custom Ratings'!$B$12)+($R27*'Custom Ratings'!$B$13)+($S27*'Custom Ratings'!$B$14)+($T27*'Custom Ratings'!$B$15)&lt;50,(25+(($G27*'Custom Ratings'!$B$3)+($H27*'Custom Ratings'!$B$4)+($I27*'Custom Ratings'!$B$5)+($J27*'Custom Ratings'!$B$6)+($K27*'Custom Ratings'!$B$7)+($L27*'Custom Ratings'!$B$8)+($M27*'Custom Ratings'!$B$9)+($O27*'Custom Ratings'!$B$10)+($P27*'Custom Ratings'!$B$11)+($Q27*'Custom Ratings'!$B$12)+($R27*'Custom Ratings'!$B$13)+($S27*'Custom Ratings'!$B$14)+($T27*'Custom Ratings'!$B$15))/2),($G27*'Custom Ratings'!$B$3)+($H27*'Custom Ratings'!$B$4)+($I27*'Custom Ratings'!$B$5)+($J27*'Custom Ratings'!$B$6)+($K27*'Custom Ratings'!$B$7)+($L27*'Custom Ratings'!$B$8)+($M27*'Custom Ratings'!$B$9)+($O27*'Custom Ratings'!$B$10)+($P27*'Custom Ratings'!$B$11)+($Q27*'Custom Ratings'!$B$12)+($R27*'Custom Ratings'!$B$13)+($S27*'Custom Ratings'!$B$14)+($T27*'Custom Ratings'!$B$15)),0)</f>
        <v>69</v>
      </c>
      <c r="AA27" s="78">
        <f>ROUND(IF(($G27*'Custom Ratings'!$F$3)+($H27*'Custom Ratings'!$F$4)+($I27*'Custom Ratings'!$F$5)+($J27*'Custom Ratings'!$F$6)+($K27*'Custom Ratings'!$F$7)+($L27*'Custom Ratings'!$F$8)+($M27*'Custom Ratings'!$F$9)+($O27*'Custom Ratings'!$F$10)+($P27*'Custom Ratings'!$F$11)+($Q27*'Custom Ratings'!$F$12)+($R27*'Custom Ratings'!$F$13)+($S27*'Custom Ratings'!$F$14)+($T27*'Custom Ratings'!$F$15)&lt;50,(25+(($G27*'Custom Ratings'!$F$3)+($H27*'Custom Ratings'!$F$4)+($I27*'Custom Ratings'!$F$5)+($J27*'Custom Ratings'!$F$6)+($K27*'Custom Ratings'!$F$7)+($L27*'Custom Ratings'!$F$8)+($M27*'Custom Ratings'!$F$9)+($O27*'Custom Ratings'!$F$10)+($P27*'Custom Ratings'!$F$11)+($Q27*'Custom Ratings'!$F$12)+($R27*'Custom Ratings'!$F$13)+($S27*'Custom Ratings'!$F$14)+($T27*'Custom Ratings'!$F$15))/2),($G27*'Custom Ratings'!$F$3)+($H27*'Custom Ratings'!$F$4)+($I27*'Custom Ratings'!$F$5)+($J27*'Custom Ratings'!$F$6)+($K27*'Custom Ratings'!$F$7)+($L27*'Custom Ratings'!$F$8)+($M27*'Custom Ratings'!$F$9)+($O27*'Custom Ratings'!$F$10)+($P27*'Custom Ratings'!$F$11)+($Q27*'Custom Ratings'!$F$12)+($R27*'Custom Ratings'!$F$13)+($S27*'Custom Ratings'!$F$14)+($T27*'Custom Ratings'!$F$15)),0)</f>
        <v>69</v>
      </c>
      <c r="AB27" s="78">
        <f>ROUND(IF(($K27*'Custom Ratings'!$J$3)+ROUNDDOWN(($H27*'Custom Ratings'!$J$4),0)+($I27*'Custom Ratings'!$J$5)+($J27*'Custom Ratings'!$J$6)+ROUNDDOWN(($K27*'Custom Ratings'!$J$7),0)+ROUNDDOWN(($L27*'Custom Ratings'!$J$8),0)+($M27*'Custom Ratings'!$J$9)+($O27*'Custom Ratings'!$J$10)+($P27*'Custom Ratings'!$J$11)+($Q27*'Custom Ratings'!$J$12)+($R27*'Custom Ratings'!$J$13)+($S27*'Custom Ratings'!$J$14)+($T27*'Custom Ratings'!$J$15)&lt;50,(25+(($K27*'Custom Ratings'!$J$3)+ROUNDDOWN(($H27*'Custom Ratings'!$J$4),0)+($I27*'Custom Ratings'!$J$5)+($J27*'Custom Ratings'!$J$6)+ROUNDDOWN(($K27*'Custom Ratings'!$J$7),0)+ROUNDDOWN(($L27*'Custom Ratings'!$J$8),0)+($M27*'Custom Ratings'!$J$9)+($O27*'Custom Ratings'!$J$10)+($P27*'Custom Ratings'!$J$11)+($Q27*'Custom Ratings'!$J$12)+($R27*'Custom Ratings'!$J$13)+($S27*'Custom Ratings'!$J$14)+($T27*'Custom Ratings'!$J$15))/2),($K27*'Custom Ratings'!$J$3)+ROUNDDOWN(($H27*'Custom Ratings'!$J$4),0)+($I27*'Custom Ratings'!$J$5)+($J27*'Custom Ratings'!$J$6)+ROUNDDOWN(($K27*'Custom Ratings'!$J$7),0)+ROUNDDOWN(($L27*'Custom Ratings'!$J$8),0)+($M27*'Custom Ratings'!$J$9)+($O27*'Custom Ratings'!$J$10)+($P27*'Custom Ratings'!$J$11)+($Q27*'Custom Ratings'!$J$12)+($R27*'Custom Ratings'!$J$13)+($S27*'Custom Ratings'!$J$14)+($T27*'Custom Ratings'!$J$15)),0)</f>
        <v>51</v>
      </c>
      <c r="AC27" s="79">
        <f>ROUND(Z27/'Custom Ratings'!$B$19,0)</f>
        <v>69</v>
      </c>
      <c r="AD27" s="79">
        <f>ROUND(AA27/'Custom Ratings'!$F$19,0)</f>
        <v>69</v>
      </c>
      <c r="AE27" s="79">
        <f>ROUND(AB27/'Custom Ratings'!$J$19,0)</f>
        <v>51</v>
      </c>
    </row>
    <row r="28" ht="15.75" customHeight="1">
      <c r="A28" s="71" t="s">
        <v>740</v>
      </c>
      <c r="B28" s="71" t="s">
        <v>750</v>
      </c>
      <c r="C28" s="72" t="str">
        <f t="shared" si="1"/>
        <v>Dave Reid</v>
      </c>
      <c r="D28" s="73" t="s">
        <v>38</v>
      </c>
      <c r="E28" s="73" t="s">
        <v>702</v>
      </c>
      <c r="F28" s="73">
        <v>17.0</v>
      </c>
      <c r="G28" s="73">
        <v>9.0</v>
      </c>
      <c r="H28" s="73">
        <v>2.0</v>
      </c>
      <c r="I28" s="73">
        <v>3.0</v>
      </c>
      <c r="J28" s="73">
        <v>3.0</v>
      </c>
      <c r="K28" s="73">
        <v>3.0</v>
      </c>
      <c r="L28" s="73">
        <v>3.0</v>
      </c>
      <c r="M28" s="73">
        <v>1.0</v>
      </c>
      <c r="N28" s="73">
        <v>4.0</v>
      </c>
      <c r="O28" s="73">
        <v>2.0</v>
      </c>
      <c r="P28" s="73">
        <v>4.0</v>
      </c>
      <c r="Q28" s="73">
        <v>4.0</v>
      </c>
      <c r="R28" s="73">
        <v>4.0</v>
      </c>
      <c r="S28" s="73">
        <v>2.0</v>
      </c>
      <c r="T28" s="73">
        <v>0.0</v>
      </c>
      <c r="U28" s="74">
        <f t="shared" si="2"/>
        <v>53</v>
      </c>
      <c r="V28" s="75">
        <f t="shared" si="3"/>
        <v>53</v>
      </c>
      <c r="W28" s="76" t="str">
        <f t="shared" si="4"/>
        <v>Lefty</v>
      </c>
      <c r="X28" s="77">
        <f t="shared" si="5"/>
        <v>53</v>
      </c>
      <c r="Y28" s="77">
        <f t="shared" si="6"/>
        <v>48</v>
      </c>
      <c r="Z28" s="78">
        <f>ROUND(IF(($G28*'Custom Ratings'!$B$3)+($H28*'Custom Ratings'!$B$4)+($I28*'Custom Ratings'!$B$5)+($J28*'Custom Ratings'!$B$6)+($K28*'Custom Ratings'!$B$7)+($L28*'Custom Ratings'!$B$8)+($M28*'Custom Ratings'!$B$9)+($O28*'Custom Ratings'!$B$10)+($P28*'Custom Ratings'!$B$11)+($Q28*'Custom Ratings'!$B$12)+($R28*'Custom Ratings'!$B$13)+($S28*'Custom Ratings'!$B$14)+($T28*'Custom Ratings'!$B$15)&lt;50,(25+(($G28*'Custom Ratings'!$B$3)+($H28*'Custom Ratings'!$B$4)+($I28*'Custom Ratings'!$B$5)+($J28*'Custom Ratings'!$B$6)+($K28*'Custom Ratings'!$B$7)+($L28*'Custom Ratings'!$B$8)+($M28*'Custom Ratings'!$B$9)+($O28*'Custom Ratings'!$B$10)+($P28*'Custom Ratings'!$B$11)+($Q28*'Custom Ratings'!$B$12)+($R28*'Custom Ratings'!$B$13)+($S28*'Custom Ratings'!$B$14)+($T28*'Custom Ratings'!$B$15))/2),($G28*'Custom Ratings'!$B$3)+($H28*'Custom Ratings'!$B$4)+($I28*'Custom Ratings'!$B$5)+($J28*'Custom Ratings'!$B$6)+($K28*'Custom Ratings'!$B$7)+($L28*'Custom Ratings'!$B$8)+($M28*'Custom Ratings'!$B$9)+($O28*'Custom Ratings'!$B$10)+($P28*'Custom Ratings'!$B$11)+($Q28*'Custom Ratings'!$B$12)+($R28*'Custom Ratings'!$B$13)+($S28*'Custom Ratings'!$B$14)+($T28*'Custom Ratings'!$B$15)),0)</f>
        <v>53</v>
      </c>
      <c r="AA28" s="78">
        <f>ROUND(IF(($G28*'Custom Ratings'!$F$3)+($H28*'Custom Ratings'!$F$4)+($I28*'Custom Ratings'!$F$5)+($J28*'Custom Ratings'!$F$6)+($K28*'Custom Ratings'!$F$7)+($L28*'Custom Ratings'!$F$8)+($M28*'Custom Ratings'!$F$9)+($O28*'Custom Ratings'!$F$10)+($P28*'Custom Ratings'!$F$11)+($Q28*'Custom Ratings'!$F$12)+($R28*'Custom Ratings'!$F$13)+($S28*'Custom Ratings'!$F$14)+($T28*'Custom Ratings'!$F$15)&lt;50,(25+(($G28*'Custom Ratings'!$F$3)+($H28*'Custom Ratings'!$F$4)+($I28*'Custom Ratings'!$F$5)+($J28*'Custom Ratings'!$F$6)+($K28*'Custom Ratings'!$F$7)+($L28*'Custom Ratings'!$F$8)+($M28*'Custom Ratings'!$F$9)+($O28*'Custom Ratings'!$F$10)+($P28*'Custom Ratings'!$F$11)+($Q28*'Custom Ratings'!$F$12)+($R28*'Custom Ratings'!$F$13)+($S28*'Custom Ratings'!$F$14)+($T28*'Custom Ratings'!$F$15))/2),($G28*'Custom Ratings'!$F$3)+($H28*'Custom Ratings'!$F$4)+($I28*'Custom Ratings'!$F$5)+($J28*'Custom Ratings'!$F$6)+($K28*'Custom Ratings'!$F$7)+($L28*'Custom Ratings'!$F$8)+($M28*'Custom Ratings'!$F$9)+($O28*'Custom Ratings'!$F$10)+($P28*'Custom Ratings'!$F$11)+($Q28*'Custom Ratings'!$F$12)+($R28*'Custom Ratings'!$F$13)+($S28*'Custom Ratings'!$F$14)+($T28*'Custom Ratings'!$F$15)),0)</f>
        <v>53</v>
      </c>
      <c r="AB28" s="78">
        <f>ROUND(IF(($K28*'Custom Ratings'!$J$3)+ROUNDDOWN(($H28*'Custom Ratings'!$J$4),0)+($I28*'Custom Ratings'!$J$5)+($J28*'Custom Ratings'!$J$6)+ROUNDDOWN(($K28*'Custom Ratings'!$J$7),0)+ROUNDDOWN(($L28*'Custom Ratings'!$J$8),0)+($M28*'Custom Ratings'!$J$9)+($O28*'Custom Ratings'!$J$10)+($P28*'Custom Ratings'!$J$11)+($Q28*'Custom Ratings'!$J$12)+($R28*'Custom Ratings'!$J$13)+($S28*'Custom Ratings'!$J$14)+($T28*'Custom Ratings'!$J$15)&lt;50,(25+(($K28*'Custom Ratings'!$J$3)+ROUNDDOWN(($H28*'Custom Ratings'!$J$4),0)+($I28*'Custom Ratings'!$J$5)+($J28*'Custom Ratings'!$J$6)+ROUNDDOWN(($K28*'Custom Ratings'!$J$7),0)+ROUNDDOWN(($L28*'Custom Ratings'!$J$8),0)+($M28*'Custom Ratings'!$J$9)+($O28*'Custom Ratings'!$J$10)+($P28*'Custom Ratings'!$J$11)+($Q28*'Custom Ratings'!$J$12)+($R28*'Custom Ratings'!$J$13)+($S28*'Custom Ratings'!$J$14)+($T28*'Custom Ratings'!$J$15))/2),($K28*'Custom Ratings'!$J$3)+ROUNDDOWN(($H28*'Custom Ratings'!$J$4),0)+($I28*'Custom Ratings'!$J$5)+($J28*'Custom Ratings'!$J$6)+ROUNDDOWN(($K28*'Custom Ratings'!$J$7),0)+ROUNDDOWN(($L28*'Custom Ratings'!$J$8),0)+($M28*'Custom Ratings'!$J$9)+($O28*'Custom Ratings'!$J$10)+($P28*'Custom Ratings'!$J$11)+($Q28*'Custom Ratings'!$J$12)+($R28*'Custom Ratings'!$J$13)+($S28*'Custom Ratings'!$J$14)+($T28*'Custom Ratings'!$J$15)),0)</f>
        <v>48</v>
      </c>
      <c r="AC28" s="79">
        <f>ROUND(Z28/'Custom Ratings'!$B$19,0)</f>
        <v>53</v>
      </c>
      <c r="AD28" s="79">
        <f>ROUND(AA28/'Custom Ratings'!$F$19,0)</f>
        <v>53</v>
      </c>
      <c r="AE28" s="79">
        <f>ROUND(AB28/'Custom Ratings'!$J$19,0)</f>
        <v>48</v>
      </c>
    </row>
    <row r="29" ht="15.75" customHeight="1">
      <c r="A29" s="71" t="s">
        <v>751</v>
      </c>
      <c r="B29" s="71" t="s">
        <v>752</v>
      </c>
      <c r="C29" s="72" t="str">
        <f t="shared" si="1"/>
        <v>Gregori Pantaleyev</v>
      </c>
      <c r="D29" s="73" t="s">
        <v>38</v>
      </c>
      <c r="E29" s="73" t="s">
        <v>702</v>
      </c>
      <c r="F29" s="73">
        <v>13.0</v>
      </c>
      <c r="G29" s="73">
        <v>6.0</v>
      </c>
      <c r="H29" s="73">
        <v>4.0</v>
      </c>
      <c r="I29" s="73">
        <v>4.0</v>
      </c>
      <c r="J29" s="73">
        <v>2.0</v>
      </c>
      <c r="K29" s="73">
        <v>2.0</v>
      </c>
      <c r="L29" s="73">
        <v>2.0</v>
      </c>
      <c r="M29" s="73">
        <v>1.0</v>
      </c>
      <c r="N29" s="73">
        <v>2.0</v>
      </c>
      <c r="O29" s="73">
        <v>3.0</v>
      </c>
      <c r="P29" s="73">
        <v>3.0</v>
      </c>
      <c r="Q29" s="73">
        <v>2.0</v>
      </c>
      <c r="R29" s="73">
        <v>4.0</v>
      </c>
      <c r="S29" s="73">
        <v>3.0</v>
      </c>
      <c r="T29" s="73">
        <v>1.0</v>
      </c>
      <c r="U29" s="74">
        <f t="shared" si="2"/>
        <v>54</v>
      </c>
      <c r="V29" s="75">
        <f t="shared" si="3"/>
        <v>54</v>
      </c>
      <c r="W29" s="76" t="str">
        <f t="shared" si="4"/>
        <v>Lefty</v>
      </c>
      <c r="X29" s="77">
        <f t="shared" si="5"/>
        <v>54</v>
      </c>
      <c r="Y29" s="77">
        <f t="shared" si="6"/>
        <v>48</v>
      </c>
      <c r="Z29" s="78">
        <f>ROUND(IF(($G29*'Custom Ratings'!$B$3)+($H29*'Custom Ratings'!$B$4)+($I29*'Custom Ratings'!$B$5)+($J29*'Custom Ratings'!$B$6)+($K29*'Custom Ratings'!$B$7)+($L29*'Custom Ratings'!$B$8)+($M29*'Custom Ratings'!$B$9)+($O29*'Custom Ratings'!$B$10)+($P29*'Custom Ratings'!$B$11)+($Q29*'Custom Ratings'!$B$12)+($R29*'Custom Ratings'!$B$13)+($S29*'Custom Ratings'!$B$14)+($T29*'Custom Ratings'!$B$15)&lt;50,(25+(($G29*'Custom Ratings'!$B$3)+($H29*'Custom Ratings'!$B$4)+($I29*'Custom Ratings'!$B$5)+($J29*'Custom Ratings'!$B$6)+($K29*'Custom Ratings'!$B$7)+($L29*'Custom Ratings'!$B$8)+($M29*'Custom Ratings'!$B$9)+($O29*'Custom Ratings'!$B$10)+($P29*'Custom Ratings'!$B$11)+($Q29*'Custom Ratings'!$B$12)+($R29*'Custom Ratings'!$B$13)+($S29*'Custom Ratings'!$B$14)+($T29*'Custom Ratings'!$B$15))/2),($G29*'Custom Ratings'!$B$3)+($H29*'Custom Ratings'!$B$4)+($I29*'Custom Ratings'!$B$5)+($J29*'Custom Ratings'!$B$6)+($K29*'Custom Ratings'!$B$7)+($L29*'Custom Ratings'!$B$8)+($M29*'Custom Ratings'!$B$9)+($O29*'Custom Ratings'!$B$10)+($P29*'Custom Ratings'!$B$11)+($Q29*'Custom Ratings'!$B$12)+($R29*'Custom Ratings'!$B$13)+($S29*'Custom Ratings'!$B$14)+($T29*'Custom Ratings'!$B$15)),0)</f>
        <v>54</v>
      </c>
      <c r="AA29" s="78">
        <f>ROUND(IF(($G29*'Custom Ratings'!$F$3)+($H29*'Custom Ratings'!$F$4)+($I29*'Custom Ratings'!$F$5)+($J29*'Custom Ratings'!$F$6)+($K29*'Custom Ratings'!$F$7)+($L29*'Custom Ratings'!$F$8)+($M29*'Custom Ratings'!$F$9)+($O29*'Custom Ratings'!$F$10)+($P29*'Custom Ratings'!$F$11)+($Q29*'Custom Ratings'!$F$12)+($R29*'Custom Ratings'!$F$13)+($S29*'Custom Ratings'!$F$14)+($T29*'Custom Ratings'!$F$15)&lt;50,(25+(($G29*'Custom Ratings'!$F$3)+($H29*'Custom Ratings'!$F$4)+($I29*'Custom Ratings'!$F$5)+($J29*'Custom Ratings'!$F$6)+($K29*'Custom Ratings'!$F$7)+($L29*'Custom Ratings'!$F$8)+($M29*'Custom Ratings'!$F$9)+($O29*'Custom Ratings'!$F$10)+($P29*'Custom Ratings'!$F$11)+($Q29*'Custom Ratings'!$F$12)+($R29*'Custom Ratings'!$F$13)+($S29*'Custom Ratings'!$F$14)+($T29*'Custom Ratings'!$F$15))/2),($G29*'Custom Ratings'!$F$3)+($H29*'Custom Ratings'!$F$4)+($I29*'Custom Ratings'!$F$5)+($J29*'Custom Ratings'!$F$6)+($K29*'Custom Ratings'!$F$7)+($L29*'Custom Ratings'!$F$8)+($M29*'Custom Ratings'!$F$9)+($O29*'Custom Ratings'!$F$10)+($P29*'Custom Ratings'!$F$11)+($Q29*'Custom Ratings'!$F$12)+($R29*'Custom Ratings'!$F$13)+($S29*'Custom Ratings'!$F$14)+($T29*'Custom Ratings'!$F$15)),0)</f>
        <v>54</v>
      </c>
      <c r="AB29" s="78">
        <f>ROUND(IF(($K29*'Custom Ratings'!$J$3)+ROUNDDOWN(($H29*'Custom Ratings'!$J$4),0)+($I29*'Custom Ratings'!$J$5)+($J29*'Custom Ratings'!$J$6)+ROUNDDOWN(($K29*'Custom Ratings'!$J$7),0)+ROUNDDOWN(($L29*'Custom Ratings'!$J$8),0)+($M29*'Custom Ratings'!$J$9)+($O29*'Custom Ratings'!$J$10)+($P29*'Custom Ratings'!$J$11)+($Q29*'Custom Ratings'!$J$12)+($R29*'Custom Ratings'!$J$13)+($S29*'Custom Ratings'!$J$14)+($T29*'Custom Ratings'!$J$15)&lt;50,(25+(($K29*'Custom Ratings'!$J$3)+ROUNDDOWN(($H29*'Custom Ratings'!$J$4),0)+($I29*'Custom Ratings'!$J$5)+($J29*'Custom Ratings'!$J$6)+ROUNDDOWN(($K29*'Custom Ratings'!$J$7),0)+ROUNDDOWN(($L29*'Custom Ratings'!$J$8),0)+($M29*'Custom Ratings'!$J$9)+($O29*'Custom Ratings'!$J$10)+($P29*'Custom Ratings'!$J$11)+($Q29*'Custom Ratings'!$J$12)+($R29*'Custom Ratings'!$J$13)+($S29*'Custom Ratings'!$J$14)+($T29*'Custom Ratings'!$J$15))/2),($K29*'Custom Ratings'!$J$3)+ROUNDDOWN(($H29*'Custom Ratings'!$J$4),0)+($I29*'Custom Ratings'!$J$5)+($J29*'Custom Ratings'!$J$6)+ROUNDDOWN(($K29*'Custom Ratings'!$J$7),0)+ROUNDDOWN(($L29*'Custom Ratings'!$J$8),0)+($M29*'Custom Ratings'!$J$9)+($O29*'Custom Ratings'!$J$10)+($P29*'Custom Ratings'!$J$11)+($Q29*'Custom Ratings'!$J$12)+($R29*'Custom Ratings'!$J$13)+($S29*'Custom Ratings'!$J$14)+($T29*'Custom Ratings'!$J$15)),0)</f>
        <v>48</v>
      </c>
      <c r="AC29" s="79">
        <f>ROUND(Z29/'Custom Ratings'!$B$19,0)</f>
        <v>54</v>
      </c>
      <c r="AD29" s="79">
        <f>ROUND(AA29/'Custom Ratings'!$F$19,0)</f>
        <v>54</v>
      </c>
      <c r="AE29" s="79">
        <f>ROUND(AB29/'Custom Ratings'!$J$19,0)</f>
        <v>48</v>
      </c>
    </row>
    <row r="30" ht="15.75" customHeight="1">
      <c r="A30" s="71" t="s">
        <v>753</v>
      </c>
      <c r="B30" s="71" t="s">
        <v>754</v>
      </c>
      <c r="C30" s="72" t="str">
        <f t="shared" si="1"/>
        <v>Brent Hughes</v>
      </c>
      <c r="D30" s="73" t="s">
        <v>38</v>
      </c>
      <c r="E30" s="73" t="s">
        <v>702</v>
      </c>
      <c r="F30" s="73">
        <v>42.0</v>
      </c>
      <c r="G30" s="73">
        <v>6.0</v>
      </c>
      <c r="H30" s="73">
        <v>3.0</v>
      </c>
      <c r="I30" s="73">
        <v>3.0</v>
      </c>
      <c r="J30" s="73">
        <v>1.0</v>
      </c>
      <c r="K30" s="73">
        <v>3.0</v>
      </c>
      <c r="L30" s="73">
        <v>2.0</v>
      </c>
      <c r="M30" s="73">
        <v>3.0</v>
      </c>
      <c r="N30" s="73">
        <v>6.0</v>
      </c>
      <c r="O30" s="73">
        <v>3.0</v>
      </c>
      <c r="P30" s="73">
        <v>2.0</v>
      </c>
      <c r="Q30" s="73">
        <v>2.0</v>
      </c>
      <c r="R30" s="73">
        <v>5.0</v>
      </c>
      <c r="S30" s="73">
        <v>3.0</v>
      </c>
      <c r="T30" s="73">
        <v>4.0</v>
      </c>
      <c r="U30" s="74">
        <f t="shared" si="2"/>
        <v>50</v>
      </c>
      <c r="V30" s="75">
        <f t="shared" si="3"/>
        <v>50</v>
      </c>
      <c r="W30" s="76" t="str">
        <f t="shared" si="4"/>
        <v>Lefty</v>
      </c>
      <c r="X30" s="77">
        <f t="shared" si="5"/>
        <v>50</v>
      </c>
      <c r="Y30" s="77">
        <f t="shared" si="6"/>
        <v>50</v>
      </c>
      <c r="Z30" s="78">
        <f>ROUND(IF(($G30*'Custom Ratings'!$B$3)+($H30*'Custom Ratings'!$B$4)+($I30*'Custom Ratings'!$B$5)+($J30*'Custom Ratings'!$B$6)+($K30*'Custom Ratings'!$B$7)+($L30*'Custom Ratings'!$B$8)+($M30*'Custom Ratings'!$B$9)+($O30*'Custom Ratings'!$B$10)+($P30*'Custom Ratings'!$B$11)+($Q30*'Custom Ratings'!$B$12)+($R30*'Custom Ratings'!$B$13)+($S30*'Custom Ratings'!$B$14)+($T30*'Custom Ratings'!$B$15)&lt;50,(25+(($G30*'Custom Ratings'!$B$3)+($H30*'Custom Ratings'!$B$4)+($I30*'Custom Ratings'!$B$5)+($J30*'Custom Ratings'!$B$6)+($K30*'Custom Ratings'!$B$7)+($L30*'Custom Ratings'!$B$8)+($M30*'Custom Ratings'!$B$9)+($O30*'Custom Ratings'!$B$10)+($P30*'Custom Ratings'!$B$11)+($Q30*'Custom Ratings'!$B$12)+($R30*'Custom Ratings'!$B$13)+($S30*'Custom Ratings'!$B$14)+($T30*'Custom Ratings'!$B$15))/2),($G30*'Custom Ratings'!$B$3)+($H30*'Custom Ratings'!$B$4)+($I30*'Custom Ratings'!$B$5)+($J30*'Custom Ratings'!$B$6)+($K30*'Custom Ratings'!$B$7)+($L30*'Custom Ratings'!$B$8)+($M30*'Custom Ratings'!$B$9)+($O30*'Custom Ratings'!$B$10)+($P30*'Custom Ratings'!$B$11)+($Q30*'Custom Ratings'!$B$12)+($R30*'Custom Ratings'!$B$13)+($S30*'Custom Ratings'!$B$14)+($T30*'Custom Ratings'!$B$15)),0)</f>
        <v>50</v>
      </c>
      <c r="AA30" s="78">
        <f>ROUND(IF(($G30*'Custom Ratings'!$F$3)+($H30*'Custom Ratings'!$F$4)+($I30*'Custom Ratings'!$F$5)+($J30*'Custom Ratings'!$F$6)+($K30*'Custom Ratings'!$F$7)+($L30*'Custom Ratings'!$F$8)+($M30*'Custom Ratings'!$F$9)+($O30*'Custom Ratings'!$F$10)+($P30*'Custom Ratings'!$F$11)+($Q30*'Custom Ratings'!$F$12)+($R30*'Custom Ratings'!$F$13)+($S30*'Custom Ratings'!$F$14)+($T30*'Custom Ratings'!$F$15)&lt;50,(25+(($G30*'Custom Ratings'!$F$3)+($H30*'Custom Ratings'!$F$4)+($I30*'Custom Ratings'!$F$5)+($J30*'Custom Ratings'!$F$6)+($K30*'Custom Ratings'!$F$7)+($L30*'Custom Ratings'!$F$8)+($M30*'Custom Ratings'!$F$9)+($O30*'Custom Ratings'!$F$10)+($P30*'Custom Ratings'!$F$11)+($Q30*'Custom Ratings'!$F$12)+($R30*'Custom Ratings'!$F$13)+($S30*'Custom Ratings'!$F$14)+($T30*'Custom Ratings'!$F$15))/2),($G30*'Custom Ratings'!$F$3)+($H30*'Custom Ratings'!$F$4)+($I30*'Custom Ratings'!$F$5)+($J30*'Custom Ratings'!$F$6)+($K30*'Custom Ratings'!$F$7)+($L30*'Custom Ratings'!$F$8)+($M30*'Custom Ratings'!$F$9)+($O30*'Custom Ratings'!$F$10)+($P30*'Custom Ratings'!$F$11)+($Q30*'Custom Ratings'!$F$12)+($R30*'Custom Ratings'!$F$13)+($S30*'Custom Ratings'!$F$14)+($T30*'Custom Ratings'!$F$15)),0)</f>
        <v>50</v>
      </c>
      <c r="AB30" s="78">
        <f>ROUND(IF(($K30*'Custom Ratings'!$J$3)+ROUNDDOWN(($H30*'Custom Ratings'!$J$4),0)+($I30*'Custom Ratings'!$J$5)+($J30*'Custom Ratings'!$J$6)+ROUNDDOWN(($K30*'Custom Ratings'!$J$7),0)+ROUNDDOWN(($L30*'Custom Ratings'!$J$8),0)+($M30*'Custom Ratings'!$J$9)+($O30*'Custom Ratings'!$J$10)+($P30*'Custom Ratings'!$J$11)+($Q30*'Custom Ratings'!$J$12)+($R30*'Custom Ratings'!$J$13)+($S30*'Custom Ratings'!$J$14)+($T30*'Custom Ratings'!$J$15)&lt;50,(25+(($K30*'Custom Ratings'!$J$3)+ROUNDDOWN(($H30*'Custom Ratings'!$J$4),0)+($I30*'Custom Ratings'!$J$5)+($J30*'Custom Ratings'!$J$6)+ROUNDDOWN(($K30*'Custom Ratings'!$J$7),0)+ROUNDDOWN(($L30*'Custom Ratings'!$J$8),0)+($M30*'Custom Ratings'!$J$9)+($O30*'Custom Ratings'!$J$10)+($P30*'Custom Ratings'!$J$11)+($Q30*'Custom Ratings'!$J$12)+($R30*'Custom Ratings'!$J$13)+($S30*'Custom Ratings'!$J$14)+($T30*'Custom Ratings'!$J$15))/2),($K30*'Custom Ratings'!$J$3)+ROUNDDOWN(($H30*'Custom Ratings'!$J$4),0)+($I30*'Custom Ratings'!$J$5)+($J30*'Custom Ratings'!$J$6)+ROUNDDOWN(($K30*'Custom Ratings'!$J$7),0)+ROUNDDOWN(($L30*'Custom Ratings'!$J$8),0)+($M30*'Custom Ratings'!$J$9)+($O30*'Custom Ratings'!$J$10)+($P30*'Custom Ratings'!$J$11)+($Q30*'Custom Ratings'!$J$12)+($R30*'Custom Ratings'!$J$13)+($S30*'Custom Ratings'!$J$14)+($T30*'Custom Ratings'!$J$15)),0)</f>
        <v>50</v>
      </c>
      <c r="AC30" s="79">
        <f>ROUND(Z30/'Custom Ratings'!$B$19,0)</f>
        <v>50</v>
      </c>
      <c r="AD30" s="79">
        <f>ROUND(AA30/'Custom Ratings'!$F$19,0)</f>
        <v>50</v>
      </c>
      <c r="AE30" s="79">
        <f>ROUND(AB30/'Custom Ratings'!$J$19,0)</f>
        <v>50</v>
      </c>
    </row>
    <row r="31" ht="15.75" customHeight="1">
      <c r="A31" s="71" t="s">
        <v>755</v>
      </c>
      <c r="B31" s="71" t="s">
        <v>756</v>
      </c>
      <c r="C31" s="72" t="str">
        <f t="shared" si="1"/>
        <v>Cam Neely</v>
      </c>
      <c r="D31" s="73" t="s">
        <v>38</v>
      </c>
      <c r="E31" s="73" t="s">
        <v>702</v>
      </c>
      <c r="F31" s="73">
        <v>8.0</v>
      </c>
      <c r="G31" s="73">
        <v>10.0</v>
      </c>
      <c r="H31" s="73">
        <v>4.0</v>
      </c>
      <c r="I31" s="73">
        <v>4.0</v>
      </c>
      <c r="J31" s="73">
        <v>5.0</v>
      </c>
      <c r="K31" s="73">
        <v>4.0</v>
      </c>
      <c r="L31" s="73">
        <v>4.0</v>
      </c>
      <c r="M31" s="73">
        <v>4.0</v>
      </c>
      <c r="N31" s="73">
        <v>9.0</v>
      </c>
      <c r="O31" s="73">
        <v>4.0</v>
      </c>
      <c r="P31" s="73">
        <v>5.0</v>
      </c>
      <c r="Q31" s="73">
        <v>5.0</v>
      </c>
      <c r="R31" s="73">
        <v>3.0</v>
      </c>
      <c r="S31" s="73">
        <v>4.0</v>
      </c>
      <c r="T31" s="73">
        <v>4.0</v>
      </c>
      <c r="U31" s="74">
        <f t="shared" si="2"/>
        <v>86</v>
      </c>
      <c r="V31" s="75">
        <f t="shared" si="3"/>
        <v>86</v>
      </c>
      <c r="W31" s="76" t="str">
        <f t="shared" si="4"/>
        <v>Righty</v>
      </c>
      <c r="X31" s="77">
        <f t="shared" si="5"/>
        <v>86</v>
      </c>
      <c r="Y31" s="77">
        <f t="shared" si="6"/>
        <v>70</v>
      </c>
      <c r="Z31" s="78">
        <f>ROUND(IF(($G31*'Custom Ratings'!$B$3)+($H31*'Custom Ratings'!$B$4)+($I31*'Custom Ratings'!$B$5)+($J31*'Custom Ratings'!$B$6)+($K31*'Custom Ratings'!$B$7)+($L31*'Custom Ratings'!$B$8)+($M31*'Custom Ratings'!$B$9)+($O31*'Custom Ratings'!$B$10)+($P31*'Custom Ratings'!$B$11)+($Q31*'Custom Ratings'!$B$12)+($R31*'Custom Ratings'!$B$13)+($S31*'Custom Ratings'!$B$14)+($T31*'Custom Ratings'!$B$15)&lt;50,(25+(($G31*'Custom Ratings'!$B$3)+($H31*'Custom Ratings'!$B$4)+($I31*'Custom Ratings'!$B$5)+($J31*'Custom Ratings'!$B$6)+($K31*'Custom Ratings'!$B$7)+($L31*'Custom Ratings'!$B$8)+($M31*'Custom Ratings'!$B$9)+($O31*'Custom Ratings'!$B$10)+($P31*'Custom Ratings'!$B$11)+($Q31*'Custom Ratings'!$B$12)+($R31*'Custom Ratings'!$B$13)+($S31*'Custom Ratings'!$B$14)+($T31*'Custom Ratings'!$B$15))/2),($G31*'Custom Ratings'!$B$3)+($H31*'Custom Ratings'!$B$4)+($I31*'Custom Ratings'!$B$5)+($J31*'Custom Ratings'!$B$6)+($K31*'Custom Ratings'!$B$7)+($L31*'Custom Ratings'!$B$8)+($M31*'Custom Ratings'!$B$9)+($O31*'Custom Ratings'!$B$10)+($P31*'Custom Ratings'!$B$11)+($Q31*'Custom Ratings'!$B$12)+($R31*'Custom Ratings'!$B$13)+($S31*'Custom Ratings'!$B$14)+($T31*'Custom Ratings'!$B$15)),0)</f>
        <v>86</v>
      </c>
      <c r="AA31" s="78">
        <f>ROUND(IF(($G31*'Custom Ratings'!$F$3)+($H31*'Custom Ratings'!$F$4)+($I31*'Custom Ratings'!$F$5)+($J31*'Custom Ratings'!$F$6)+($K31*'Custom Ratings'!$F$7)+($L31*'Custom Ratings'!$F$8)+($M31*'Custom Ratings'!$F$9)+($O31*'Custom Ratings'!$F$10)+($P31*'Custom Ratings'!$F$11)+($Q31*'Custom Ratings'!$F$12)+($R31*'Custom Ratings'!$F$13)+($S31*'Custom Ratings'!$F$14)+($T31*'Custom Ratings'!$F$15)&lt;50,(25+(($G31*'Custom Ratings'!$F$3)+($H31*'Custom Ratings'!$F$4)+($I31*'Custom Ratings'!$F$5)+($J31*'Custom Ratings'!$F$6)+($K31*'Custom Ratings'!$F$7)+($L31*'Custom Ratings'!$F$8)+($M31*'Custom Ratings'!$F$9)+($O31*'Custom Ratings'!$F$10)+($P31*'Custom Ratings'!$F$11)+($Q31*'Custom Ratings'!$F$12)+($R31*'Custom Ratings'!$F$13)+($S31*'Custom Ratings'!$F$14)+($T31*'Custom Ratings'!$F$15))/2),($G31*'Custom Ratings'!$F$3)+($H31*'Custom Ratings'!$F$4)+($I31*'Custom Ratings'!$F$5)+($J31*'Custom Ratings'!$F$6)+($K31*'Custom Ratings'!$F$7)+($L31*'Custom Ratings'!$F$8)+($M31*'Custom Ratings'!$F$9)+($O31*'Custom Ratings'!$F$10)+($P31*'Custom Ratings'!$F$11)+($Q31*'Custom Ratings'!$F$12)+($R31*'Custom Ratings'!$F$13)+($S31*'Custom Ratings'!$F$14)+($T31*'Custom Ratings'!$F$15)),0)</f>
        <v>86</v>
      </c>
      <c r="AB31" s="78">
        <f>ROUND(IF(($K31*'Custom Ratings'!$J$3)+ROUNDDOWN(($H31*'Custom Ratings'!$J$4),0)+($I31*'Custom Ratings'!$J$5)+($J31*'Custom Ratings'!$J$6)+ROUNDDOWN(($K31*'Custom Ratings'!$J$7),0)+ROUNDDOWN(($L31*'Custom Ratings'!$J$8),0)+($M31*'Custom Ratings'!$J$9)+($O31*'Custom Ratings'!$J$10)+($P31*'Custom Ratings'!$J$11)+($Q31*'Custom Ratings'!$J$12)+($R31*'Custom Ratings'!$J$13)+($S31*'Custom Ratings'!$J$14)+($T31*'Custom Ratings'!$J$15)&lt;50,(25+(($K31*'Custom Ratings'!$J$3)+ROUNDDOWN(($H31*'Custom Ratings'!$J$4),0)+($I31*'Custom Ratings'!$J$5)+($J31*'Custom Ratings'!$J$6)+ROUNDDOWN(($K31*'Custom Ratings'!$J$7),0)+ROUNDDOWN(($L31*'Custom Ratings'!$J$8),0)+($M31*'Custom Ratings'!$J$9)+($O31*'Custom Ratings'!$J$10)+($P31*'Custom Ratings'!$J$11)+($Q31*'Custom Ratings'!$J$12)+($R31*'Custom Ratings'!$J$13)+($S31*'Custom Ratings'!$J$14)+($T31*'Custom Ratings'!$J$15))/2),($K31*'Custom Ratings'!$J$3)+ROUNDDOWN(($H31*'Custom Ratings'!$J$4),0)+($I31*'Custom Ratings'!$J$5)+($J31*'Custom Ratings'!$J$6)+ROUNDDOWN(($K31*'Custom Ratings'!$J$7),0)+ROUNDDOWN(($L31*'Custom Ratings'!$J$8),0)+($M31*'Custom Ratings'!$J$9)+($O31*'Custom Ratings'!$J$10)+($P31*'Custom Ratings'!$J$11)+($Q31*'Custom Ratings'!$J$12)+($R31*'Custom Ratings'!$J$13)+($S31*'Custom Ratings'!$J$14)+($T31*'Custom Ratings'!$J$15)),0)</f>
        <v>70</v>
      </c>
      <c r="AC31" s="79">
        <f>ROUND(Z31/'Custom Ratings'!$B$19,0)</f>
        <v>86</v>
      </c>
      <c r="AD31" s="79">
        <f>ROUND(AA31/'Custom Ratings'!$F$19,0)</f>
        <v>86</v>
      </c>
      <c r="AE31" s="79">
        <f>ROUND(AB31/'Custom Ratings'!$J$19,0)</f>
        <v>70</v>
      </c>
    </row>
    <row r="32" ht="15.75" customHeight="1">
      <c r="A32" s="71" t="s">
        <v>757</v>
      </c>
      <c r="B32" s="71" t="s">
        <v>758</v>
      </c>
      <c r="C32" s="72" t="str">
        <f t="shared" si="1"/>
        <v>Stephen Leach</v>
      </c>
      <c r="D32" s="73" t="s">
        <v>38</v>
      </c>
      <c r="E32" s="73" t="s">
        <v>702</v>
      </c>
      <c r="F32" s="73">
        <v>27.0</v>
      </c>
      <c r="G32" s="73">
        <v>6.0</v>
      </c>
      <c r="H32" s="73">
        <v>3.0</v>
      </c>
      <c r="I32" s="73">
        <v>3.0</v>
      </c>
      <c r="J32" s="73">
        <v>3.0</v>
      </c>
      <c r="K32" s="73">
        <v>3.0</v>
      </c>
      <c r="L32" s="73">
        <v>3.0</v>
      </c>
      <c r="M32" s="73">
        <v>3.0</v>
      </c>
      <c r="N32" s="73">
        <v>7.0</v>
      </c>
      <c r="O32" s="73">
        <v>3.0</v>
      </c>
      <c r="P32" s="73">
        <v>2.0</v>
      </c>
      <c r="Q32" s="73">
        <v>4.0</v>
      </c>
      <c r="R32" s="73">
        <v>5.0</v>
      </c>
      <c r="S32" s="73">
        <v>3.0</v>
      </c>
      <c r="T32" s="73">
        <v>3.0</v>
      </c>
      <c r="U32" s="74">
        <f t="shared" si="2"/>
        <v>59</v>
      </c>
      <c r="V32" s="75">
        <f t="shared" si="3"/>
        <v>59</v>
      </c>
      <c r="W32" s="76" t="str">
        <f t="shared" si="4"/>
        <v>Righty</v>
      </c>
      <c r="X32" s="77">
        <f t="shared" si="5"/>
        <v>59</v>
      </c>
      <c r="Y32" s="77">
        <f t="shared" si="6"/>
        <v>54</v>
      </c>
      <c r="Z32" s="78">
        <f>ROUND(IF(($G32*'Custom Ratings'!$B$3)+($H32*'Custom Ratings'!$B$4)+($I32*'Custom Ratings'!$B$5)+($J32*'Custom Ratings'!$B$6)+($K32*'Custom Ratings'!$B$7)+($L32*'Custom Ratings'!$B$8)+($M32*'Custom Ratings'!$B$9)+($O32*'Custom Ratings'!$B$10)+($P32*'Custom Ratings'!$B$11)+($Q32*'Custom Ratings'!$B$12)+($R32*'Custom Ratings'!$B$13)+($S32*'Custom Ratings'!$B$14)+($T32*'Custom Ratings'!$B$15)&lt;50,(25+(($G32*'Custom Ratings'!$B$3)+($H32*'Custom Ratings'!$B$4)+($I32*'Custom Ratings'!$B$5)+($J32*'Custom Ratings'!$B$6)+($K32*'Custom Ratings'!$B$7)+($L32*'Custom Ratings'!$B$8)+($M32*'Custom Ratings'!$B$9)+($O32*'Custom Ratings'!$B$10)+($P32*'Custom Ratings'!$B$11)+($Q32*'Custom Ratings'!$B$12)+($R32*'Custom Ratings'!$B$13)+($S32*'Custom Ratings'!$B$14)+($T32*'Custom Ratings'!$B$15))/2),($G32*'Custom Ratings'!$B$3)+($H32*'Custom Ratings'!$B$4)+($I32*'Custom Ratings'!$B$5)+($J32*'Custom Ratings'!$B$6)+($K32*'Custom Ratings'!$B$7)+($L32*'Custom Ratings'!$B$8)+($M32*'Custom Ratings'!$B$9)+($O32*'Custom Ratings'!$B$10)+($P32*'Custom Ratings'!$B$11)+($Q32*'Custom Ratings'!$B$12)+($R32*'Custom Ratings'!$B$13)+($S32*'Custom Ratings'!$B$14)+($T32*'Custom Ratings'!$B$15)),0)</f>
        <v>59</v>
      </c>
      <c r="AA32" s="78">
        <f>ROUND(IF(($G32*'Custom Ratings'!$F$3)+($H32*'Custom Ratings'!$F$4)+($I32*'Custom Ratings'!$F$5)+($J32*'Custom Ratings'!$F$6)+($K32*'Custom Ratings'!$F$7)+($L32*'Custom Ratings'!$F$8)+($M32*'Custom Ratings'!$F$9)+($O32*'Custom Ratings'!$F$10)+($P32*'Custom Ratings'!$F$11)+($Q32*'Custom Ratings'!$F$12)+($R32*'Custom Ratings'!$F$13)+($S32*'Custom Ratings'!$F$14)+($T32*'Custom Ratings'!$F$15)&lt;50,(25+(($G32*'Custom Ratings'!$F$3)+($H32*'Custom Ratings'!$F$4)+($I32*'Custom Ratings'!$F$5)+($J32*'Custom Ratings'!$F$6)+($K32*'Custom Ratings'!$F$7)+($L32*'Custom Ratings'!$F$8)+($M32*'Custom Ratings'!$F$9)+($O32*'Custom Ratings'!$F$10)+($P32*'Custom Ratings'!$F$11)+($Q32*'Custom Ratings'!$F$12)+($R32*'Custom Ratings'!$F$13)+($S32*'Custom Ratings'!$F$14)+($T32*'Custom Ratings'!$F$15))/2),($G32*'Custom Ratings'!$F$3)+($H32*'Custom Ratings'!$F$4)+($I32*'Custom Ratings'!$F$5)+($J32*'Custom Ratings'!$F$6)+($K32*'Custom Ratings'!$F$7)+($L32*'Custom Ratings'!$F$8)+($M32*'Custom Ratings'!$F$9)+($O32*'Custom Ratings'!$F$10)+($P32*'Custom Ratings'!$F$11)+($Q32*'Custom Ratings'!$F$12)+($R32*'Custom Ratings'!$F$13)+($S32*'Custom Ratings'!$F$14)+($T32*'Custom Ratings'!$F$15)),0)</f>
        <v>59</v>
      </c>
      <c r="AB32" s="78">
        <f>ROUND(IF(($K32*'Custom Ratings'!$J$3)+ROUNDDOWN(($H32*'Custom Ratings'!$J$4),0)+($I32*'Custom Ratings'!$J$5)+($J32*'Custom Ratings'!$J$6)+ROUNDDOWN(($K32*'Custom Ratings'!$J$7),0)+ROUNDDOWN(($L32*'Custom Ratings'!$J$8),0)+($M32*'Custom Ratings'!$J$9)+($O32*'Custom Ratings'!$J$10)+($P32*'Custom Ratings'!$J$11)+($Q32*'Custom Ratings'!$J$12)+($R32*'Custom Ratings'!$J$13)+($S32*'Custom Ratings'!$J$14)+($T32*'Custom Ratings'!$J$15)&lt;50,(25+(($K32*'Custom Ratings'!$J$3)+ROUNDDOWN(($H32*'Custom Ratings'!$J$4),0)+($I32*'Custom Ratings'!$J$5)+($J32*'Custom Ratings'!$J$6)+ROUNDDOWN(($K32*'Custom Ratings'!$J$7),0)+ROUNDDOWN(($L32*'Custom Ratings'!$J$8),0)+($M32*'Custom Ratings'!$J$9)+($O32*'Custom Ratings'!$J$10)+($P32*'Custom Ratings'!$J$11)+($Q32*'Custom Ratings'!$J$12)+($R32*'Custom Ratings'!$J$13)+($S32*'Custom Ratings'!$J$14)+($T32*'Custom Ratings'!$J$15))/2),($K32*'Custom Ratings'!$J$3)+ROUNDDOWN(($H32*'Custom Ratings'!$J$4),0)+($I32*'Custom Ratings'!$J$5)+($J32*'Custom Ratings'!$J$6)+ROUNDDOWN(($K32*'Custom Ratings'!$J$7),0)+ROUNDDOWN(($L32*'Custom Ratings'!$J$8),0)+($M32*'Custom Ratings'!$J$9)+($O32*'Custom Ratings'!$J$10)+($P32*'Custom Ratings'!$J$11)+($Q32*'Custom Ratings'!$J$12)+($R32*'Custom Ratings'!$J$13)+($S32*'Custom Ratings'!$J$14)+($T32*'Custom Ratings'!$J$15)),0)</f>
        <v>54</v>
      </c>
      <c r="AC32" s="79">
        <f>ROUND(Z32/'Custom Ratings'!$B$19,0)</f>
        <v>59</v>
      </c>
      <c r="AD32" s="79">
        <f>ROUND(AA32/'Custom Ratings'!$F$19,0)</f>
        <v>59</v>
      </c>
      <c r="AE32" s="79">
        <f>ROUND(AB32/'Custom Ratings'!$J$19,0)</f>
        <v>54</v>
      </c>
    </row>
    <row r="33" ht="15.75" customHeight="1">
      <c r="A33" s="71" t="s">
        <v>757</v>
      </c>
      <c r="B33" s="71" t="s">
        <v>759</v>
      </c>
      <c r="C33" s="72" t="str">
        <f t="shared" si="1"/>
        <v>Stephen Heinze</v>
      </c>
      <c r="D33" s="73" t="s">
        <v>38</v>
      </c>
      <c r="E33" s="73" t="s">
        <v>702</v>
      </c>
      <c r="F33" s="73">
        <v>23.0</v>
      </c>
      <c r="G33" s="73">
        <v>6.0</v>
      </c>
      <c r="H33" s="73">
        <v>3.0</v>
      </c>
      <c r="I33" s="73">
        <v>3.0</v>
      </c>
      <c r="J33" s="73">
        <v>3.0</v>
      </c>
      <c r="K33" s="73">
        <v>3.0</v>
      </c>
      <c r="L33" s="73">
        <v>3.0</v>
      </c>
      <c r="M33" s="73">
        <v>3.0</v>
      </c>
      <c r="N33" s="73">
        <v>3.0</v>
      </c>
      <c r="O33" s="73">
        <v>3.0</v>
      </c>
      <c r="P33" s="73">
        <v>3.0</v>
      </c>
      <c r="Q33" s="73">
        <v>3.0</v>
      </c>
      <c r="R33" s="73">
        <v>5.0</v>
      </c>
      <c r="S33" s="73">
        <v>3.0</v>
      </c>
      <c r="T33" s="73">
        <v>1.0</v>
      </c>
      <c r="U33" s="74">
        <f t="shared" si="2"/>
        <v>60</v>
      </c>
      <c r="V33" s="75">
        <f t="shared" si="3"/>
        <v>60</v>
      </c>
      <c r="W33" s="76" t="str">
        <f t="shared" si="4"/>
        <v>Righty</v>
      </c>
      <c r="X33" s="77">
        <f t="shared" si="5"/>
        <v>60</v>
      </c>
      <c r="Y33" s="77">
        <f t="shared" si="6"/>
        <v>51</v>
      </c>
      <c r="Z33" s="78">
        <f>ROUND(IF(($G33*'Custom Ratings'!$B$3)+($H33*'Custom Ratings'!$B$4)+($I33*'Custom Ratings'!$B$5)+($J33*'Custom Ratings'!$B$6)+($K33*'Custom Ratings'!$B$7)+($L33*'Custom Ratings'!$B$8)+($M33*'Custom Ratings'!$B$9)+($O33*'Custom Ratings'!$B$10)+($P33*'Custom Ratings'!$B$11)+($Q33*'Custom Ratings'!$B$12)+($R33*'Custom Ratings'!$B$13)+($S33*'Custom Ratings'!$B$14)+($T33*'Custom Ratings'!$B$15)&lt;50,(25+(($G33*'Custom Ratings'!$B$3)+($H33*'Custom Ratings'!$B$4)+($I33*'Custom Ratings'!$B$5)+($J33*'Custom Ratings'!$B$6)+($K33*'Custom Ratings'!$B$7)+($L33*'Custom Ratings'!$B$8)+($M33*'Custom Ratings'!$B$9)+($O33*'Custom Ratings'!$B$10)+($P33*'Custom Ratings'!$B$11)+($Q33*'Custom Ratings'!$B$12)+($R33*'Custom Ratings'!$B$13)+($S33*'Custom Ratings'!$B$14)+($T33*'Custom Ratings'!$B$15))/2),($G33*'Custom Ratings'!$B$3)+($H33*'Custom Ratings'!$B$4)+($I33*'Custom Ratings'!$B$5)+($J33*'Custom Ratings'!$B$6)+($K33*'Custom Ratings'!$B$7)+($L33*'Custom Ratings'!$B$8)+($M33*'Custom Ratings'!$B$9)+($O33*'Custom Ratings'!$B$10)+($P33*'Custom Ratings'!$B$11)+($Q33*'Custom Ratings'!$B$12)+($R33*'Custom Ratings'!$B$13)+($S33*'Custom Ratings'!$B$14)+($T33*'Custom Ratings'!$B$15)),0)</f>
        <v>60</v>
      </c>
      <c r="AA33" s="78">
        <f>ROUND(IF(($G33*'Custom Ratings'!$F$3)+($H33*'Custom Ratings'!$F$4)+($I33*'Custom Ratings'!$F$5)+($J33*'Custom Ratings'!$F$6)+($K33*'Custom Ratings'!$F$7)+($L33*'Custom Ratings'!$F$8)+($M33*'Custom Ratings'!$F$9)+($O33*'Custom Ratings'!$F$10)+($P33*'Custom Ratings'!$F$11)+($Q33*'Custom Ratings'!$F$12)+($R33*'Custom Ratings'!$F$13)+($S33*'Custom Ratings'!$F$14)+($T33*'Custom Ratings'!$F$15)&lt;50,(25+(($G33*'Custom Ratings'!$F$3)+($H33*'Custom Ratings'!$F$4)+($I33*'Custom Ratings'!$F$5)+($J33*'Custom Ratings'!$F$6)+($K33*'Custom Ratings'!$F$7)+($L33*'Custom Ratings'!$F$8)+($M33*'Custom Ratings'!$F$9)+($O33*'Custom Ratings'!$F$10)+($P33*'Custom Ratings'!$F$11)+($Q33*'Custom Ratings'!$F$12)+($R33*'Custom Ratings'!$F$13)+($S33*'Custom Ratings'!$F$14)+($T33*'Custom Ratings'!$F$15))/2),($G33*'Custom Ratings'!$F$3)+($H33*'Custom Ratings'!$F$4)+($I33*'Custom Ratings'!$F$5)+($J33*'Custom Ratings'!$F$6)+($K33*'Custom Ratings'!$F$7)+($L33*'Custom Ratings'!$F$8)+($M33*'Custom Ratings'!$F$9)+($O33*'Custom Ratings'!$F$10)+($P33*'Custom Ratings'!$F$11)+($Q33*'Custom Ratings'!$F$12)+($R33*'Custom Ratings'!$F$13)+($S33*'Custom Ratings'!$F$14)+($T33*'Custom Ratings'!$F$15)),0)</f>
        <v>60</v>
      </c>
      <c r="AB33" s="78">
        <f>ROUND(IF(($K33*'Custom Ratings'!$J$3)+ROUNDDOWN(($H33*'Custom Ratings'!$J$4),0)+($I33*'Custom Ratings'!$J$5)+($J33*'Custom Ratings'!$J$6)+ROUNDDOWN(($K33*'Custom Ratings'!$J$7),0)+ROUNDDOWN(($L33*'Custom Ratings'!$J$8),0)+($M33*'Custom Ratings'!$J$9)+($O33*'Custom Ratings'!$J$10)+($P33*'Custom Ratings'!$J$11)+($Q33*'Custom Ratings'!$J$12)+($R33*'Custom Ratings'!$J$13)+($S33*'Custom Ratings'!$J$14)+($T33*'Custom Ratings'!$J$15)&lt;50,(25+(($K33*'Custom Ratings'!$J$3)+ROUNDDOWN(($H33*'Custom Ratings'!$J$4),0)+($I33*'Custom Ratings'!$J$5)+($J33*'Custom Ratings'!$J$6)+ROUNDDOWN(($K33*'Custom Ratings'!$J$7),0)+ROUNDDOWN(($L33*'Custom Ratings'!$J$8),0)+($M33*'Custom Ratings'!$J$9)+($O33*'Custom Ratings'!$J$10)+($P33*'Custom Ratings'!$J$11)+($Q33*'Custom Ratings'!$J$12)+($R33*'Custom Ratings'!$J$13)+($S33*'Custom Ratings'!$J$14)+($T33*'Custom Ratings'!$J$15))/2),($K33*'Custom Ratings'!$J$3)+ROUNDDOWN(($H33*'Custom Ratings'!$J$4),0)+($I33*'Custom Ratings'!$J$5)+($J33*'Custom Ratings'!$J$6)+ROUNDDOWN(($K33*'Custom Ratings'!$J$7),0)+ROUNDDOWN(($L33*'Custom Ratings'!$J$8),0)+($M33*'Custom Ratings'!$J$9)+($O33*'Custom Ratings'!$J$10)+($P33*'Custom Ratings'!$J$11)+($Q33*'Custom Ratings'!$J$12)+($R33*'Custom Ratings'!$J$13)+($S33*'Custom Ratings'!$J$14)+($T33*'Custom Ratings'!$J$15)),0)</f>
        <v>51</v>
      </c>
      <c r="AC33" s="79">
        <f>ROUND(Z33/'Custom Ratings'!$B$19,0)</f>
        <v>60</v>
      </c>
      <c r="AD33" s="79">
        <f>ROUND(AA33/'Custom Ratings'!$F$19,0)</f>
        <v>60</v>
      </c>
      <c r="AE33" s="79">
        <f>ROUND(AB33/'Custom Ratings'!$J$19,0)</f>
        <v>51</v>
      </c>
    </row>
    <row r="34" ht="15.75" customHeight="1">
      <c r="A34" s="71" t="s">
        <v>760</v>
      </c>
      <c r="B34" s="71" t="s">
        <v>761</v>
      </c>
      <c r="C34" s="72" t="str">
        <f t="shared" si="1"/>
        <v>C.J. Young</v>
      </c>
      <c r="D34" s="73" t="s">
        <v>38</v>
      </c>
      <c r="E34" s="73" t="s">
        <v>702</v>
      </c>
      <c r="F34" s="73">
        <v>18.0</v>
      </c>
      <c r="G34" s="73">
        <v>6.0</v>
      </c>
      <c r="H34" s="73">
        <v>3.0</v>
      </c>
      <c r="I34" s="73">
        <v>3.0</v>
      </c>
      <c r="J34" s="73">
        <v>2.0</v>
      </c>
      <c r="K34" s="73">
        <v>2.0</v>
      </c>
      <c r="L34" s="73">
        <v>3.0</v>
      </c>
      <c r="M34" s="73">
        <v>2.0</v>
      </c>
      <c r="N34" s="73">
        <v>5.0</v>
      </c>
      <c r="O34" s="73">
        <v>3.0</v>
      </c>
      <c r="P34" s="73">
        <v>3.0</v>
      </c>
      <c r="Q34" s="73">
        <v>2.0</v>
      </c>
      <c r="R34" s="73">
        <v>3.0</v>
      </c>
      <c r="S34" s="73">
        <v>2.0</v>
      </c>
      <c r="T34" s="73">
        <v>2.0</v>
      </c>
      <c r="U34" s="74">
        <f t="shared" si="2"/>
        <v>51</v>
      </c>
      <c r="V34" s="75">
        <f t="shared" si="3"/>
        <v>51</v>
      </c>
      <c r="W34" s="76" t="str">
        <f t="shared" si="4"/>
        <v>Righty</v>
      </c>
      <c r="X34" s="77">
        <f t="shared" si="5"/>
        <v>51</v>
      </c>
      <c r="Y34" s="77">
        <f t="shared" si="6"/>
        <v>47</v>
      </c>
      <c r="Z34" s="78">
        <f>ROUND(IF(($G34*'Custom Ratings'!$B$3)+($H34*'Custom Ratings'!$B$4)+($I34*'Custom Ratings'!$B$5)+($J34*'Custom Ratings'!$B$6)+($K34*'Custom Ratings'!$B$7)+($L34*'Custom Ratings'!$B$8)+($M34*'Custom Ratings'!$B$9)+($O34*'Custom Ratings'!$B$10)+($P34*'Custom Ratings'!$B$11)+($Q34*'Custom Ratings'!$B$12)+($R34*'Custom Ratings'!$B$13)+($S34*'Custom Ratings'!$B$14)+($T34*'Custom Ratings'!$B$15)&lt;50,(25+(($G34*'Custom Ratings'!$B$3)+($H34*'Custom Ratings'!$B$4)+($I34*'Custom Ratings'!$B$5)+($J34*'Custom Ratings'!$B$6)+($K34*'Custom Ratings'!$B$7)+($L34*'Custom Ratings'!$B$8)+($M34*'Custom Ratings'!$B$9)+($O34*'Custom Ratings'!$B$10)+($P34*'Custom Ratings'!$B$11)+($Q34*'Custom Ratings'!$B$12)+($R34*'Custom Ratings'!$B$13)+($S34*'Custom Ratings'!$B$14)+($T34*'Custom Ratings'!$B$15))/2),($G34*'Custom Ratings'!$B$3)+($H34*'Custom Ratings'!$B$4)+($I34*'Custom Ratings'!$B$5)+($J34*'Custom Ratings'!$B$6)+($K34*'Custom Ratings'!$B$7)+($L34*'Custom Ratings'!$B$8)+($M34*'Custom Ratings'!$B$9)+($O34*'Custom Ratings'!$B$10)+($P34*'Custom Ratings'!$B$11)+($Q34*'Custom Ratings'!$B$12)+($R34*'Custom Ratings'!$B$13)+($S34*'Custom Ratings'!$B$14)+($T34*'Custom Ratings'!$B$15)),0)</f>
        <v>51</v>
      </c>
      <c r="AA34" s="78">
        <f>ROUND(IF(($G34*'Custom Ratings'!$F$3)+($H34*'Custom Ratings'!$F$4)+($I34*'Custom Ratings'!$F$5)+($J34*'Custom Ratings'!$F$6)+($K34*'Custom Ratings'!$F$7)+($L34*'Custom Ratings'!$F$8)+($M34*'Custom Ratings'!$F$9)+($O34*'Custom Ratings'!$F$10)+($P34*'Custom Ratings'!$F$11)+($Q34*'Custom Ratings'!$F$12)+($R34*'Custom Ratings'!$F$13)+($S34*'Custom Ratings'!$F$14)+($T34*'Custom Ratings'!$F$15)&lt;50,(25+(($G34*'Custom Ratings'!$F$3)+($H34*'Custom Ratings'!$F$4)+($I34*'Custom Ratings'!$F$5)+($J34*'Custom Ratings'!$F$6)+($K34*'Custom Ratings'!$F$7)+($L34*'Custom Ratings'!$F$8)+($M34*'Custom Ratings'!$F$9)+($O34*'Custom Ratings'!$F$10)+($P34*'Custom Ratings'!$F$11)+($Q34*'Custom Ratings'!$F$12)+($R34*'Custom Ratings'!$F$13)+($S34*'Custom Ratings'!$F$14)+($T34*'Custom Ratings'!$F$15))/2),($G34*'Custom Ratings'!$F$3)+($H34*'Custom Ratings'!$F$4)+($I34*'Custom Ratings'!$F$5)+($J34*'Custom Ratings'!$F$6)+($K34*'Custom Ratings'!$F$7)+($L34*'Custom Ratings'!$F$8)+($M34*'Custom Ratings'!$F$9)+($O34*'Custom Ratings'!$F$10)+($P34*'Custom Ratings'!$F$11)+($Q34*'Custom Ratings'!$F$12)+($R34*'Custom Ratings'!$F$13)+($S34*'Custom Ratings'!$F$14)+($T34*'Custom Ratings'!$F$15)),0)</f>
        <v>51</v>
      </c>
      <c r="AB34" s="78">
        <f>ROUND(IF(($K34*'Custom Ratings'!$J$3)+ROUNDDOWN(($H34*'Custom Ratings'!$J$4),0)+($I34*'Custom Ratings'!$J$5)+($J34*'Custom Ratings'!$J$6)+ROUNDDOWN(($K34*'Custom Ratings'!$J$7),0)+ROUNDDOWN(($L34*'Custom Ratings'!$J$8),0)+($M34*'Custom Ratings'!$J$9)+($O34*'Custom Ratings'!$J$10)+($P34*'Custom Ratings'!$J$11)+($Q34*'Custom Ratings'!$J$12)+($R34*'Custom Ratings'!$J$13)+($S34*'Custom Ratings'!$J$14)+($T34*'Custom Ratings'!$J$15)&lt;50,(25+(($K34*'Custom Ratings'!$J$3)+ROUNDDOWN(($H34*'Custom Ratings'!$J$4),0)+($I34*'Custom Ratings'!$J$5)+($J34*'Custom Ratings'!$J$6)+ROUNDDOWN(($K34*'Custom Ratings'!$J$7),0)+ROUNDDOWN(($L34*'Custom Ratings'!$J$8),0)+($M34*'Custom Ratings'!$J$9)+($O34*'Custom Ratings'!$J$10)+($P34*'Custom Ratings'!$J$11)+($Q34*'Custom Ratings'!$J$12)+($R34*'Custom Ratings'!$J$13)+($S34*'Custom Ratings'!$J$14)+($T34*'Custom Ratings'!$J$15))/2),($K34*'Custom Ratings'!$J$3)+ROUNDDOWN(($H34*'Custom Ratings'!$J$4),0)+($I34*'Custom Ratings'!$J$5)+($J34*'Custom Ratings'!$J$6)+ROUNDDOWN(($K34*'Custom Ratings'!$J$7),0)+ROUNDDOWN(($L34*'Custom Ratings'!$J$8),0)+($M34*'Custom Ratings'!$J$9)+($O34*'Custom Ratings'!$J$10)+($P34*'Custom Ratings'!$J$11)+($Q34*'Custom Ratings'!$J$12)+($R34*'Custom Ratings'!$J$13)+($S34*'Custom Ratings'!$J$14)+($T34*'Custom Ratings'!$J$15)),0)</f>
        <v>47</v>
      </c>
      <c r="AC34" s="79">
        <f>ROUND(Z34/'Custom Ratings'!$B$19,0)</f>
        <v>51</v>
      </c>
      <c r="AD34" s="79">
        <f>ROUND(AA34/'Custom Ratings'!$F$19,0)</f>
        <v>51</v>
      </c>
      <c r="AE34" s="79">
        <f>ROUND(AB34/'Custom Ratings'!$J$19,0)</f>
        <v>47</v>
      </c>
    </row>
    <row r="35" ht="15.75" customHeight="1">
      <c r="A35" s="71" t="s">
        <v>762</v>
      </c>
      <c r="B35" s="71" t="s">
        <v>763</v>
      </c>
      <c r="C35" s="72" t="str">
        <f t="shared" si="1"/>
        <v>Darin Kimble</v>
      </c>
      <c r="D35" s="73" t="s">
        <v>38</v>
      </c>
      <c r="E35" s="73" t="s">
        <v>702</v>
      </c>
      <c r="F35" s="73">
        <v>29.0</v>
      </c>
      <c r="G35" s="73">
        <v>9.0</v>
      </c>
      <c r="H35" s="73">
        <v>1.0</v>
      </c>
      <c r="I35" s="73">
        <v>1.0</v>
      </c>
      <c r="J35" s="73">
        <v>2.0</v>
      </c>
      <c r="K35" s="73">
        <v>1.0</v>
      </c>
      <c r="L35" s="73">
        <v>1.0</v>
      </c>
      <c r="M35" s="73">
        <v>2.0</v>
      </c>
      <c r="N35" s="73">
        <v>9.0</v>
      </c>
      <c r="O35" s="73">
        <v>2.0</v>
      </c>
      <c r="P35" s="73">
        <v>4.0</v>
      </c>
      <c r="Q35" s="73">
        <v>1.0</v>
      </c>
      <c r="R35" s="73">
        <v>3.0</v>
      </c>
      <c r="S35" s="73">
        <v>1.0</v>
      </c>
      <c r="T35" s="73">
        <v>5.0</v>
      </c>
      <c r="U35" s="74">
        <f t="shared" si="2"/>
        <v>42</v>
      </c>
      <c r="V35" s="75">
        <f t="shared" si="3"/>
        <v>42</v>
      </c>
      <c r="W35" s="76" t="str">
        <f t="shared" si="4"/>
        <v>Righty</v>
      </c>
      <c r="X35" s="77">
        <f t="shared" si="5"/>
        <v>42</v>
      </c>
      <c r="Y35" s="77">
        <f t="shared" si="6"/>
        <v>36</v>
      </c>
      <c r="Z35" s="78">
        <f>ROUND(IF(($G35*'Custom Ratings'!$B$3)+($H35*'Custom Ratings'!$B$4)+($I35*'Custom Ratings'!$B$5)+($J35*'Custom Ratings'!$B$6)+($K35*'Custom Ratings'!$B$7)+($L35*'Custom Ratings'!$B$8)+($M35*'Custom Ratings'!$B$9)+($O35*'Custom Ratings'!$B$10)+($P35*'Custom Ratings'!$B$11)+($Q35*'Custom Ratings'!$B$12)+($R35*'Custom Ratings'!$B$13)+($S35*'Custom Ratings'!$B$14)+($T35*'Custom Ratings'!$B$15)&lt;50,(25+(($G35*'Custom Ratings'!$B$3)+($H35*'Custom Ratings'!$B$4)+($I35*'Custom Ratings'!$B$5)+($J35*'Custom Ratings'!$B$6)+($K35*'Custom Ratings'!$B$7)+($L35*'Custom Ratings'!$B$8)+($M35*'Custom Ratings'!$B$9)+($O35*'Custom Ratings'!$B$10)+($P35*'Custom Ratings'!$B$11)+($Q35*'Custom Ratings'!$B$12)+($R35*'Custom Ratings'!$B$13)+($S35*'Custom Ratings'!$B$14)+($T35*'Custom Ratings'!$B$15))/2),($G35*'Custom Ratings'!$B$3)+($H35*'Custom Ratings'!$B$4)+($I35*'Custom Ratings'!$B$5)+($J35*'Custom Ratings'!$B$6)+($K35*'Custom Ratings'!$B$7)+($L35*'Custom Ratings'!$B$8)+($M35*'Custom Ratings'!$B$9)+($O35*'Custom Ratings'!$B$10)+($P35*'Custom Ratings'!$B$11)+($Q35*'Custom Ratings'!$B$12)+($R35*'Custom Ratings'!$B$13)+($S35*'Custom Ratings'!$B$14)+($T35*'Custom Ratings'!$B$15)),0)</f>
        <v>42</v>
      </c>
      <c r="AA35" s="78">
        <f>ROUND(IF(($G35*'Custom Ratings'!$F$3)+($H35*'Custom Ratings'!$F$4)+($I35*'Custom Ratings'!$F$5)+($J35*'Custom Ratings'!$F$6)+($K35*'Custom Ratings'!$F$7)+($L35*'Custom Ratings'!$F$8)+($M35*'Custom Ratings'!$F$9)+($O35*'Custom Ratings'!$F$10)+($P35*'Custom Ratings'!$F$11)+($Q35*'Custom Ratings'!$F$12)+($R35*'Custom Ratings'!$F$13)+($S35*'Custom Ratings'!$F$14)+($T35*'Custom Ratings'!$F$15)&lt;50,(25+(($G35*'Custom Ratings'!$F$3)+($H35*'Custom Ratings'!$F$4)+($I35*'Custom Ratings'!$F$5)+($J35*'Custom Ratings'!$F$6)+($K35*'Custom Ratings'!$F$7)+($L35*'Custom Ratings'!$F$8)+($M35*'Custom Ratings'!$F$9)+($O35*'Custom Ratings'!$F$10)+($P35*'Custom Ratings'!$F$11)+($Q35*'Custom Ratings'!$F$12)+($R35*'Custom Ratings'!$F$13)+($S35*'Custom Ratings'!$F$14)+($T35*'Custom Ratings'!$F$15))/2),($G35*'Custom Ratings'!$F$3)+($H35*'Custom Ratings'!$F$4)+($I35*'Custom Ratings'!$F$5)+($J35*'Custom Ratings'!$F$6)+($K35*'Custom Ratings'!$F$7)+($L35*'Custom Ratings'!$F$8)+($M35*'Custom Ratings'!$F$9)+($O35*'Custom Ratings'!$F$10)+($P35*'Custom Ratings'!$F$11)+($Q35*'Custom Ratings'!$F$12)+($R35*'Custom Ratings'!$F$13)+($S35*'Custom Ratings'!$F$14)+($T35*'Custom Ratings'!$F$15)),0)</f>
        <v>42</v>
      </c>
      <c r="AB35" s="78">
        <f>ROUND(IF(($K35*'Custom Ratings'!$J$3)+ROUNDDOWN(($H35*'Custom Ratings'!$J$4),0)+($I35*'Custom Ratings'!$J$5)+($J35*'Custom Ratings'!$J$6)+ROUNDDOWN(($K35*'Custom Ratings'!$J$7),0)+ROUNDDOWN(($L35*'Custom Ratings'!$J$8),0)+($M35*'Custom Ratings'!$J$9)+($O35*'Custom Ratings'!$J$10)+($P35*'Custom Ratings'!$J$11)+($Q35*'Custom Ratings'!$J$12)+($R35*'Custom Ratings'!$J$13)+($S35*'Custom Ratings'!$J$14)+($T35*'Custom Ratings'!$J$15)&lt;50,(25+(($K35*'Custom Ratings'!$J$3)+ROUNDDOWN(($H35*'Custom Ratings'!$J$4),0)+($I35*'Custom Ratings'!$J$5)+($J35*'Custom Ratings'!$J$6)+ROUNDDOWN(($K35*'Custom Ratings'!$J$7),0)+ROUNDDOWN(($L35*'Custom Ratings'!$J$8),0)+($M35*'Custom Ratings'!$J$9)+($O35*'Custom Ratings'!$J$10)+($P35*'Custom Ratings'!$J$11)+($Q35*'Custom Ratings'!$J$12)+($R35*'Custom Ratings'!$J$13)+($S35*'Custom Ratings'!$J$14)+($T35*'Custom Ratings'!$J$15))/2),($K35*'Custom Ratings'!$J$3)+ROUNDDOWN(($H35*'Custom Ratings'!$J$4),0)+($I35*'Custom Ratings'!$J$5)+($J35*'Custom Ratings'!$J$6)+ROUNDDOWN(($K35*'Custom Ratings'!$J$7),0)+ROUNDDOWN(($L35*'Custom Ratings'!$J$8),0)+($M35*'Custom Ratings'!$J$9)+($O35*'Custom Ratings'!$J$10)+($P35*'Custom Ratings'!$J$11)+($Q35*'Custom Ratings'!$J$12)+($R35*'Custom Ratings'!$J$13)+($S35*'Custom Ratings'!$J$14)+($T35*'Custom Ratings'!$J$15)),0)</f>
        <v>36</v>
      </c>
      <c r="AC35" s="79">
        <f>ROUND(Z35/'Custom Ratings'!$B$19,0)</f>
        <v>42</v>
      </c>
      <c r="AD35" s="79">
        <f>ROUND(AA35/'Custom Ratings'!$F$19,0)</f>
        <v>42</v>
      </c>
      <c r="AE35" s="79">
        <f>ROUND(AB35/'Custom Ratings'!$J$19,0)</f>
        <v>36</v>
      </c>
    </row>
    <row r="36" ht="15.75" customHeight="1">
      <c r="A36" s="71" t="s">
        <v>764</v>
      </c>
      <c r="B36" s="71" t="s">
        <v>765</v>
      </c>
      <c r="C36" s="72" t="str">
        <f t="shared" si="1"/>
        <v>Peter Douris</v>
      </c>
      <c r="D36" s="73" t="s">
        <v>38</v>
      </c>
      <c r="E36" s="73" t="s">
        <v>702</v>
      </c>
      <c r="F36" s="73">
        <v>16.0</v>
      </c>
      <c r="G36" s="73">
        <v>8.0</v>
      </c>
      <c r="H36" s="73">
        <v>3.0</v>
      </c>
      <c r="I36" s="73">
        <v>4.0</v>
      </c>
      <c r="J36" s="73">
        <v>3.0</v>
      </c>
      <c r="K36" s="73">
        <v>3.0</v>
      </c>
      <c r="L36" s="73">
        <v>3.0</v>
      </c>
      <c r="M36" s="73">
        <v>2.0</v>
      </c>
      <c r="N36" s="73">
        <v>5.0</v>
      </c>
      <c r="O36" s="73">
        <v>3.0</v>
      </c>
      <c r="P36" s="73">
        <v>3.0</v>
      </c>
      <c r="Q36" s="73">
        <v>2.0</v>
      </c>
      <c r="R36" s="73">
        <v>4.0</v>
      </c>
      <c r="S36" s="73">
        <v>2.0</v>
      </c>
      <c r="T36" s="73">
        <v>1.0</v>
      </c>
      <c r="U36" s="74">
        <f t="shared" si="2"/>
        <v>59</v>
      </c>
      <c r="V36" s="75">
        <f t="shared" si="3"/>
        <v>59</v>
      </c>
      <c r="W36" s="76" t="str">
        <f t="shared" si="4"/>
        <v>Righty</v>
      </c>
      <c r="X36" s="77">
        <f t="shared" si="5"/>
        <v>59</v>
      </c>
      <c r="Y36" s="77">
        <f t="shared" si="6"/>
        <v>49</v>
      </c>
      <c r="Z36" s="78">
        <f>ROUND(IF(($G36*'Custom Ratings'!$B$3)+($H36*'Custom Ratings'!$B$4)+($I36*'Custom Ratings'!$B$5)+($J36*'Custom Ratings'!$B$6)+($K36*'Custom Ratings'!$B$7)+($L36*'Custom Ratings'!$B$8)+($M36*'Custom Ratings'!$B$9)+($O36*'Custom Ratings'!$B$10)+($P36*'Custom Ratings'!$B$11)+($Q36*'Custom Ratings'!$B$12)+($R36*'Custom Ratings'!$B$13)+($S36*'Custom Ratings'!$B$14)+($T36*'Custom Ratings'!$B$15)&lt;50,(25+(($G36*'Custom Ratings'!$B$3)+($H36*'Custom Ratings'!$B$4)+($I36*'Custom Ratings'!$B$5)+($J36*'Custom Ratings'!$B$6)+($K36*'Custom Ratings'!$B$7)+($L36*'Custom Ratings'!$B$8)+($M36*'Custom Ratings'!$B$9)+($O36*'Custom Ratings'!$B$10)+($P36*'Custom Ratings'!$B$11)+($Q36*'Custom Ratings'!$B$12)+($R36*'Custom Ratings'!$B$13)+($S36*'Custom Ratings'!$B$14)+($T36*'Custom Ratings'!$B$15))/2),($G36*'Custom Ratings'!$B$3)+($H36*'Custom Ratings'!$B$4)+($I36*'Custom Ratings'!$B$5)+($J36*'Custom Ratings'!$B$6)+($K36*'Custom Ratings'!$B$7)+($L36*'Custom Ratings'!$B$8)+($M36*'Custom Ratings'!$B$9)+($O36*'Custom Ratings'!$B$10)+($P36*'Custom Ratings'!$B$11)+($Q36*'Custom Ratings'!$B$12)+($R36*'Custom Ratings'!$B$13)+($S36*'Custom Ratings'!$B$14)+($T36*'Custom Ratings'!$B$15)),0)</f>
        <v>59</v>
      </c>
      <c r="AA36" s="78">
        <f>ROUND(IF(($G36*'Custom Ratings'!$F$3)+($H36*'Custom Ratings'!$F$4)+($I36*'Custom Ratings'!$F$5)+($J36*'Custom Ratings'!$F$6)+($K36*'Custom Ratings'!$F$7)+($L36*'Custom Ratings'!$F$8)+($M36*'Custom Ratings'!$F$9)+($O36*'Custom Ratings'!$F$10)+($P36*'Custom Ratings'!$F$11)+($Q36*'Custom Ratings'!$F$12)+($R36*'Custom Ratings'!$F$13)+($S36*'Custom Ratings'!$F$14)+($T36*'Custom Ratings'!$F$15)&lt;50,(25+(($G36*'Custom Ratings'!$F$3)+($H36*'Custom Ratings'!$F$4)+($I36*'Custom Ratings'!$F$5)+($J36*'Custom Ratings'!$F$6)+($K36*'Custom Ratings'!$F$7)+($L36*'Custom Ratings'!$F$8)+($M36*'Custom Ratings'!$F$9)+($O36*'Custom Ratings'!$F$10)+($P36*'Custom Ratings'!$F$11)+($Q36*'Custom Ratings'!$F$12)+($R36*'Custom Ratings'!$F$13)+($S36*'Custom Ratings'!$F$14)+($T36*'Custom Ratings'!$F$15))/2),($G36*'Custom Ratings'!$F$3)+($H36*'Custom Ratings'!$F$4)+($I36*'Custom Ratings'!$F$5)+($J36*'Custom Ratings'!$F$6)+($K36*'Custom Ratings'!$F$7)+($L36*'Custom Ratings'!$F$8)+($M36*'Custom Ratings'!$F$9)+($O36*'Custom Ratings'!$F$10)+($P36*'Custom Ratings'!$F$11)+($Q36*'Custom Ratings'!$F$12)+($R36*'Custom Ratings'!$F$13)+($S36*'Custom Ratings'!$F$14)+($T36*'Custom Ratings'!$F$15)),0)</f>
        <v>59</v>
      </c>
      <c r="AB36" s="78">
        <f>ROUND(IF(($K36*'Custom Ratings'!$J$3)+ROUNDDOWN(($H36*'Custom Ratings'!$J$4),0)+($I36*'Custom Ratings'!$J$5)+($J36*'Custom Ratings'!$J$6)+ROUNDDOWN(($K36*'Custom Ratings'!$J$7),0)+ROUNDDOWN(($L36*'Custom Ratings'!$J$8),0)+($M36*'Custom Ratings'!$J$9)+($O36*'Custom Ratings'!$J$10)+($P36*'Custom Ratings'!$J$11)+($Q36*'Custom Ratings'!$J$12)+($R36*'Custom Ratings'!$J$13)+($S36*'Custom Ratings'!$J$14)+($T36*'Custom Ratings'!$J$15)&lt;50,(25+(($K36*'Custom Ratings'!$J$3)+ROUNDDOWN(($H36*'Custom Ratings'!$J$4),0)+($I36*'Custom Ratings'!$J$5)+($J36*'Custom Ratings'!$J$6)+ROUNDDOWN(($K36*'Custom Ratings'!$J$7),0)+ROUNDDOWN(($L36*'Custom Ratings'!$J$8),0)+($M36*'Custom Ratings'!$J$9)+($O36*'Custom Ratings'!$J$10)+($P36*'Custom Ratings'!$J$11)+($Q36*'Custom Ratings'!$J$12)+($R36*'Custom Ratings'!$J$13)+($S36*'Custom Ratings'!$J$14)+($T36*'Custom Ratings'!$J$15))/2),($K36*'Custom Ratings'!$J$3)+ROUNDDOWN(($H36*'Custom Ratings'!$J$4),0)+($I36*'Custom Ratings'!$J$5)+($J36*'Custom Ratings'!$J$6)+ROUNDDOWN(($K36*'Custom Ratings'!$J$7),0)+ROUNDDOWN(($L36*'Custom Ratings'!$J$8),0)+($M36*'Custom Ratings'!$J$9)+($O36*'Custom Ratings'!$J$10)+($P36*'Custom Ratings'!$J$11)+($Q36*'Custom Ratings'!$J$12)+($R36*'Custom Ratings'!$J$13)+($S36*'Custom Ratings'!$J$14)+($T36*'Custom Ratings'!$J$15)),0)</f>
        <v>49</v>
      </c>
      <c r="AC36" s="79">
        <f>ROUND(Z36/'Custom Ratings'!$B$19,0)</f>
        <v>59</v>
      </c>
      <c r="AD36" s="79">
        <f>ROUND(AA36/'Custom Ratings'!$F$19,0)</f>
        <v>59</v>
      </c>
      <c r="AE36" s="79">
        <f>ROUND(AB36/'Custom Ratings'!$J$19,0)</f>
        <v>49</v>
      </c>
    </row>
    <row r="37" ht="15.75" customHeight="1">
      <c r="A37" s="71" t="s">
        <v>766</v>
      </c>
      <c r="B37" s="71" t="s">
        <v>767</v>
      </c>
      <c r="C37" s="72" t="str">
        <f t="shared" si="1"/>
        <v>Ray Bourque</v>
      </c>
      <c r="D37" s="73" t="s">
        <v>38</v>
      </c>
      <c r="E37" s="73" t="s">
        <v>721</v>
      </c>
      <c r="F37" s="73">
        <v>77.0</v>
      </c>
      <c r="G37" s="73">
        <v>10.0</v>
      </c>
      <c r="H37" s="73">
        <v>5.0</v>
      </c>
      <c r="I37" s="73">
        <v>4.0</v>
      </c>
      <c r="J37" s="73">
        <v>4.0</v>
      </c>
      <c r="K37" s="73">
        <v>6.0</v>
      </c>
      <c r="L37" s="73">
        <v>5.0</v>
      </c>
      <c r="M37" s="73">
        <v>6.0</v>
      </c>
      <c r="N37" s="73">
        <v>0.0</v>
      </c>
      <c r="O37" s="73">
        <v>5.0</v>
      </c>
      <c r="P37" s="73">
        <v>5.0</v>
      </c>
      <c r="Q37" s="73">
        <v>6.0</v>
      </c>
      <c r="R37" s="73">
        <v>2.0</v>
      </c>
      <c r="S37" s="73">
        <v>5.0</v>
      </c>
      <c r="T37" s="73">
        <v>2.0</v>
      </c>
      <c r="U37" s="74">
        <f t="shared" si="2"/>
        <v>99</v>
      </c>
      <c r="V37" s="75">
        <f t="shared" si="3"/>
        <v>99</v>
      </c>
      <c r="W37" s="76" t="str">
        <f t="shared" si="4"/>
        <v>Lefty</v>
      </c>
      <c r="X37" s="77">
        <f t="shared" si="5"/>
        <v>99</v>
      </c>
      <c r="Y37" s="77">
        <f t="shared" si="6"/>
        <v>86</v>
      </c>
      <c r="Z37" s="78">
        <f>ROUND(IF(($G37*'Custom Ratings'!$B$3)+($H37*'Custom Ratings'!$B$4)+($I37*'Custom Ratings'!$B$5)+($J37*'Custom Ratings'!$B$6)+($K37*'Custom Ratings'!$B$7)+($L37*'Custom Ratings'!$B$8)+($M37*'Custom Ratings'!$B$9)+($O37*'Custom Ratings'!$B$10)+($P37*'Custom Ratings'!$B$11)+($Q37*'Custom Ratings'!$B$12)+($R37*'Custom Ratings'!$B$13)+($S37*'Custom Ratings'!$B$14)+($T37*'Custom Ratings'!$B$15)&lt;50,(25+(($G37*'Custom Ratings'!$B$3)+($H37*'Custom Ratings'!$B$4)+($I37*'Custom Ratings'!$B$5)+($J37*'Custom Ratings'!$B$6)+($K37*'Custom Ratings'!$B$7)+($L37*'Custom Ratings'!$B$8)+($M37*'Custom Ratings'!$B$9)+($O37*'Custom Ratings'!$B$10)+($P37*'Custom Ratings'!$B$11)+($Q37*'Custom Ratings'!$B$12)+($R37*'Custom Ratings'!$B$13)+($S37*'Custom Ratings'!$B$14)+($T37*'Custom Ratings'!$B$15))/2),($G37*'Custom Ratings'!$B$3)+($H37*'Custom Ratings'!$B$4)+($I37*'Custom Ratings'!$B$5)+($J37*'Custom Ratings'!$B$6)+($K37*'Custom Ratings'!$B$7)+($L37*'Custom Ratings'!$B$8)+($M37*'Custom Ratings'!$B$9)+($O37*'Custom Ratings'!$B$10)+($P37*'Custom Ratings'!$B$11)+($Q37*'Custom Ratings'!$B$12)+($R37*'Custom Ratings'!$B$13)+($S37*'Custom Ratings'!$B$14)+($T37*'Custom Ratings'!$B$15)),0)</f>
        <v>99</v>
      </c>
      <c r="AA37" s="78">
        <f>ROUND(IF(($G37*'Custom Ratings'!$F$3)+($H37*'Custom Ratings'!$F$4)+($I37*'Custom Ratings'!$F$5)+($J37*'Custom Ratings'!$F$6)+($K37*'Custom Ratings'!$F$7)+($L37*'Custom Ratings'!$F$8)+($M37*'Custom Ratings'!$F$9)+($O37*'Custom Ratings'!$F$10)+($P37*'Custom Ratings'!$F$11)+($Q37*'Custom Ratings'!$F$12)+($R37*'Custom Ratings'!$F$13)+($S37*'Custom Ratings'!$F$14)+($T37*'Custom Ratings'!$F$15)&lt;50,(25+(($G37*'Custom Ratings'!$F$3)+($H37*'Custom Ratings'!$F$4)+($I37*'Custom Ratings'!$F$5)+($J37*'Custom Ratings'!$F$6)+($K37*'Custom Ratings'!$F$7)+($L37*'Custom Ratings'!$F$8)+($M37*'Custom Ratings'!$F$9)+($O37*'Custom Ratings'!$F$10)+($P37*'Custom Ratings'!$F$11)+($Q37*'Custom Ratings'!$F$12)+($R37*'Custom Ratings'!$F$13)+($S37*'Custom Ratings'!$F$14)+($T37*'Custom Ratings'!$F$15))/2),($G37*'Custom Ratings'!$F$3)+($H37*'Custom Ratings'!$F$4)+($I37*'Custom Ratings'!$F$5)+($J37*'Custom Ratings'!$F$6)+($K37*'Custom Ratings'!$F$7)+($L37*'Custom Ratings'!$F$8)+($M37*'Custom Ratings'!$F$9)+($O37*'Custom Ratings'!$F$10)+($P37*'Custom Ratings'!$F$11)+($Q37*'Custom Ratings'!$F$12)+($R37*'Custom Ratings'!$F$13)+($S37*'Custom Ratings'!$F$14)+($T37*'Custom Ratings'!$F$15)),0)</f>
        <v>99</v>
      </c>
      <c r="AB37" s="78">
        <f>ROUND(IF(($K37*'Custom Ratings'!$J$3)+ROUNDDOWN(($H37*'Custom Ratings'!$J$4),0)+($I37*'Custom Ratings'!$J$5)+($J37*'Custom Ratings'!$J$6)+ROUNDDOWN(($K37*'Custom Ratings'!$J$7),0)+ROUNDDOWN(($L37*'Custom Ratings'!$J$8),0)+($M37*'Custom Ratings'!$J$9)+($O37*'Custom Ratings'!$J$10)+($P37*'Custom Ratings'!$J$11)+($Q37*'Custom Ratings'!$J$12)+($R37*'Custom Ratings'!$J$13)+($S37*'Custom Ratings'!$J$14)+($T37*'Custom Ratings'!$J$15)&lt;50,(25+(($K37*'Custom Ratings'!$J$3)+ROUNDDOWN(($H37*'Custom Ratings'!$J$4),0)+($I37*'Custom Ratings'!$J$5)+($J37*'Custom Ratings'!$J$6)+ROUNDDOWN(($K37*'Custom Ratings'!$J$7),0)+ROUNDDOWN(($L37*'Custom Ratings'!$J$8),0)+($M37*'Custom Ratings'!$J$9)+($O37*'Custom Ratings'!$J$10)+($P37*'Custom Ratings'!$J$11)+($Q37*'Custom Ratings'!$J$12)+($R37*'Custom Ratings'!$J$13)+($S37*'Custom Ratings'!$J$14)+($T37*'Custom Ratings'!$J$15))/2),($K37*'Custom Ratings'!$J$3)+ROUNDDOWN(($H37*'Custom Ratings'!$J$4),0)+($I37*'Custom Ratings'!$J$5)+($J37*'Custom Ratings'!$J$6)+ROUNDDOWN(($K37*'Custom Ratings'!$J$7),0)+ROUNDDOWN(($L37*'Custom Ratings'!$J$8),0)+($M37*'Custom Ratings'!$J$9)+($O37*'Custom Ratings'!$J$10)+($P37*'Custom Ratings'!$J$11)+($Q37*'Custom Ratings'!$J$12)+($R37*'Custom Ratings'!$J$13)+($S37*'Custom Ratings'!$J$14)+($T37*'Custom Ratings'!$J$15)),0)</f>
        <v>86</v>
      </c>
      <c r="AC37" s="79">
        <f>ROUND(Z37/'Custom Ratings'!$B$19,0)</f>
        <v>99</v>
      </c>
      <c r="AD37" s="79">
        <f>ROUND(AA37/'Custom Ratings'!$F$19,0)</f>
        <v>99</v>
      </c>
      <c r="AE37" s="79">
        <f>ROUND(AB37/'Custom Ratings'!$J$19,0)</f>
        <v>86</v>
      </c>
    </row>
    <row r="38" ht="15.75" customHeight="1">
      <c r="A38" s="71" t="s">
        <v>768</v>
      </c>
      <c r="B38" s="71" t="s">
        <v>718</v>
      </c>
      <c r="C38" s="72" t="str">
        <f t="shared" si="1"/>
        <v>Don Sweeney</v>
      </c>
      <c r="D38" s="73" t="s">
        <v>38</v>
      </c>
      <c r="E38" s="73" t="s">
        <v>721</v>
      </c>
      <c r="F38" s="73">
        <v>32.0</v>
      </c>
      <c r="G38" s="73">
        <v>4.0</v>
      </c>
      <c r="H38" s="73">
        <v>4.0</v>
      </c>
      <c r="I38" s="73">
        <v>4.0</v>
      </c>
      <c r="J38" s="73">
        <v>3.0</v>
      </c>
      <c r="K38" s="73">
        <v>4.0</v>
      </c>
      <c r="L38" s="73">
        <v>4.0</v>
      </c>
      <c r="M38" s="73">
        <v>4.0</v>
      </c>
      <c r="N38" s="73">
        <v>4.0</v>
      </c>
      <c r="O38" s="73">
        <v>4.0</v>
      </c>
      <c r="P38" s="73">
        <v>1.0</v>
      </c>
      <c r="Q38" s="73">
        <v>4.0</v>
      </c>
      <c r="R38" s="73">
        <v>1.0</v>
      </c>
      <c r="S38" s="73">
        <v>4.0</v>
      </c>
      <c r="T38" s="73">
        <v>2.0</v>
      </c>
      <c r="U38" s="74">
        <f t="shared" si="2"/>
        <v>71</v>
      </c>
      <c r="V38" s="75">
        <f t="shared" si="3"/>
        <v>71</v>
      </c>
      <c r="W38" s="76" t="str">
        <f t="shared" si="4"/>
        <v>Lefty</v>
      </c>
      <c r="X38" s="77">
        <f t="shared" si="5"/>
        <v>71</v>
      </c>
      <c r="Y38" s="77">
        <f t="shared" si="6"/>
        <v>65</v>
      </c>
      <c r="Z38" s="78">
        <f>ROUND(IF(($G38*'Custom Ratings'!$B$3)+($H38*'Custom Ratings'!$B$4)+($I38*'Custom Ratings'!$B$5)+($J38*'Custom Ratings'!$B$6)+($K38*'Custom Ratings'!$B$7)+($L38*'Custom Ratings'!$B$8)+($M38*'Custom Ratings'!$B$9)+($O38*'Custom Ratings'!$B$10)+($P38*'Custom Ratings'!$B$11)+($Q38*'Custom Ratings'!$B$12)+($R38*'Custom Ratings'!$B$13)+($S38*'Custom Ratings'!$B$14)+($T38*'Custom Ratings'!$B$15)&lt;50,(25+(($G38*'Custom Ratings'!$B$3)+($H38*'Custom Ratings'!$B$4)+($I38*'Custom Ratings'!$B$5)+($J38*'Custom Ratings'!$B$6)+($K38*'Custom Ratings'!$B$7)+($L38*'Custom Ratings'!$B$8)+($M38*'Custom Ratings'!$B$9)+($O38*'Custom Ratings'!$B$10)+($P38*'Custom Ratings'!$B$11)+($Q38*'Custom Ratings'!$B$12)+($R38*'Custom Ratings'!$B$13)+($S38*'Custom Ratings'!$B$14)+($T38*'Custom Ratings'!$B$15))/2),($G38*'Custom Ratings'!$B$3)+($H38*'Custom Ratings'!$B$4)+($I38*'Custom Ratings'!$B$5)+($J38*'Custom Ratings'!$B$6)+($K38*'Custom Ratings'!$B$7)+($L38*'Custom Ratings'!$B$8)+($M38*'Custom Ratings'!$B$9)+($O38*'Custom Ratings'!$B$10)+($P38*'Custom Ratings'!$B$11)+($Q38*'Custom Ratings'!$B$12)+($R38*'Custom Ratings'!$B$13)+($S38*'Custom Ratings'!$B$14)+($T38*'Custom Ratings'!$B$15)),0)</f>
        <v>71</v>
      </c>
      <c r="AA38" s="78">
        <f>ROUND(IF(($G38*'Custom Ratings'!$F$3)+($H38*'Custom Ratings'!$F$4)+($I38*'Custom Ratings'!$F$5)+($J38*'Custom Ratings'!$F$6)+($K38*'Custom Ratings'!$F$7)+($L38*'Custom Ratings'!$F$8)+($M38*'Custom Ratings'!$F$9)+($O38*'Custom Ratings'!$F$10)+($P38*'Custom Ratings'!$F$11)+($Q38*'Custom Ratings'!$F$12)+($R38*'Custom Ratings'!$F$13)+($S38*'Custom Ratings'!$F$14)+($T38*'Custom Ratings'!$F$15)&lt;50,(25+(($G38*'Custom Ratings'!$F$3)+($H38*'Custom Ratings'!$F$4)+($I38*'Custom Ratings'!$F$5)+($J38*'Custom Ratings'!$F$6)+($K38*'Custom Ratings'!$F$7)+($L38*'Custom Ratings'!$F$8)+($M38*'Custom Ratings'!$F$9)+($O38*'Custom Ratings'!$F$10)+($P38*'Custom Ratings'!$F$11)+($Q38*'Custom Ratings'!$F$12)+($R38*'Custom Ratings'!$F$13)+($S38*'Custom Ratings'!$F$14)+($T38*'Custom Ratings'!$F$15))/2),($G38*'Custom Ratings'!$F$3)+($H38*'Custom Ratings'!$F$4)+($I38*'Custom Ratings'!$F$5)+($J38*'Custom Ratings'!$F$6)+($K38*'Custom Ratings'!$F$7)+($L38*'Custom Ratings'!$F$8)+($M38*'Custom Ratings'!$F$9)+($O38*'Custom Ratings'!$F$10)+($P38*'Custom Ratings'!$F$11)+($Q38*'Custom Ratings'!$F$12)+($R38*'Custom Ratings'!$F$13)+($S38*'Custom Ratings'!$F$14)+($T38*'Custom Ratings'!$F$15)),0)</f>
        <v>71</v>
      </c>
      <c r="AB38" s="78">
        <f>ROUND(IF(($K38*'Custom Ratings'!$J$3)+ROUNDDOWN(($H38*'Custom Ratings'!$J$4),0)+($I38*'Custom Ratings'!$J$5)+($J38*'Custom Ratings'!$J$6)+ROUNDDOWN(($K38*'Custom Ratings'!$J$7),0)+ROUNDDOWN(($L38*'Custom Ratings'!$J$8),0)+($M38*'Custom Ratings'!$J$9)+($O38*'Custom Ratings'!$J$10)+($P38*'Custom Ratings'!$J$11)+($Q38*'Custom Ratings'!$J$12)+($R38*'Custom Ratings'!$J$13)+($S38*'Custom Ratings'!$J$14)+($T38*'Custom Ratings'!$J$15)&lt;50,(25+(($K38*'Custom Ratings'!$J$3)+ROUNDDOWN(($H38*'Custom Ratings'!$J$4),0)+($I38*'Custom Ratings'!$J$5)+($J38*'Custom Ratings'!$J$6)+ROUNDDOWN(($K38*'Custom Ratings'!$J$7),0)+ROUNDDOWN(($L38*'Custom Ratings'!$J$8),0)+($M38*'Custom Ratings'!$J$9)+($O38*'Custom Ratings'!$J$10)+($P38*'Custom Ratings'!$J$11)+($Q38*'Custom Ratings'!$J$12)+($R38*'Custom Ratings'!$J$13)+($S38*'Custom Ratings'!$J$14)+($T38*'Custom Ratings'!$J$15))/2),($K38*'Custom Ratings'!$J$3)+ROUNDDOWN(($H38*'Custom Ratings'!$J$4),0)+($I38*'Custom Ratings'!$J$5)+($J38*'Custom Ratings'!$J$6)+ROUNDDOWN(($K38*'Custom Ratings'!$J$7),0)+ROUNDDOWN(($L38*'Custom Ratings'!$J$8),0)+($M38*'Custom Ratings'!$J$9)+($O38*'Custom Ratings'!$J$10)+($P38*'Custom Ratings'!$J$11)+($Q38*'Custom Ratings'!$J$12)+($R38*'Custom Ratings'!$J$13)+($S38*'Custom Ratings'!$J$14)+($T38*'Custom Ratings'!$J$15)),0)</f>
        <v>65</v>
      </c>
      <c r="AC38" s="79">
        <f>ROUND(Z38/'Custom Ratings'!$B$19,0)</f>
        <v>71</v>
      </c>
      <c r="AD38" s="79">
        <f>ROUND(AA38/'Custom Ratings'!$F$19,0)</f>
        <v>71</v>
      </c>
      <c r="AE38" s="79">
        <f>ROUND(AB38/'Custom Ratings'!$J$19,0)</f>
        <v>65</v>
      </c>
    </row>
    <row r="39" ht="15.75" customHeight="1">
      <c r="A39" s="71" t="s">
        <v>769</v>
      </c>
      <c r="B39" s="71" t="s">
        <v>770</v>
      </c>
      <c r="C39" s="72" t="str">
        <f t="shared" si="1"/>
        <v>Glen Wesley</v>
      </c>
      <c r="D39" s="73" t="s">
        <v>38</v>
      </c>
      <c r="E39" s="73" t="s">
        <v>721</v>
      </c>
      <c r="F39" s="73">
        <v>26.0</v>
      </c>
      <c r="G39" s="73">
        <v>8.0</v>
      </c>
      <c r="H39" s="73">
        <v>5.0</v>
      </c>
      <c r="I39" s="73">
        <v>4.0</v>
      </c>
      <c r="J39" s="73">
        <v>3.0</v>
      </c>
      <c r="K39" s="73">
        <v>4.0</v>
      </c>
      <c r="L39" s="73">
        <v>4.0</v>
      </c>
      <c r="M39" s="73">
        <v>3.0</v>
      </c>
      <c r="N39" s="73">
        <v>6.0</v>
      </c>
      <c r="O39" s="73">
        <v>4.0</v>
      </c>
      <c r="P39" s="73">
        <v>1.0</v>
      </c>
      <c r="Q39" s="73">
        <v>4.0</v>
      </c>
      <c r="R39" s="73">
        <v>4.0</v>
      </c>
      <c r="S39" s="73">
        <v>4.0</v>
      </c>
      <c r="T39" s="73">
        <v>2.0</v>
      </c>
      <c r="U39" s="74">
        <f t="shared" si="2"/>
        <v>71</v>
      </c>
      <c r="V39" s="75">
        <f t="shared" si="3"/>
        <v>71</v>
      </c>
      <c r="W39" s="76" t="str">
        <f t="shared" si="4"/>
        <v>Lefty</v>
      </c>
      <c r="X39" s="77">
        <f t="shared" si="5"/>
        <v>71</v>
      </c>
      <c r="Y39" s="77">
        <f t="shared" si="6"/>
        <v>72</v>
      </c>
      <c r="Z39" s="78">
        <f>ROUND(IF(($G39*'Custom Ratings'!$B$3)+($H39*'Custom Ratings'!$B$4)+($I39*'Custom Ratings'!$B$5)+($J39*'Custom Ratings'!$B$6)+($K39*'Custom Ratings'!$B$7)+($L39*'Custom Ratings'!$B$8)+($M39*'Custom Ratings'!$B$9)+($O39*'Custom Ratings'!$B$10)+($P39*'Custom Ratings'!$B$11)+($Q39*'Custom Ratings'!$B$12)+($R39*'Custom Ratings'!$B$13)+($S39*'Custom Ratings'!$B$14)+($T39*'Custom Ratings'!$B$15)&lt;50,(25+(($G39*'Custom Ratings'!$B$3)+($H39*'Custom Ratings'!$B$4)+($I39*'Custom Ratings'!$B$5)+($J39*'Custom Ratings'!$B$6)+($K39*'Custom Ratings'!$B$7)+($L39*'Custom Ratings'!$B$8)+($M39*'Custom Ratings'!$B$9)+($O39*'Custom Ratings'!$B$10)+($P39*'Custom Ratings'!$B$11)+($Q39*'Custom Ratings'!$B$12)+($R39*'Custom Ratings'!$B$13)+($S39*'Custom Ratings'!$B$14)+($T39*'Custom Ratings'!$B$15))/2),($G39*'Custom Ratings'!$B$3)+($H39*'Custom Ratings'!$B$4)+($I39*'Custom Ratings'!$B$5)+($J39*'Custom Ratings'!$B$6)+($K39*'Custom Ratings'!$B$7)+($L39*'Custom Ratings'!$B$8)+($M39*'Custom Ratings'!$B$9)+($O39*'Custom Ratings'!$B$10)+($P39*'Custom Ratings'!$B$11)+($Q39*'Custom Ratings'!$B$12)+($R39*'Custom Ratings'!$B$13)+($S39*'Custom Ratings'!$B$14)+($T39*'Custom Ratings'!$B$15)),0)</f>
        <v>71</v>
      </c>
      <c r="AA39" s="78">
        <f>ROUND(IF(($G39*'Custom Ratings'!$F$3)+($H39*'Custom Ratings'!$F$4)+($I39*'Custom Ratings'!$F$5)+($J39*'Custom Ratings'!$F$6)+($K39*'Custom Ratings'!$F$7)+($L39*'Custom Ratings'!$F$8)+($M39*'Custom Ratings'!$F$9)+($O39*'Custom Ratings'!$F$10)+($P39*'Custom Ratings'!$F$11)+($Q39*'Custom Ratings'!$F$12)+($R39*'Custom Ratings'!$F$13)+($S39*'Custom Ratings'!$F$14)+($T39*'Custom Ratings'!$F$15)&lt;50,(25+(($G39*'Custom Ratings'!$F$3)+($H39*'Custom Ratings'!$F$4)+($I39*'Custom Ratings'!$F$5)+($J39*'Custom Ratings'!$F$6)+($K39*'Custom Ratings'!$F$7)+($L39*'Custom Ratings'!$F$8)+($M39*'Custom Ratings'!$F$9)+($O39*'Custom Ratings'!$F$10)+($P39*'Custom Ratings'!$F$11)+($Q39*'Custom Ratings'!$F$12)+($R39*'Custom Ratings'!$F$13)+($S39*'Custom Ratings'!$F$14)+($T39*'Custom Ratings'!$F$15))/2),($G39*'Custom Ratings'!$F$3)+($H39*'Custom Ratings'!$F$4)+($I39*'Custom Ratings'!$F$5)+($J39*'Custom Ratings'!$F$6)+($K39*'Custom Ratings'!$F$7)+($L39*'Custom Ratings'!$F$8)+($M39*'Custom Ratings'!$F$9)+($O39*'Custom Ratings'!$F$10)+($P39*'Custom Ratings'!$F$11)+($Q39*'Custom Ratings'!$F$12)+($R39*'Custom Ratings'!$F$13)+($S39*'Custom Ratings'!$F$14)+($T39*'Custom Ratings'!$F$15)),0)</f>
        <v>71</v>
      </c>
      <c r="AB39" s="78">
        <f>ROUND(IF(($K39*'Custom Ratings'!$J$3)+ROUNDDOWN(($H39*'Custom Ratings'!$J$4),0)+($I39*'Custom Ratings'!$J$5)+($J39*'Custom Ratings'!$J$6)+ROUNDDOWN(($K39*'Custom Ratings'!$J$7),0)+ROUNDDOWN(($L39*'Custom Ratings'!$J$8),0)+($M39*'Custom Ratings'!$J$9)+($O39*'Custom Ratings'!$J$10)+($P39*'Custom Ratings'!$J$11)+($Q39*'Custom Ratings'!$J$12)+($R39*'Custom Ratings'!$J$13)+($S39*'Custom Ratings'!$J$14)+($T39*'Custom Ratings'!$J$15)&lt;50,(25+(($K39*'Custom Ratings'!$J$3)+ROUNDDOWN(($H39*'Custom Ratings'!$J$4),0)+($I39*'Custom Ratings'!$J$5)+($J39*'Custom Ratings'!$J$6)+ROUNDDOWN(($K39*'Custom Ratings'!$J$7),0)+ROUNDDOWN(($L39*'Custom Ratings'!$J$8),0)+($M39*'Custom Ratings'!$J$9)+($O39*'Custom Ratings'!$J$10)+($P39*'Custom Ratings'!$J$11)+($Q39*'Custom Ratings'!$J$12)+($R39*'Custom Ratings'!$J$13)+($S39*'Custom Ratings'!$J$14)+($T39*'Custom Ratings'!$J$15))/2),($K39*'Custom Ratings'!$J$3)+ROUNDDOWN(($H39*'Custom Ratings'!$J$4),0)+($I39*'Custom Ratings'!$J$5)+($J39*'Custom Ratings'!$J$6)+ROUNDDOWN(($K39*'Custom Ratings'!$J$7),0)+ROUNDDOWN(($L39*'Custom Ratings'!$J$8),0)+($M39*'Custom Ratings'!$J$9)+($O39*'Custom Ratings'!$J$10)+($P39*'Custom Ratings'!$J$11)+($Q39*'Custom Ratings'!$J$12)+($R39*'Custom Ratings'!$J$13)+($S39*'Custom Ratings'!$J$14)+($T39*'Custom Ratings'!$J$15)),0)</f>
        <v>72</v>
      </c>
      <c r="AC39" s="79">
        <f>ROUND(Z39/'Custom Ratings'!$B$19,0)</f>
        <v>71</v>
      </c>
      <c r="AD39" s="79">
        <f>ROUND(AA39/'Custom Ratings'!$F$19,0)</f>
        <v>71</v>
      </c>
      <c r="AE39" s="79">
        <f>ROUND(AB39/'Custom Ratings'!$J$19,0)</f>
        <v>72</v>
      </c>
    </row>
    <row r="40" ht="15.75" customHeight="1">
      <c r="A40" s="71" t="s">
        <v>726</v>
      </c>
      <c r="B40" s="71" t="s">
        <v>771</v>
      </c>
      <c r="C40" s="72" t="str">
        <f t="shared" si="1"/>
        <v>David Shaw</v>
      </c>
      <c r="D40" s="73" t="s">
        <v>38</v>
      </c>
      <c r="E40" s="73" t="s">
        <v>721</v>
      </c>
      <c r="F40" s="73">
        <v>34.0</v>
      </c>
      <c r="G40" s="73">
        <v>9.0</v>
      </c>
      <c r="H40" s="73">
        <v>2.0</v>
      </c>
      <c r="I40" s="73">
        <v>2.0</v>
      </c>
      <c r="J40" s="73">
        <v>2.0</v>
      </c>
      <c r="K40" s="73">
        <v>4.0</v>
      </c>
      <c r="L40" s="73">
        <v>2.0</v>
      </c>
      <c r="M40" s="73">
        <v>3.0</v>
      </c>
      <c r="N40" s="73">
        <v>3.0</v>
      </c>
      <c r="O40" s="73">
        <v>2.0</v>
      </c>
      <c r="P40" s="73">
        <v>2.0</v>
      </c>
      <c r="Q40" s="73">
        <v>4.0</v>
      </c>
      <c r="R40" s="73">
        <v>5.0</v>
      </c>
      <c r="S40" s="73">
        <v>2.0</v>
      </c>
      <c r="T40" s="73">
        <v>3.0</v>
      </c>
      <c r="U40" s="74">
        <f t="shared" si="2"/>
        <v>49</v>
      </c>
      <c r="V40" s="75">
        <f t="shared" si="3"/>
        <v>49</v>
      </c>
      <c r="W40" s="76" t="str">
        <f t="shared" si="4"/>
        <v>Righty</v>
      </c>
      <c r="X40" s="77">
        <f t="shared" si="5"/>
        <v>49</v>
      </c>
      <c r="Y40" s="77">
        <f t="shared" si="6"/>
        <v>50</v>
      </c>
      <c r="Z40" s="78">
        <f>ROUND(IF(($G40*'Custom Ratings'!$B$3)+($H40*'Custom Ratings'!$B$4)+($I40*'Custom Ratings'!$B$5)+($J40*'Custom Ratings'!$B$6)+($K40*'Custom Ratings'!$B$7)+($L40*'Custom Ratings'!$B$8)+($M40*'Custom Ratings'!$B$9)+($O40*'Custom Ratings'!$B$10)+($P40*'Custom Ratings'!$B$11)+($Q40*'Custom Ratings'!$B$12)+($R40*'Custom Ratings'!$B$13)+($S40*'Custom Ratings'!$B$14)+($T40*'Custom Ratings'!$B$15)&lt;50,(25+(($G40*'Custom Ratings'!$B$3)+($H40*'Custom Ratings'!$B$4)+($I40*'Custom Ratings'!$B$5)+($J40*'Custom Ratings'!$B$6)+($K40*'Custom Ratings'!$B$7)+($L40*'Custom Ratings'!$B$8)+($M40*'Custom Ratings'!$B$9)+($O40*'Custom Ratings'!$B$10)+($P40*'Custom Ratings'!$B$11)+($Q40*'Custom Ratings'!$B$12)+($R40*'Custom Ratings'!$B$13)+($S40*'Custom Ratings'!$B$14)+($T40*'Custom Ratings'!$B$15))/2),($G40*'Custom Ratings'!$B$3)+($H40*'Custom Ratings'!$B$4)+($I40*'Custom Ratings'!$B$5)+($J40*'Custom Ratings'!$B$6)+($K40*'Custom Ratings'!$B$7)+($L40*'Custom Ratings'!$B$8)+($M40*'Custom Ratings'!$B$9)+($O40*'Custom Ratings'!$B$10)+($P40*'Custom Ratings'!$B$11)+($Q40*'Custom Ratings'!$B$12)+($R40*'Custom Ratings'!$B$13)+($S40*'Custom Ratings'!$B$14)+($T40*'Custom Ratings'!$B$15)),0)</f>
        <v>49</v>
      </c>
      <c r="AA40" s="78">
        <f>ROUND(IF(($G40*'Custom Ratings'!$F$3)+($H40*'Custom Ratings'!$F$4)+($I40*'Custom Ratings'!$F$5)+($J40*'Custom Ratings'!$F$6)+($K40*'Custom Ratings'!$F$7)+($L40*'Custom Ratings'!$F$8)+($M40*'Custom Ratings'!$F$9)+($O40*'Custom Ratings'!$F$10)+($P40*'Custom Ratings'!$F$11)+($Q40*'Custom Ratings'!$F$12)+($R40*'Custom Ratings'!$F$13)+($S40*'Custom Ratings'!$F$14)+($T40*'Custom Ratings'!$F$15)&lt;50,(25+(($G40*'Custom Ratings'!$F$3)+($H40*'Custom Ratings'!$F$4)+($I40*'Custom Ratings'!$F$5)+($J40*'Custom Ratings'!$F$6)+($K40*'Custom Ratings'!$F$7)+($L40*'Custom Ratings'!$F$8)+($M40*'Custom Ratings'!$F$9)+($O40*'Custom Ratings'!$F$10)+($P40*'Custom Ratings'!$F$11)+($Q40*'Custom Ratings'!$F$12)+($R40*'Custom Ratings'!$F$13)+($S40*'Custom Ratings'!$F$14)+($T40*'Custom Ratings'!$F$15))/2),($G40*'Custom Ratings'!$F$3)+($H40*'Custom Ratings'!$F$4)+($I40*'Custom Ratings'!$F$5)+($J40*'Custom Ratings'!$F$6)+($K40*'Custom Ratings'!$F$7)+($L40*'Custom Ratings'!$F$8)+($M40*'Custom Ratings'!$F$9)+($O40*'Custom Ratings'!$F$10)+($P40*'Custom Ratings'!$F$11)+($Q40*'Custom Ratings'!$F$12)+($R40*'Custom Ratings'!$F$13)+($S40*'Custom Ratings'!$F$14)+($T40*'Custom Ratings'!$F$15)),0)</f>
        <v>49</v>
      </c>
      <c r="AB40" s="78">
        <f>ROUND(IF(($K40*'Custom Ratings'!$J$3)+ROUNDDOWN(($H40*'Custom Ratings'!$J$4),0)+($I40*'Custom Ratings'!$J$5)+($J40*'Custom Ratings'!$J$6)+ROUNDDOWN(($K40*'Custom Ratings'!$J$7),0)+ROUNDDOWN(($L40*'Custom Ratings'!$J$8),0)+($M40*'Custom Ratings'!$J$9)+($O40*'Custom Ratings'!$J$10)+($P40*'Custom Ratings'!$J$11)+($Q40*'Custom Ratings'!$J$12)+($R40*'Custom Ratings'!$J$13)+($S40*'Custom Ratings'!$J$14)+($T40*'Custom Ratings'!$J$15)&lt;50,(25+(($K40*'Custom Ratings'!$J$3)+ROUNDDOWN(($H40*'Custom Ratings'!$J$4),0)+($I40*'Custom Ratings'!$J$5)+($J40*'Custom Ratings'!$J$6)+ROUNDDOWN(($K40*'Custom Ratings'!$J$7),0)+ROUNDDOWN(($L40*'Custom Ratings'!$J$8),0)+($M40*'Custom Ratings'!$J$9)+($O40*'Custom Ratings'!$J$10)+($P40*'Custom Ratings'!$J$11)+($Q40*'Custom Ratings'!$J$12)+($R40*'Custom Ratings'!$J$13)+($S40*'Custom Ratings'!$J$14)+($T40*'Custom Ratings'!$J$15))/2),($K40*'Custom Ratings'!$J$3)+ROUNDDOWN(($H40*'Custom Ratings'!$J$4),0)+($I40*'Custom Ratings'!$J$5)+($J40*'Custom Ratings'!$J$6)+ROUNDDOWN(($K40*'Custom Ratings'!$J$7),0)+ROUNDDOWN(($L40*'Custom Ratings'!$J$8),0)+($M40*'Custom Ratings'!$J$9)+($O40*'Custom Ratings'!$J$10)+($P40*'Custom Ratings'!$J$11)+($Q40*'Custom Ratings'!$J$12)+($R40*'Custom Ratings'!$J$13)+($S40*'Custom Ratings'!$J$14)+($T40*'Custom Ratings'!$J$15)),0)</f>
        <v>50</v>
      </c>
      <c r="AC40" s="79">
        <f>ROUND(Z40/'Custom Ratings'!$B$19,0)</f>
        <v>49</v>
      </c>
      <c r="AD40" s="79">
        <f>ROUND(AA40/'Custom Ratings'!$F$19,0)</f>
        <v>49</v>
      </c>
      <c r="AE40" s="79">
        <f>ROUND(AB40/'Custom Ratings'!$J$19,0)</f>
        <v>50</v>
      </c>
    </row>
    <row r="41" ht="15.75" customHeight="1">
      <c r="A41" s="71" t="s">
        <v>772</v>
      </c>
      <c r="B41" s="71" t="s">
        <v>773</v>
      </c>
      <c r="C41" s="72" t="str">
        <f t="shared" si="1"/>
        <v>Gordie Roberts</v>
      </c>
      <c r="D41" s="73" t="s">
        <v>38</v>
      </c>
      <c r="E41" s="73" t="s">
        <v>721</v>
      </c>
      <c r="F41" s="73">
        <v>14.0</v>
      </c>
      <c r="G41" s="73">
        <v>7.0</v>
      </c>
      <c r="H41" s="73">
        <v>3.0</v>
      </c>
      <c r="I41" s="73">
        <v>2.0</v>
      </c>
      <c r="J41" s="73">
        <v>2.0</v>
      </c>
      <c r="K41" s="73">
        <v>3.0</v>
      </c>
      <c r="L41" s="73">
        <v>1.0</v>
      </c>
      <c r="M41" s="73">
        <v>3.0</v>
      </c>
      <c r="N41" s="73">
        <v>4.0</v>
      </c>
      <c r="O41" s="73">
        <v>2.0</v>
      </c>
      <c r="P41" s="73">
        <v>3.0</v>
      </c>
      <c r="Q41" s="73">
        <v>3.0</v>
      </c>
      <c r="R41" s="73">
        <v>0.0</v>
      </c>
      <c r="S41" s="73">
        <v>2.0</v>
      </c>
      <c r="T41" s="73">
        <v>3.0</v>
      </c>
      <c r="U41" s="74">
        <f t="shared" si="2"/>
        <v>49</v>
      </c>
      <c r="V41" s="75">
        <f t="shared" si="3"/>
        <v>49</v>
      </c>
      <c r="W41" s="76" t="str">
        <f t="shared" si="4"/>
        <v>Lefty</v>
      </c>
      <c r="X41" s="77">
        <f t="shared" si="5"/>
        <v>49</v>
      </c>
      <c r="Y41" s="77">
        <f t="shared" si="6"/>
        <v>44</v>
      </c>
      <c r="Z41" s="78">
        <f>ROUND(IF(($G41*'Custom Ratings'!$B$3)+($H41*'Custom Ratings'!$B$4)+($I41*'Custom Ratings'!$B$5)+($J41*'Custom Ratings'!$B$6)+($K41*'Custom Ratings'!$B$7)+($L41*'Custom Ratings'!$B$8)+($M41*'Custom Ratings'!$B$9)+($O41*'Custom Ratings'!$B$10)+($P41*'Custom Ratings'!$B$11)+($Q41*'Custom Ratings'!$B$12)+($R41*'Custom Ratings'!$B$13)+($S41*'Custom Ratings'!$B$14)+($T41*'Custom Ratings'!$B$15)&lt;50,(25+(($G41*'Custom Ratings'!$B$3)+($H41*'Custom Ratings'!$B$4)+($I41*'Custom Ratings'!$B$5)+($J41*'Custom Ratings'!$B$6)+($K41*'Custom Ratings'!$B$7)+($L41*'Custom Ratings'!$B$8)+($M41*'Custom Ratings'!$B$9)+($O41*'Custom Ratings'!$B$10)+($P41*'Custom Ratings'!$B$11)+($Q41*'Custom Ratings'!$B$12)+($R41*'Custom Ratings'!$B$13)+($S41*'Custom Ratings'!$B$14)+($T41*'Custom Ratings'!$B$15))/2),($G41*'Custom Ratings'!$B$3)+($H41*'Custom Ratings'!$B$4)+($I41*'Custom Ratings'!$B$5)+($J41*'Custom Ratings'!$B$6)+($K41*'Custom Ratings'!$B$7)+($L41*'Custom Ratings'!$B$8)+($M41*'Custom Ratings'!$B$9)+($O41*'Custom Ratings'!$B$10)+($P41*'Custom Ratings'!$B$11)+($Q41*'Custom Ratings'!$B$12)+($R41*'Custom Ratings'!$B$13)+($S41*'Custom Ratings'!$B$14)+($T41*'Custom Ratings'!$B$15)),0)</f>
        <v>49</v>
      </c>
      <c r="AA41" s="78">
        <f>ROUND(IF(($G41*'Custom Ratings'!$F$3)+($H41*'Custom Ratings'!$F$4)+($I41*'Custom Ratings'!$F$5)+($J41*'Custom Ratings'!$F$6)+($K41*'Custom Ratings'!$F$7)+($L41*'Custom Ratings'!$F$8)+($M41*'Custom Ratings'!$F$9)+($O41*'Custom Ratings'!$F$10)+($P41*'Custom Ratings'!$F$11)+($Q41*'Custom Ratings'!$F$12)+($R41*'Custom Ratings'!$F$13)+($S41*'Custom Ratings'!$F$14)+($T41*'Custom Ratings'!$F$15)&lt;50,(25+(($G41*'Custom Ratings'!$F$3)+($H41*'Custom Ratings'!$F$4)+($I41*'Custom Ratings'!$F$5)+($J41*'Custom Ratings'!$F$6)+($K41*'Custom Ratings'!$F$7)+($L41*'Custom Ratings'!$F$8)+($M41*'Custom Ratings'!$F$9)+($O41*'Custom Ratings'!$F$10)+($P41*'Custom Ratings'!$F$11)+($Q41*'Custom Ratings'!$F$12)+($R41*'Custom Ratings'!$F$13)+($S41*'Custom Ratings'!$F$14)+($T41*'Custom Ratings'!$F$15))/2),($G41*'Custom Ratings'!$F$3)+($H41*'Custom Ratings'!$F$4)+($I41*'Custom Ratings'!$F$5)+($J41*'Custom Ratings'!$F$6)+($K41*'Custom Ratings'!$F$7)+($L41*'Custom Ratings'!$F$8)+($M41*'Custom Ratings'!$F$9)+($O41*'Custom Ratings'!$F$10)+($P41*'Custom Ratings'!$F$11)+($Q41*'Custom Ratings'!$F$12)+($R41*'Custom Ratings'!$F$13)+($S41*'Custom Ratings'!$F$14)+($T41*'Custom Ratings'!$F$15)),0)</f>
        <v>49</v>
      </c>
      <c r="AB41" s="78">
        <f>ROUND(IF(($K41*'Custom Ratings'!$J$3)+ROUNDDOWN(($H41*'Custom Ratings'!$J$4),0)+($I41*'Custom Ratings'!$J$5)+($J41*'Custom Ratings'!$J$6)+ROUNDDOWN(($K41*'Custom Ratings'!$J$7),0)+ROUNDDOWN(($L41*'Custom Ratings'!$J$8),0)+($M41*'Custom Ratings'!$J$9)+($O41*'Custom Ratings'!$J$10)+($P41*'Custom Ratings'!$J$11)+($Q41*'Custom Ratings'!$J$12)+($R41*'Custom Ratings'!$J$13)+($S41*'Custom Ratings'!$J$14)+($T41*'Custom Ratings'!$J$15)&lt;50,(25+(($K41*'Custom Ratings'!$J$3)+ROUNDDOWN(($H41*'Custom Ratings'!$J$4),0)+($I41*'Custom Ratings'!$J$5)+($J41*'Custom Ratings'!$J$6)+ROUNDDOWN(($K41*'Custom Ratings'!$J$7),0)+ROUNDDOWN(($L41*'Custom Ratings'!$J$8),0)+($M41*'Custom Ratings'!$J$9)+($O41*'Custom Ratings'!$J$10)+($P41*'Custom Ratings'!$J$11)+($Q41*'Custom Ratings'!$J$12)+($R41*'Custom Ratings'!$J$13)+($S41*'Custom Ratings'!$J$14)+($T41*'Custom Ratings'!$J$15))/2),($K41*'Custom Ratings'!$J$3)+ROUNDDOWN(($H41*'Custom Ratings'!$J$4),0)+($I41*'Custom Ratings'!$J$5)+($J41*'Custom Ratings'!$J$6)+ROUNDDOWN(($K41*'Custom Ratings'!$J$7),0)+ROUNDDOWN(($L41*'Custom Ratings'!$J$8),0)+($M41*'Custom Ratings'!$J$9)+($O41*'Custom Ratings'!$J$10)+($P41*'Custom Ratings'!$J$11)+($Q41*'Custom Ratings'!$J$12)+($R41*'Custom Ratings'!$J$13)+($S41*'Custom Ratings'!$J$14)+($T41*'Custom Ratings'!$J$15)),0)</f>
        <v>44</v>
      </c>
      <c r="AC41" s="79">
        <f>ROUND(Z41/'Custom Ratings'!$B$19,0)</f>
        <v>49</v>
      </c>
      <c r="AD41" s="79">
        <f>ROUND(AA41/'Custom Ratings'!$F$19,0)</f>
        <v>49</v>
      </c>
      <c r="AE41" s="79">
        <f>ROUND(AB41/'Custom Ratings'!$J$19,0)</f>
        <v>44</v>
      </c>
    </row>
    <row r="42" ht="15.75" customHeight="1">
      <c r="A42" s="71" t="s">
        <v>769</v>
      </c>
      <c r="B42" s="71" t="s">
        <v>774</v>
      </c>
      <c r="C42" s="72" t="str">
        <f t="shared" si="1"/>
        <v>Glen Feathrston</v>
      </c>
      <c r="D42" s="73" t="s">
        <v>38</v>
      </c>
      <c r="E42" s="73" t="s">
        <v>721</v>
      </c>
      <c r="F42" s="73">
        <v>6.0</v>
      </c>
      <c r="G42" s="73">
        <v>11.0</v>
      </c>
      <c r="H42" s="73">
        <v>3.0</v>
      </c>
      <c r="I42" s="73">
        <v>3.0</v>
      </c>
      <c r="J42" s="73">
        <v>2.0</v>
      </c>
      <c r="K42" s="73">
        <v>2.0</v>
      </c>
      <c r="L42" s="73">
        <v>2.0</v>
      </c>
      <c r="M42" s="73">
        <v>4.0</v>
      </c>
      <c r="N42" s="73">
        <v>8.0</v>
      </c>
      <c r="O42" s="73">
        <v>2.0</v>
      </c>
      <c r="P42" s="73">
        <v>3.0</v>
      </c>
      <c r="Q42" s="73">
        <v>2.0</v>
      </c>
      <c r="R42" s="73">
        <v>3.0</v>
      </c>
      <c r="S42" s="73">
        <v>2.0</v>
      </c>
      <c r="T42" s="73">
        <v>4.0</v>
      </c>
      <c r="U42" s="74">
        <f t="shared" si="2"/>
        <v>51</v>
      </c>
      <c r="V42" s="75">
        <f t="shared" si="3"/>
        <v>51</v>
      </c>
      <c r="W42" s="76" t="str">
        <f t="shared" si="4"/>
        <v>Lefty</v>
      </c>
      <c r="X42" s="77">
        <f t="shared" si="5"/>
        <v>51</v>
      </c>
      <c r="Y42" s="77">
        <f t="shared" si="6"/>
        <v>46</v>
      </c>
      <c r="Z42" s="78">
        <f>ROUND(IF(($G42*'Custom Ratings'!$B$3)+($H42*'Custom Ratings'!$B$4)+($I42*'Custom Ratings'!$B$5)+($J42*'Custom Ratings'!$B$6)+($K42*'Custom Ratings'!$B$7)+($L42*'Custom Ratings'!$B$8)+($M42*'Custom Ratings'!$B$9)+($O42*'Custom Ratings'!$B$10)+($P42*'Custom Ratings'!$B$11)+($Q42*'Custom Ratings'!$B$12)+($R42*'Custom Ratings'!$B$13)+($S42*'Custom Ratings'!$B$14)+($T42*'Custom Ratings'!$B$15)&lt;50,(25+(($G42*'Custom Ratings'!$B$3)+($H42*'Custom Ratings'!$B$4)+($I42*'Custom Ratings'!$B$5)+($J42*'Custom Ratings'!$B$6)+($K42*'Custom Ratings'!$B$7)+($L42*'Custom Ratings'!$B$8)+($M42*'Custom Ratings'!$B$9)+($O42*'Custom Ratings'!$B$10)+($P42*'Custom Ratings'!$B$11)+($Q42*'Custom Ratings'!$B$12)+($R42*'Custom Ratings'!$B$13)+($S42*'Custom Ratings'!$B$14)+($T42*'Custom Ratings'!$B$15))/2),($G42*'Custom Ratings'!$B$3)+($H42*'Custom Ratings'!$B$4)+($I42*'Custom Ratings'!$B$5)+($J42*'Custom Ratings'!$B$6)+($K42*'Custom Ratings'!$B$7)+($L42*'Custom Ratings'!$B$8)+($M42*'Custom Ratings'!$B$9)+($O42*'Custom Ratings'!$B$10)+($P42*'Custom Ratings'!$B$11)+($Q42*'Custom Ratings'!$B$12)+($R42*'Custom Ratings'!$B$13)+($S42*'Custom Ratings'!$B$14)+($T42*'Custom Ratings'!$B$15)),0)</f>
        <v>51</v>
      </c>
      <c r="AA42" s="78">
        <f>ROUND(IF(($G42*'Custom Ratings'!$F$3)+($H42*'Custom Ratings'!$F$4)+($I42*'Custom Ratings'!$F$5)+($J42*'Custom Ratings'!$F$6)+($K42*'Custom Ratings'!$F$7)+($L42*'Custom Ratings'!$F$8)+($M42*'Custom Ratings'!$F$9)+($O42*'Custom Ratings'!$F$10)+($P42*'Custom Ratings'!$F$11)+($Q42*'Custom Ratings'!$F$12)+($R42*'Custom Ratings'!$F$13)+($S42*'Custom Ratings'!$F$14)+($T42*'Custom Ratings'!$F$15)&lt;50,(25+(($G42*'Custom Ratings'!$F$3)+($H42*'Custom Ratings'!$F$4)+($I42*'Custom Ratings'!$F$5)+($J42*'Custom Ratings'!$F$6)+($K42*'Custom Ratings'!$F$7)+($L42*'Custom Ratings'!$F$8)+($M42*'Custom Ratings'!$F$9)+($O42*'Custom Ratings'!$F$10)+($P42*'Custom Ratings'!$F$11)+($Q42*'Custom Ratings'!$F$12)+($R42*'Custom Ratings'!$F$13)+($S42*'Custom Ratings'!$F$14)+($T42*'Custom Ratings'!$F$15))/2),($G42*'Custom Ratings'!$F$3)+($H42*'Custom Ratings'!$F$4)+($I42*'Custom Ratings'!$F$5)+($J42*'Custom Ratings'!$F$6)+($K42*'Custom Ratings'!$F$7)+($L42*'Custom Ratings'!$F$8)+($M42*'Custom Ratings'!$F$9)+($O42*'Custom Ratings'!$F$10)+($P42*'Custom Ratings'!$F$11)+($Q42*'Custom Ratings'!$F$12)+($R42*'Custom Ratings'!$F$13)+($S42*'Custom Ratings'!$F$14)+($T42*'Custom Ratings'!$F$15)),0)</f>
        <v>51</v>
      </c>
      <c r="AB42" s="78">
        <f>ROUND(IF(($K42*'Custom Ratings'!$J$3)+ROUNDDOWN(($H42*'Custom Ratings'!$J$4),0)+($I42*'Custom Ratings'!$J$5)+($J42*'Custom Ratings'!$J$6)+ROUNDDOWN(($K42*'Custom Ratings'!$J$7),0)+ROUNDDOWN(($L42*'Custom Ratings'!$J$8),0)+($M42*'Custom Ratings'!$J$9)+($O42*'Custom Ratings'!$J$10)+($P42*'Custom Ratings'!$J$11)+($Q42*'Custom Ratings'!$J$12)+($R42*'Custom Ratings'!$J$13)+($S42*'Custom Ratings'!$J$14)+($T42*'Custom Ratings'!$J$15)&lt;50,(25+(($K42*'Custom Ratings'!$J$3)+ROUNDDOWN(($H42*'Custom Ratings'!$J$4),0)+($I42*'Custom Ratings'!$J$5)+($J42*'Custom Ratings'!$J$6)+ROUNDDOWN(($K42*'Custom Ratings'!$J$7),0)+ROUNDDOWN(($L42*'Custom Ratings'!$J$8),0)+($M42*'Custom Ratings'!$J$9)+($O42*'Custom Ratings'!$J$10)+($P42*'Custom Ratings'!$J$11)+($Q42*'Custom Ratings'!$J$12)+($R42*'Custom Ratings'!$J$13)+($S42*'Custom Ratings'!$J$14)+($T42*'Custom Ratings'!$J$15))/2),($K42*'Custom Ratings'!$J$3)+ROUNDDOWN(($H42*'Custom Ratings'!$J$4),0)+($I42*'Custom Ratings'!$J$5)+($J42*'Custom Ratings'!$J$6)+ROUNDDOWN(($K42*'Custom Ratings'!$J$7),0)+ROUNDDOWN(($L42*'Custom Ratings'!$J$8),0)+($M42*'Custom Ratings'!$J$9)+($O42*'Custom Ratings'!$J$10)+($P42*'Custom Ratings'!$J$11)+($Q42*'Custom Ratings'!$J$12)+($R42*'Custom Ratings'!$J$13)+($S42*'Custom Ratings'!$J$14)+($T42*'Custom Ratings'!$J$15)),0)</f>
        <v>46</v>
      </c>
      <c r="AC42" s="79">
        <f>ROUND(Z42/'Custom Ratings'!$B$19,0)</f>
        <v>51</v>
      </c>
      <c r="AD42" s="79">
        <f>ROUND(AA42/'Custom Ratings'!$F$19,0)</f>
        <v>51</v>
      </c>
      <c r="AE42" s="79">
        <f>ROUND(AB42/'Custom Ratings'!$J$19,0)</f>
        <v>46</v>
      </c>
    </row>
    <row r="43" ht="15.75" customHeight="1">
      <c r="A43" s="71" t="s">
        <v>775</v>
      </c>
      <c r="B43" s="71" t="s">
        <v>776</v>
      </c>
      <c r="C43" s="72" t="str">
        <f t="shared" si="1"/>
        <v>Jim Wiemer</v>
      </c>
      <c r="D43" s="73" t="s">
        <v>38</v>
      </c>
      <c r="E43" s="73" t="s">
        <v>721</v>
      </c>
      <c r="F43" s="73">
        <v>36.0</v>
      </c>
      <c r="G43" s="73">
        <v>10.0</v>
      </c>
      <c r="H43" s="73">
        <v>2.0</v>
      </c>
      <c r="I43" s="73">
        <v>1.0</v>
      </c>
      <c r="J43" s="73">
        <v>2.0</v>
      </c>
      <c r="K43" s="73">
        <v>2.0</v>
      </c>
      <c r="L43" s="73">
        <v>1.0</v>
      </c>
      <c r="M43" s="73">
        <v>2.0</v>
      </c>
      <c r="N43" s="73">
        <v>8.0</v>
      </c>
      <c r="O43" s="73">
        <v>2.0</v>
      </c>
      <c r="P43" s="73">
        <v>0.0</v>
      </c>
      <c r="Q43" s="73">
        <v>2.0</v>
      </c>
      <c r="R43" s="73">
        <v>3.0</v>
      </c>
      <c r="S43" s="73">
        <v>2.0</v>
      </c>
      <c r="T43" s="73">
        <v>4.0</v>
      </c>
      <c r="U43" s="74">
        <f t="shared" si="2"/>
        <v>41</v>
      </c>
      <c r="V43" s="75">
        <f t="shared" si="3"/>
        <v>41</v>
      </c>
      <c r="W43" s="76" t="str">
        <f t="shared" si="4"/>
        <v>Lefty</v>
      </c>
      <c r="X43" s="77">
        <f t="shared" si="5"/>
        <v>41</v>
      </c>
      <c r="Y43" s="77">
        <f t="shared" si="6"/>
        <v>42</v>
      </c>
      <c r="Z43" s="78">
        <f>ROUND(IF(($G43*'Custom Ratings'!$B$3)+($H43*'Custom Ratings'!$B$4)+($I43*'Custom Ratings'!$B$5)+($J43*'Custom Ratings'!$B$6)+($K43*'Custom Ratings'!$B$7)+($L43*'Custom Ratings'!$B$8)+($M43*'Custom Ratings'!$B$9)+($O43*'Custom Ratings'!$B$10)+($P43*'Custom Ratings'!$B$11)+($Q43*'Custom Ratings'!$B$12)+($R43*'Custom Ratings'!$B$13)+($S43*'Custom Ratings'!$B$14)+($T43*'Custom Ratings'!$B$15)&lt;50,(25+(($G43*'Custom Ratings'!$B$3)+($H43*'Custom Ratings'!$B$4)+($I43*'Custom Ratings'!$B$5)+($J43*'Custom Ratings'!$B$6)+($K43*'Custom Ratings'!$B$7)+($L43*'Custom Ratings'!$B$8)+($M43*'Custom Ratings'!$B$9)+($O43*'Custom Ratings'!$B$10)+($P43*'Custom Ratings'!$B$11)+($Q43*'Custom Ratings'!$B$12)+($R43*'Custom Ratings'!$B$13)+($S43*'Custom Ratings'!$B$14)+($T43*'Custom Ratings'!$B$15))/2),($G43*'Custom Ratings'!$B$3)+($H43*'Custom Ratings'!$B$4)+($I43*'Custom Ratings'!$B$5)+($J43*'Custom Ratings'!$B$6)+($K43*'Custom Ratings'!$B$7)+($L43*'Custom Ratings'!$B$8)+($M43*'Custom Ratings'!$B$9)+($O43*'Custom Ratings'!$B$10)+($P43*'Custom Ratings'!$B$11)+($Q43*'Custom Ratings'!$B$12)+($R43*'Custom Ratings'!$B$13)+($S43*'Custom Ratings'!$B$14)+($T43*'Custom Ratings'!$B$15)),0)</f>
        <v>41</v>
      </c>
      <c r="AA43" s="78">
        <f>ROUND(IF(($G43*'Custom Ratings'!$F$3)+($H43*'Custom Ratings'!$F$4)+($I43*'Custom Ratings'!$F$5)+($J43*'Custom Ratings'!$F$6)+($K43*'Custom Ratings'!$F$7)+($L43*'Custom Ratings'!$F$8)+($M43*'Custom Ratings'!$F$9)+($O43*'Custom Ratings'!$F$10)+($P43*'Custom Ratings'!$F$11)+($Q43*'Custom Ratings'!$F$12)+($R43*'Custom Ratings'!$F$13)+($S43*'Custom Ratings'!$F$14)+($T43*'Custom Ratings'!$F$15)&lt;50,(25+(($G43*'Custom Ratings'!$F$3)+($H43*'Custom Ratings'!$F$4)+($I43*'Custom Ratings'!$F$5)+($J43*'Custom Ratings'!$F$6)+($K43*'Custom Ratings'!$F$7)+($L43*'Custom Ratings'!$F$8)+($M43*'Custom Ratings'!$F$9)+($O43*'Custom Ratings'!$F$10)+($P43*'Custom Ratings'!$F$11)+($Q43*'Custom Ratings'!$F$12)+($R43*'Custom Ratings'!$F$13)+($S43*'Custom Ratings'!$F$14)+($T43*'Custom Ratings'!$F$15))/2),($G43*'Custom Ratings'!$F$3)+($H43*'Custom Ratings'!$F$4)+($I43*'Custom Ratings'!$F$5)+($J43*'Custom Ratings'!$F$6)+($K43*'Custom Ratings'!$F$7)+($L43*'Custom Ratings'!$F$8)+($M43*'Custom Ratings'!$F$9)+($O43*'Custom Ratings'!$F$10)+($P43*'Custom Ratings'!$F$11)+($Q43*'Custom Ratings'!$F$12)+($R43*'Custom Ratings'!$F$13)+($S43*'Custom Ratings'!$F$14)+($T43*'Custom Ratings'!$F$15)),0)</f>
        <v>41</v>
      </c>
      <c r="AB43" s="78">
        <f>ROUND(IF(($K43*'Custom Ratings'!$J$3)+ROUNDDOWN(($H43*'Custom Ratings'!$J$4),0)+($I43*'Custom Ratings'!$J$5)+($J43*'Custom Ratings'!$J$6)+ROUNDDOWN(($K43*'Custom Ratings'!$J$7),0)+ROUNDDOWN(($L43*'Custom Ratings'!$J$8),0)+($M43*'Custom Ratings'!$J$9)+($O43*'Custom Ratings'!$J$10)+($P43*'Custom Ratings'!$J$11)+($Q43*'Custom Ratings'!$J$12)+($R43*'Custom Ratings'!$J$13)+($S43*'Custom Ratings'!$J$14)+($T43*'Custom Ratings'!$J$15)&lt;50,(25+(($K43*'Custom Ratings'!$J$3)+ROUNDDOWN(($H43*'Custom Ratings'!$J$4),0)+($I43*'Custom Ratings'!$J$5)+($J43*'Custom Ratings'!$J$6)+ROUNDDOWN(($K43*'Custom Ratings'!$J$7),0)+ROUNDDOWN(($L43*'Custom Ratings'!$J$8),0)+($M43*'Custom Ratings'!$J$9)+($O43*'Custom Ratings'!$J$10)+($P43*'Custom Ratings'!$J$11)+($Q43*'Custom Ratings'!$J$12)+($R43*'Custom Ratings'!$J$13)+($S43*'Custom Ratings'!$J$14)+($T43*'Custom Ratings'!$J$15))/2),($K43*'Custom Ratings'!$J$3)+ROUNDDOWN(($H43*'Custom Ratings'!$J$4),0)+($I43*'Custom Ratings'!$J$5)+($J43*'Custom Ratings'!$J$6)+ROUNDDOWN(($K43*'Custom Ratings'!$J$7),0)+ROUNDDOWN(($L43*'Custom Ratings'!$J$8),0)+($M43*'Custom Ratings'!$J$9)+($O43*'Custom Ratings'!$J$10)+($P43*'Custom Ratings'!$J$11)+($Q43*'Custom Ratings'!$J$12)+($R43*'Custom Ratings'!$J$13)+($S43*'Custom Ratings'!$J$14)+($T43*'Custom Ratings'!$J$15)),0)</f>
        <v>42</v>
      </c>
      <c r="AC43" s="79">
        <f>ROUND(Z43/'Custom Ratings'!$B$19,0)</f>
        <v>41</v>
      </c>
      <c r="AD43" s="79">
        <f>ROUND(AA43/'Custom Ratings'!$F$19,0)</f>
        <v>41</v>
      </c>
      <c r="AE43" s="79">
        <f>ROUND(AB43/'Custom Ratings'!$J$19,0)</f>
        <v>42</v>
      </c>
    </row>
    <row r="44" ht="15.75" customHeight="1">
      <c r="A44" s="71" t="s">
        <v>777</v>
      </c>
      <c r="B44" s="71" t="s">
        <v>778</v>
      </c>
      <c r="C44" s="72" t="str">
        <f t="shared" si="1"/>
        <v>Grant Fuhr</v>
      </c>
      <c r="D44" s="73" t="s">
        <v>42</v>
      </c>
      <c r="E44" s="73" t="s">
        <v>697</v>
      </c>
      <c r="F44" s="73">
        <v>31.0</v>
      </c>
      <c r="G44" s="73">
        <v>7.0</v>
      </c>
      <c r="H44" s="73">
        <v>5.0</v>
      </c>
      <c r="I44" s="73">
        <v>4.0</v>
      </c>
      <c r="J44" s="73">
        <v>5.0</v>
      </c>
      <c r="K44" s="73">
        <v>5.0</v>
      </c>
      <c r="L44" s="73">
        <v>5.0</v>
      </c>
      <c r="M44" s="73">
        <v>0.0</v>
      </c>
      <c r="N44" s="73">
        <v>1.0</v>
      </c>
      <c r="O44" s="73">
        <v>0.0</v>
      </c>
      <c r="P44" s="73">
        <v>0.0</v>
      </c>
      <c r="Q44" s="73">
        <v>4.0</v>
      </c>
      <c r="R44" s="73">
        <v>4.0</v>
      </c>
      <c r="S44" s="73">
        <v>5.0</v>
      </c>
      <c r="T44" s="73">
        <v>5.0</v>
      </c>
      <c r="U44" s="74">
        <f t="shared" si="2"/>
        <v>84</v>
      </c>
      <c r="V44" s="75">
        <f t="shared" si="3"/>
        <v>84</v>
      </c>
      <c r="W44" s="76" t="str">
        <f t="shared" si="4"/>
        <v>Righty</v>
      </c>
      <c r="X44" s="77">
        <f t="shared" si="5"/>
        <v>61</v>
      </c>
      <c r="Y44" s="77">
        <f t="shared" si="6"/>
        <v>84</v>
      </c>
      <c r="Z44" s="78">
        <f>ROUND(IF(($G44*'Custom Ratings'!$B$3)+($H44*'Custom Ratings'!$B$4)+($I44*'Custom Ratings'!$B$5)+($J44*'Custom Ratings'!$B$6)+($K44*'Custom Ratings'!$B$7)+($L44*'Custom Ratings'!$B$8)+($M44*'Custom Ratings'!$B$9)+($O44*'Custom Ratings'!$B$10)+($P44*'Custom Ratings'!$B$11)+($Q44*'Custom Ratings'!$B$12)+($R44*'Custom Ratings'!$B$13)+($S44*'Custom Ratings'!$B$14)+($T44*'Custom Ratings'!$B$15)&lt;50,(25+(($G44*'Custom Ratings'!$B$3)+($H44*'Custom Ratings'!$B$4)+($I44*'Custom Ratings'!$B$5)+($J44*'Custom Ratings'!$B$6)+($K44*'Custom Ratings'!$B$7)+($L44*'Custom Ratings'!$B$8)+($M44*'Custom Ratings'!$B$9)+($O44*'Custom Ratings'!$B$10)+($P44*'Custom Ratings'!$B$11)+($Q44*'Custom Ratings'!$B$12)+($R44*'Custom Ratings'!$B$13)+($S44*'Custom Ratings'!$B$14)+($T44*'Custom Ratings'!$B$15))/2),($G44*'Custom Ratings'!$B$3)+($H44*'Custom Ratings'!$B$4)+($I44*'Custom Ratings'!$B$5)+($J44*'Custom Ratings'!$B$6)+($K44*'Custom Ratings'!$B$7)+($L44*'Custom Ratings'!$B$8)+($M44*'Custom Ratings'!$B$9)+($O44*'Custom Ratings'!$B$10)+($P44*'Custom Ratings'!$B$11)+($Q44*'Custom Ratings'!$B$12)+($R44*'Custom Ratings'!$B$13)+($S44*'Custom Ratings'!$B$14)+($T44*'Custom Ratings'!$B$15)),0)</f>
        <v>61</v>
      </c>
      <c r="AA44" s="78">
        <f>ROUND(IF(($G44*'Custom Ratings'!$F$3)+($H44*'Custom Ratings'!$F$4)+($I44*'Custom Ratings'!$F$5)+($J44*'Custom Ratings'!$F$6)+($K44*'Custom Ratings'!$F$7)+($L44*'Custom Ratings'!$F$8)+($M44*'Custom Ratings'!$F$9)+($O44*'Custom Ratings'!$F$10)+($P44*'Custom Ratings'!$F$11)+($Q44*'Custom Ratings'!$F$12)+($R44*'Custom Ratings'!$F$13)+($S44*'Custom Ratings'!$F$14)+($T44*'Custom Ratings'!$F$15)&lt;50,(25+(($G44*'Custom Ratings'!$F$3)+($H44*'Custom Ratings'!$F$4)+($I44*'Custom Ratings'!$F$5)+($J44*'Custom Ratings'!$F$6)+($K44*'Custom Ratings'!$F$7)+($L44*'Custom Ratings'!$F$8)+($M44*'Custom Ratings'!$F$9)+($O44*'Custom Ratings'!$F$10)+($P44*'Custom Ratings'!$F$11)+($Q44*'Custom Ratings'!$F$12)+($R44*'Custom Ratings'!$F$13)+($S44*'Custom Ratings'!$F$14)+($T44*'Custom Ratings'!$F$15))/2),($G44*'Custom Ratings'!$F$3)+($H44*'Custom Ratings'!$F$4)+($I44*'Custom Ratings'!$F$5)+($J44*'Custom Ratings'!$F$6)+($K44*'Custom Ratings'!$F$7)+($L44*'Custom Ratings'!$F$8)+($M44*'Custom Ratings'!$F$9)+($O44*'Custom Ratings'!$F$10)+($P44*'Custom Ratings'!$F$11)+($Q44*'Custom Ratings'!$F$12)+($R44*'Custom Ratings'!$F$13)+($S44*'Custom Ratings'!$F$14)+($T44*'Custom Ratings'!$F$15)),0)</f>
        <v>61</v>
      </c>
      <c r="AB44" s="78">
        <f>ROUND(IF(($K44*'Custom Ratings'!$J$3)+ROUNDDOWN(($H44*'Custom Ratings'!$J$4),0)+($I44*'Custom Ratings'!$J$5)+($J44*'Custom Ratings'!$J$6)+ROUNDDOWN(($K44*'Custom Ratings'!$J$7),0)+ROUNDDOWN(($L44*'Custom Ratings'!$J$8),0)+($M44*'Custom Ratings'!$J$9)+($O44*'Custom Ratings'!$J$10)+($P44*'Custom Ratings'!$J$11)+($Q44*'Custom Ratings'!$J$12)+($R44*'Custom Ratings'!$J$13)+($S44*'Custom Ratings'!$J$14)+($T44*'Custom Ratings'!$J$15)&lt;50,(25+(($K44*'Custom Ratings'!$J$3)+ROUNDDOWN(($H44*'Custom Ratings'!$J$4),0)+($I44*'Custom Ratings'!$J$5)+($J44*'Custom Ratings'!$J$6)+ROUNDDOWN(($K44*'Custom Ratings'!$J$7),0)+ROUNDDOWN(($L44*'Custom Ratings'!$J$8),0)+($M44*'Custom Ratings'!$J$9)+($O44*'Custom Ratings'!$J$10)+($P44*'Custom Ratings'!$J$11)+($Q44*'Custom Ratings'!$J$12)+($R44*'Custom Ratings'!$J$13)+($S44*'Custom Ratings'!$J$14)+($T44*'Custom Ratings'!$J$15))/2),($K44*'Custom Ratings'!$J$3)+ROUNDDOWN(($H44*'Custom Ratings'!$J$4),0)+($I44*'Custom Ratings'!$J$5)+($J44*'Custom Ratings'!$J$6)+ROUNDDOWN(($K44*'Custom Ratings'!$J$7),0)+ROUNDDOWN(($L44*'Custom Ratings'!$J$8),0)+($M44*'Custom Ratings'!$J$9)+($O44*'Custom Ratings'!$J$10)+($P44*'Custom Ratings'!$J$11)+($Q44*'Custom Ratings'!$J$12)+($R44*'Custom Ratings'!$J$13)+($S44*'Custom Ratings'!$J$14)+($T44*'Custom Ratings'!$J$15)),0)</f>
        <v>84</v>
      </c>
      <c r="AC44" s="79">
        <f>ROUND(Z44/'Custom Ratings'!$B$19,0)</f>
        <v>61</v>
      </c>
      <c r="AD44" s="79">
        <f>ROUND(AA44/'Custom Ratings'!$F$19,0)</f>
        <v>61</v>
      </c>
      <c r="AE44" s="79">
        <f>ROUND(AB44/'Custom Ratings'!$J$19,0)</f>
        <v>84</v>
      </c>
    </row>
    <row r="45" ht="15.75" customHeight="1">
      <c r="A45" s="71" t="s">
        <v>779</v>
      </c>
      <c r="B45" s="71" t="s">
        <v>780</v>
      </c>
      <c r="C45" s="72" t="str">
        <f t="shared" si="1"/>
        <v>Tom Draper</v>
      </c>
      <c r="D45" s="73" t="s">
        <v>42</v>
      </c>
      <c r="E45" s="73" t="s">
        <v>697</v>
      </c>
      <c r="F45" s="73">
        <v>35.0</v>
      </c>
      <c r="G45" s="73">
        <v>6.0</v>
      </c>
      <c r="H45" s="73">
        <v>2.0</v>
      </c>
      <c r="I45" s="73">
        <v>3.0</v>
      </c>
      <c r="J45" s="73">
        <v>3.0</v>
      </c>
      <c r="K45" s="73">
        <v>3.0</v>
      </c>
      <c r="L45" s="73">
        <v>2.0</v>
      </c>
      <c r="M45" s="73">
        <v>0.0</v>
      </c>
      <c r="N45" s="73">
        <v>0.0</v>
      </c>
      <c r="O45" s="73">
        <v>0.0</v>
      </c>
      <c r="P45" s="73">
        <v>0.0</v>
      </c>
      <c r="Q45" s="73">
        <v>2.0</v>
      </c>
      <c r="R45" s="73">
        <v>2.0</v>
      </c>
      <c r="S45" s="73">
        <v>2.0</v>
      </c>
      <c r="T45" s="73">
        <v>2.0</v>
      </c>
      <c r="U45" s="74">
        <f t="shared" si="2"/>
        <v>45</v>
      </c>
      <c r="V45" s="75">
        <f t="shared" si="3"/>
        <v>45</v>
      </c>
      <c r="W45" s="76" t="str">
        <f t="shared" si="4"/>
        <v>Lefty</v>
      </c>
      <c r="X45" s="77">
        <f t="shared" si="5"/>
        <v>42</v>
      </c>
      <c r="Y45" s="77">
        <f t="shared" si="6"/>
        <v>45</v>
      </c>
      <c r="Z45" s="78">
        <f>ROUND(IF(($G45*'Custom Ratings'!$B$3)+($H45*'Custom Ratings'!$B$4)+($I45*'Custom Ratings'!$B$5)+($J45*'Custom Ratings'!$B$6)+($K45*'Custom Ratings'!$B$7)+($L45*'Custom Ratings'!$B$8)+($M45*'Custom Ratings'!$B$9)+($O45*'Custom Ratings'!$B$10)+($P45*'Custom Ratings'!$B$11)+($Q45*'Custom Ratings'!$B$12)+($R45*'Custom Ratings'!$B$13)+($S45*'Custom Ratings'!$B$14)+($T45*'Custom Ratings'!$B$15)&lt;50,(25+(($G45*'Custom Ratings'!$B$3)+($H45*'Custom Ratings'!$B$4)+($I45*'Custom Ratings'!$B$5)+($J45*'Custom Ratings'!$B$6)+($K45*'Custom Ratings'!$B$7)+($L45*'Custom Ratings'!$B$8)+($M45*'Custom Ratings'!$B$9)+($O45*'Custom Ratings'!$B$10)+($P45*'Custom Ratings'!$B$11)+($Q45*'Custom Ratings'!$B$12)+($R45*'Custom Ratings'!$B$13)+($S45*'Custom Ratings'!$B$14)+($T45*'Custom Ratings'!$B$15))/2),($G45*'Custom Ratings'!$B$3)+($H45*'Custom Ratings'!$B$4)+($I45*'Custom Ratings'!$B$5)+($J45*'Custom Ratings'!$B$6)+($K45*'Custom Ratings'!$B$7)+($L45*'Custom Ratings'!$B$8)+($M45*'Custom Ratings'!$B$9)+($O45*'Custom Ratings'!$B$10)+($P45*'Custom Ratings'!$B$11)+($Q45*'Custom Ratings'!$B$12)+($R45*'Custom Ratings'!$B$13)+($S45*'Custom Ratings'!$B$14)+($T45*'Custom Ratings'!$B$15)),0)</f>
        <v>42</v>
      </c>
      <c r="AA45" s="78">
        <f>ROUND(IF(($G45*'Custom Ratings'!$F$3)+($H45*'Custom Ratings'!$F$4)+($I45*'Custom Ratings'!$F$5)+($J45*'Custom Ratings'!$F$6)+($K45*'Custom Ratings'!$F$7)+($L45*'Custom Ratings'!$F$8)+($M45*'Custom Ratings'!$F$9)+($O45*'Custom Ratings'!$F$10)+($P45*'Custom Ratings'!$F$11)+($Q45*'Custom Ratings'!$F$12)+($R45*'Custom Ratings'!$F$13)+($S45*'Custom Ratings'!$F$14)+($T45*'Custom Ratings'!$F$15)&lt;50,(25+(($G45*'Custom Ratings'!$F$3)+($H45*'Custom Ratings'!$F$4)+($I45*'Custom Ratings'!$F$5)+($J45*'Custom Ratings'!$F$6)+($K45*'Custom Ratings'!$F$7)+($L45*'Custom Ratings'!$F$8)+($M45*'Custom Ratings'!$F$9)+($O45*'Custom Ratings'!$F$10)+($P45*'Custom Ratings'!$F$11)+($Q45*'Custom Ratings'!$F$12)+($R45*'Custom Ratings'!$F$13)+($S45*'Custom Ratings'!$F$14)+($T45*'Custom Ratings'!$F$15))/2),($G45*'Custom Ratings'!$F$3)+($H45*'Custom Ratings'!$F$4)+($I45*'Custom Ratings'!$F$5)+($J45*'Custom Ratings'!$F$6)+($K45*'Custom Ratings'!$F$7)+($L45*'Custom Ratings'!$F$8)+($M45*'Custom Ratings'!$F$9)+($O45*'Custom Ratings'!$F$10)+($P45*'Custom Ratings'!$F$11)+($Q45*'Custom Ratings'!$F$12)+($R45*'Custom Ratings'!$F$13)+($S45*'Custom Ratings'!$F$14)+($T45*'Custom Ratings'!$F$15)),0)</f>
        <v>42</v>
      </c>
      <c r="AB45" s="78">
        <f>ROUND(IF(($K45*'Custom Ratings'!$J$3)+ROUNDDOWN(($H45*'Custom Ratings'!$J$4),0)+($I45*'Custom Ratings'!$J$5)+($J45*'Custom Ratings'!$J$6)+ROUNDDOWN(($K45*'Custom Ratings'!$J$7),0)+ROUNDDOWN(($L45*'Custom Ratings'!$J$8),0)+($M45*'Custom Ratings'!$J$9)+($O45*'Custom Ratings'!$J$10)+($P45*'Custom Ratings'!$J$11)+($Q45*'Custom Ratings'!$J$12)+($R45*'Custom Ratings'!$J$13)+($S45*'Custom Ratings'!$J$14)+($T45*'Custom Ratings'!$J$15)&lt;50,(25+(($K45*'Custom Ratings'!$J$3)+ROUNDDOWN(($H45*'Custom Ratings'!$J$4),0)+($I45*'Custom Ratings'!$J$5)+($J45*'Custom Ratings'!$J$6)+ROUNDDOWN(($K45*'Custom Ratings'!$J$7),0)+ROUNDDOWN(($L45*'Custom Ratings'!$J$8),0)+($M45*'Custom Ratings'!$J$9)+($O45*'Custom Ratings'!$J$10)+($P45*'Custom Ratings'!$J$11)+($Q45*'Custom Ratings'!$J$12)+($R45*'Custom Ratings'!$J$13)+($S45*'Custom Ratings'!$J$14)+($T45*'Custom Ratings'!$J$15))/2),($K45*'Custom Ratings'!$J$3)+ROUNDDOWN(($H45*'Custom Ratings'!$J$4),0)+($I45*'Custom Ratings'!$J$5)+($J45*'Custom Ratings'!$J$6)+ROUNDDOWN(($K45*'Custom Ratings'!$J$7),0)+ROUNDDOWN(($L45*'Custom Ratings'!$J$8),0)+($M45*'Custom Ratings'!$J$9)+($O45*'Custom Ratings'!$J$10)+($P45*'Custom Ratings'!$J$11)+($Q45*'Custom Ratings'!$J$12)+($R45*'Custom Ratings'!$J$13)+($S45*'Custom Ratings'!$J$14)+($T45*'Custom Ratings'!$J$15)),0)</f>
        <v>45</v>
      </c>
      <c r="AC45" s="79">
        <f>ROUND(Z45/'Custom Ratings'!$B$19,0)</f>
        <v>42</v>
      </c>
      <c r="AD45" s="79">
        <f>ROUND(AA45/'Custom Ratings'!$F$19,0)</f>
        <v>42</v>
      </c>
      <c r="AE45" s="79">
        <f>ROUND(AB45/'Custom Ratings'!$J$19,0)</f>
        <v>45</v>
      </c>
    </row>
    <row r="46" ht="15.75" customHeight="1">
      <c r="A46" s="71" t="s">
        <v>781</v>
      </c>
      <c r="B46" s="71" t="s">
        <v>782</v>
      </c>
      <c r="C46" s="72" t="str">
        <f t="shared" si="1"/>
        <v>Dominik Hasek</v>
      </c>
      <c r="D46" s="73" t="s">
        <v>42</v>
      </c>
      <c r="E46" s="73" t="s">
        <v>697</v>
      </c>
      <c r="F46" s="73">
        <v>39.0</v>
      </c>
      <c r="G46" s="73">
        <v>4.0</v>
      </c>
      <c r="H46" s="73">
        <v>3.0</v>
      </c>
      <c r="I46" s="73">
        <v>3.0</v>
      </c>
      <c r="J46" s="73">
        <v>5.0</v>
      </c>
      <c r="K46" s="73">
        <v>5.0</v>
      </c>
      <c r="L46" s="73">
        <v>2.0</v>
      </c>
      <c r="M46" s="73">
        <v>0.0</v>
      </c>
      <c r="N46" s="73">
        <v>0.0</v>
      </c>
      <c r="O46" s="73">
        <v>0.0</v>
      </c>
      <c r="P46" s="73">
        <v>0.0</v>
      </c>
      <c r="Q46" s="73">
        <v>2.0</v>
      </c>
      <c r="R46" s="73">
        <v>2.0</v>
      </c>
      <c r="S46" s="73">
        <v>2.0</v>
      </c>
      <c r="T46" s="73">
        <v>2.0</v>
      </c>
      <c r="U46" s="74">
        <f t="shared" si="2"/>
        <v>52</v>
      </c>
      <c r="V46" s="75">
        <f t="shared" si="3"/>
        <v>52</v>
      </c>
      <c r="W46" s="76" t="str">
        <f t="shared" si="4"/>
        <v>Lefty</v>
      </c>
      <c r="X46" s="77">
        <f t="shared" si="5"/>
        <v>48</v>
      </c>
      <c r="Y46" s="77">
        <f t="shared" si="6"/>
        <v>52</v>
      </c>
      <c r="Z46" s="78">
        <f>ROUND(IF(($G46*'Custom Ratings'!$B$3)+($H46*'Custom Ratings'!$B$4)+($I46*'Custom Ratings'!$B$5)+($J46*'Custom Ratings'!$B$6)+($K46*'Custom Ratings'!$B$7)+($L46*'Custom Ratings'!$B$8)+($M46*'Custom Ratings'!$B$9)+($O46*'Custom Ratings'!$B$10)+($P46*'Custom Ratings'!$B$11)+($Q46*'Custom Ratings'!$B$12)+($R46*'Custom Ratings'!$B$13)+($S46*'Custom Ratings'!$B$14)+($T46*'Custom Ratings'!$B$15)&lt;50,(25+(($G46*'Custom Ratings'!$B$3)+($H46*'Custom Ratings'!$B$4)+($I46*'Custom Ratings'!$B$5)+($J46*'Custom Ratings'!$B$6)+($K46*'Custom Ratings'!$B$7)+($L46*'Custom Ratings'!$B$8)+($M46*'Custom Ratings'!$B$9)+($O46*'Custom Ratings'!$B$10)+($P46*'Custom Ratings'!$B$11)+($Q46*'Custom Ratings'!$B$12)+($R46*'Custom Ratings'!$B$13)+($S46*'Custom Ratings'!$B$14)+($T46*'Custom Ratings'!$B$15))/2),($G46*'Custom Ratings'!$B$3)+($H46*'Custom Ratings'!$B$4)+($I46*'Custom Ratings'!$B$5)+($J46*'Custom Ratings'!$B$6)+($K46*'Custom Ratings'!$B$7)+($L46*'Custom Ratings'!$B$8)+($M46*'Custom Ratings'!$B$9)+($O46*'Custom Ratings'!$B$10)+($P46*'Custom Ratings'!$B$11)+($Q46*'Custom Ratings'!$B$12)+($R46*'Custom Ratings'!$B$13)+($S46*'Custom Ratings'!$B$14)+($T46*'Custom Ratings'!$B$15)),0)</f>
        <v>48</v>
      </c>
      <c r="AA46" s="78">
        <f>ROUND(IF(($G46*'Custom Ratings'!$F$3)+($H46*'Custom Ratings'!$F$4)+($I46*'Custom Ratings'!$F$5)+($J46*'Custom Ratings'!$F$6)+($K46*'Custom Ratings'!$F$7)+($L46*'Custom Ratings'!$F$8)+($M46*'Custom Ratings'!$F$9)+($O46*'Custom Ratings'!$F$10)+($P46*'Custom Ratings'!$F$11)+($Q46*'Custom Ratings'!$F$12)+($R46*'Custom Ratings'!$F$13)+($S46*'Custom Ratings'!$F$14)+($T46*'Custom Ratings'!$F$15)&lt;50,(25+(($G46*'Custom Ratings'!$F$3)+($H46*'Custom Ratings'!$F$4)+($I46*'Custom Ratings'!$F$5)+($J46*'Custom Ratings'!$F$6)+($K46*'Custom Ratings'!$F$7)+($L46*'Custom Ratings'!$F$8)+($M46*'Custom Ratings'!$F$9)+($O46*'Custom Ratings'!$F$10)+($P46*'Custom Ratings'!$F$11)+($Q46*'Custom Ratings'!$F$12)+($R46*'Custom Ratings'!$F$13)+($S46*'Custom Ratings'!$F$14)+($T46*'Custom Ratings'!$F$15))/2),($G46*'Custom Ratings'!$F$3)+($H46*'Custom Ratings'!$F$4)+($I46*'Custom Ratings'!$F$5)+($J46*'Custom Ratings'!$F$6)+($K46*'Custom Ratings'!$F$7)+($L46*'Custom Ratings'!$F$8)+($M46*'Custom Ratings'!$F$9)+($O46*'Custom Ratings'!$F$10)+($P46*'Custom Ratings'!$F$11)+($Q46*'Custom Ratings'!$F$12)+($R46*'Custom Ratings'!$F$13)+($S46*'Custom Ratings'!$F$14)+($T46*'Custom Ratings'!$F$15)),0)</f>
        <v>48</v>
      </c>
      <c r="AB46" s="78">
        <f>ROUND(IF(($K46*'Custom Ratings'!$J$3)+ROUNDDOWN(($H46*'Custom Ratings'!$J$4),0)+($I46*'Custom Ratings'!$J$5)+($J46*'Custom Ratings'!$J$6)+ROUNDDOWN(($K46*'Custom Ratings'!$J$7),0)+ROUNDDOWN(($L46*'Custom Ratings'!$J$8),0)+($M46*'Custom Ratings'!$J$9)+($O46*'Custom Ratings'!$J$10)+($P46*'Custom Ratings'!$J$11)+($Q46*'Custom Ratings'!$J$12)+($R46*'Custom Ratings'!$J$13)+($S46*'Custom Ratings'!$J$14)+($T46*'Custom Ratings'!$J$15)&lt;50,(25+(($K46*'Custom Ratings'!$J$3)+ROUNDDOWN(($H46*'Custom Ratings'!$J$4),0)+($I46*'Custom Ratings'!$J$5)+($J46*'Custom Ratings'!$J$6)+ROUNDDOWN(($K46*'Custom Ratings'!$J$7),0)+ROUNDDOWN(($L46*'Custom Ratings'!$J$8),0)+($M46*'Custom Ratings'!$J$9)+($O46*'Custom Ratings'!$J$10)+($P46*'Custom Ratings'!$J$11)+($Q46*'Custom Ratings'!$J$12)+($R46*'Custom Ratings'!$J$13)+($S46*'Custom Ratings'!$J$14)+($T46*'Custom Ratings'!$J$15))/2),($K46*'Custom Ratings'!$J$3)+ROUNDDOWN(($H46*'Custom Ratings'!$J$4),0)+($I46*'Custom Ratings'!$J$5)+($J46*'Custom Ratings'!$J$6)+ROUNDDOWN(($K46*'Custom Ratings'!$J$7),0)+ROUNDDOWN(($L46*'Custom Ratings'!$J$8),0)+($M46*'Custom Ratings'!$J$9)+($O46*'Custom Ratings'!$J$10)+($P46*'Custom Ratings'!$J$11)+($Q46*'Custom Ratings'!$J$12)+($R46*'Custom Ratings'!$J$13)+($S46*'Custom Ratings'!$J$14)+($T46*'Custom Ratings'!$J$15)),0)</f>
        <v>52</v>
      </c>
      <c r="AC46" s="79">
        <f>ROUND(Z46/'Custom Ratings'!$B$19,0)</f>
        <v>48</v>
      </c>
      <c r="AD46" s="79">
        <f>ROUND(AA46/'Custom Ratings'!$F$19,0)</f>
        <v>48</v>
      </c>
      <c r="AE46" s="79">
        <f>ROUND(AB46/'Custom Ratings'!$J$19,0)</f>
        <v>52</v>
      </c>
    </row>
    <row r="47" ht="15.75" customHeight="1">
      <c r="A47" s="71" t="s">
        <v>783</v>
      </c>
      <c r="B47" s="71" t="s">
        <v>784</v>
      </c>
      <c r="C47" s="72" t="str">
        <f t="shared" si="1"/>
        <v>Pat LaFontaine</v>
      </c>
      <c r="D47" s="73" t="s">
        <v>42</v>
      </c>
      <c r="E47" s="73" t="s">
        <v>702</v>
      </c>
      <c r="F47" s="73">
        <v>16.0</v>
      </c>
      <c r="G47" s="73">
        <v>5.0</v>
      </c>
      <c r="H47" s="73">
        <v>5.0</v>
      </c>
      <c r="I47" s="73">
        <v>4.0</v>
      </c>
      <c r="J47" s="73">
        <v>6.0</v>
      </c>
      <c r="K47" s="73">
        <v>4.0</v>
      </c>
      <c r="L47" s="73">
        <v>3.0</v>
      </c>
      <c r="M47" s="73">
        <v>3.0</v>
      </c>
      <c r="N47" s="73">
        <v>3.0</v>
      </c>
      <c r="O47" s="73">
        <v>5.0</v>
      </c>
      <c r="P47" s="73">
        <v>4.0</v>
      </c>
      <c r="Q47" s="73">
        <v>6.0</v>
      </c>
      <c r="R47" s="73">
        <v>0.0</v>
      </c>
      <c r="S47" s="73">
        <v>5.0</v>
      </c>
      <c r="T47" s="73">
        <v>2.0</v>
      </c>
      <c r="U47" s="74">
        <f t="shared" si="2"/>
        <v>91</v>
      </c>
      <c r="V47" s="75">
        <f t="shared" si="3"/>
        <v>91</v>
      </c>
      <c r="W47" s="76" t="str">
        <f t="shared" si="4"/>
        <v>Righty</v>
      </c>
      <c r="X47" s="77">
        <f t="shared" si="5"/>
        <v>91</v>
      </c>
      <c r="Y47" s="77">
        <f t="shared" si="6"/>
        <v>66</v>
      </c>
      <c r="Z47" s="78">
        <f>ROUND(IF(($G47*'Custom Ratings'!$B$3)+($H47*'Custom Ratings'!$B$4)+($I47*'Custom Ratings'!$B$5)+($J47*'Custom Ratings'!$B$6)+($K47*'Custom Ratings'!$B$7)+($L47*'Custom Ratings'!$B$8)+($M47*'Custom Ratings'!$B$9)+($O47*'Custom Ratings'!$B$10)+($P47*'Custom Ratings'!$B$11)+($Q47*'Custom Ratings'!$B$12)+($R47*'Custom Ratings'!$B$13)+($S47*'Custom Ratings'!$B$14)+($T47*'Custom Ratings'!$B$15)&lt;50,(25+(($G47*'Custom Ratings'!$B$3)+($H47*'Custom Ratings'!$B$4)+($I47*'Custom Ratings'!$B$5)+($J47*'Custom Ratings'!$B$6)+($K47*'Custom Ratings'!$B$7)+($L47*'Custom Ratings'!$B$8)+($M47*'Custom Ratings'!$B$9)+($O47*'Custom Ratings'!$B$10)+($P47*'Custom Ratings'!$B$11)+($Q47*'Custom Ratings'!$B$12)+($R47*'Custom Ratings'!$B$13)+($S47*'Custom Ratings'!$B$14)+($T47*'Custom Ratings'!$B$15))/2),($G47*'Custom Ratings'!$B$3)+($H47*'Custom Ratings'!$B$4)+($I47*'Custom Ratings'!$B$5)+($J47*'Custom Ratings'!$B$6)+($K47*'Custom Ratings'!$B$7)+($L47*'Custom Ratings'!$B$8)+($M47*'Custom Ratings'!$B$9)+($O47*'Custom Ratings'!$B$10)+($P47*'Custom Ratings'!$B$11)+($Q47*'Custom Ratings'!$B$12)+($R47*'Custom Ratings'!$B$13)+($S47*'Custom Ratings'!$B$14)+($T47*'Custom Ratings'!$B$15)),0)</f>
        <v>91</v>
      </c>
      <c r="AA47" s="78">
        <f>ROUND(IF(($G47*'Custom Ratings'!$F$3)+($H47*'Custom Ratings'!$F$4)+($I47*'Custom Ratings'!$F$5)+($J47*'Custom Ratings'!$F$6)+($K47*'Custom Ratings'!$F$7)+($L47*'Custom Ratings'!$F$8)+($M47*'Custom Ratings'!$F$9)+($O47*'Custom Ratings'!$F$10)+($P47*'Custom Ratings'!$F$11)+($Q47*'Custom Ratings'!$F$12)+($R47*'Custom Ratings'!$F$13)+($S47*'Custom Ratings'!$F$14)+($T47*'Custom Ratings'!$F$15)&lt;50,(25+(($G47*'Custom Ratings'!$F$3)+($H47*'Custom Ratings'!$F$4)+($I47*'Custom Ratings'!$F$5)+($J47*'Custom Ratings'!$F$6)+($K47*'Custom Ratings'!$F$7)+($L47*'Custom Ratings'!$F$8)+($M47*'Custom Ratings'!$F$9)+($O47*'Custom Ratings'!$F$10)+($P47*'Custom Ratings'!$F$11)+($Q47*'Custom Ratings'!$F$12)+($R47*'Custom Ratings'!$F$13)+($S47*'Custom Ratings'!$F$14)+($T47*'Custom Ratings'!$F$15))/2),($G47*'Custom Ratings'!$F$3)+($H47*'Custom Ratings'!$F$4)+($I47*'Custom Ratings'!$F$5)+($J47*'Custom Ratings'!$F$6)+($K47*'Custom Ratings'!$F$7)+($L47*'Custom Ratings'!$F$8)+($M47*'Custom Ratings'!$F$9)+($O47*'Custom Ratings'!$F$10)+($P47*'Custom Ratings'!$F$11)+($Q47*'Custom Ratings'!$F$12)+($R47*'Custom Ratings'!$F$13)+($S47*'Custom Ratings'!$F$14)+($T47*'Custom Ratings'!$F$15)),0)</f>
        <v>91</v>
      </c>
      <c r="AB47" s="78">
        <f>ROUND(IF(($K47*'Custom Ratings'!$J$3)+ROUNDDOWN(($H47*'Custom Ratings'!$J$4),0)+($I47*'Custom Ratings'!$J$5)+($J47*'Custom Ratings'!$J$6)+ROUNDDOWN(($K47*'Custom Ratings'!$J$7),0)+ROUNDDOWN(($L47*'Custom Ratings'!$J$8),0)+($M47*'Custom Ratings'!$J$9)+($O47*'Custom Ratings'!$J$10)+($P47*'Custom Ratings'!$J$11)+($Q47*'Custom Ratings'!$J$12)+($R47*'Custom Ratings'!$J$13)+($S47*'Custom Ratings'!$J$14)+($T47*'Custom Ratings'!$J$15)&lt;50,(25+(($K47*'Custom Ratings'!$J$3)+ROUNDDOWN(($H47*'Custom Ratings'!$J$4),0)+($I47*'Custom Ratings'!$J$5)+($J47*'Custom Ratings'!$J$6)+ROUNDDOWN(($K47*'Custom Ratings'!$J$7),0)+ROUNDDOWN(($L47*'Custom Ratings'!$J$8),0)+($M47*'Custom Ratings'!$J$9)+($O47*'Custom Ratings'!$J$10)+($P47*'Custom Ratings'!$J$11)+($Q47*'Custom Ratings'!$J$12)+($R47*'Custom Ratings'!$J$13)+($S47*'Custom Ratings'!$J$14)+($T47*'Custom Ratings'!$J$15))/2),($K47*'Custom Ratings'!$J$3)+ROUNDDOWN(($H47*'Custom Ratings'!$J$4),0)+($I47*'Custom Ratings'!$J$5)+($J47*'Custom Ratings'!$J$6)+ROUNDDOWN(($K47*'Custom Ratings'!$J$7),0)+ROUNDDOWN(($L47*'Custom Ratings'!$J$8),0)+($M47*'Custom Ratings'!$J$9)+($O47*'Custom Ratings'!$J$10)+($P47*'Custom Ratings'!$J$11)+($Q47*'Custom Ratings'!$J$12)+($R47*'Custom Ratings'!$J$13)+($S47*'Custom Ratings'!$J$14)+($T47*'Custom Ratings'!$J$15)),0)</f>
        <v>66</v>
      </c>
      <c r="AC47" s="79">
        <f>ROUND(Z47/'Custom Ratings'!$B$19,0)</f>
        <v>91</v>
      </c>
      <c r="AD47" s="79">
        <f>ROUND(AA47/'Custom Ratings'!$F$19,0)</f>
        <v>91</v>
      </c>
      <c r="AE47" s="79">
        <f>ROUND(AB47/'Custom Ratings'!$J$19,0)</f>
        <v>66</v>
      </c>
    </row>
    <row r="48" ht="15.75" customHeight="1">
      <c r="A48" s="71" t="s">
        <v>785</v>
      </c>
      <c r="B48" s="71" t="s">
        <v>786</v>
      </c>
      <c r="C48" s="72" t="str">
        <f t="shared" si="1"/>
        <v>Dale Hawerchuk</v>
      </c>
      <c r="D48" s="73" t="s">
        <v>42</v>
      </c>
      <c r="E48" s="73" t="s">
        <v>702</v>
      </c>
      <c r="F48" s="73">
        <v>10.0</v>
      </c>
      <c r="G48" s="73">
        <v>6.0</v>
      </c>
      <c r="H48" s="73">
        <v>5.0</v>
      </c>
      <c r="I48" s="73">
        <v>4.0</v>
      </c>
      <c r="J48" s="73">
        <v>4.0</v>
      </c>
      <c r="K48" s="73">
        <v>4.0</v>
      </c>
      <c r="L48" s="73">
        <v>3.0</v>
      </c>
      <c r="M48" s="73">
        <v>2.0</v>
      </c>
      <c r="N48" s="73">
        <v>0.0</v>
      </c>
      <c r="O48" s="73">
        <v>5.0</v>
      </c>
      <c r="P48" s="73">
        <v>1.0</v>
      </c>
      <c r="Q48" s="73">
        <v>3.0</v>
      </c>
      <c r="R48" s="73">
        <v>0.0</v>
      </c>
      <c r="S48" s="73">
        <v>5.0</v>
      </c>
      <c r="T48" s="73">
        <v>2.0</v>
      </c>
      <c r="U48" s="74">
        <f t="shared" si="2"/>
        <v>74</v>
      </c>
      <c r="V48" s="75">
        <f t="shared" si="3"/>
        <v>74</v>
      </c>
      <c r="W48" s="76" t="str">
        <f t="shared" si="4"/>
        <v>Lefty</v>
      </c>
      <c r="X48" s="77">
        <f t="shared" si="5"/>
        <v>74</v>
      </c>
      <c r="Y48" s="77">
        <f t="shared" si="6"/>
        <v>63</v>
      </c>
      <c r="Z48" s="78">
        <f>ROUND(IF(($G48*'Custom Ratings'!$B$3)+($H48*'Custom Ratings'!$B$4)+($I48*'Custom Ratings'!$B$5)+($J48*'Custom Ratings'!$B$6)+($K48*'Custom Ratings'!$B$7)+($L48*'Custom Ratings'!$B$8)+($M48*'Custom Ratings'!$B$9)+($O48*'Custom Ratings'!$B$10)+($P48*'Custom Ratings'!$B$11)+($Q48*'Custom Ratings'!$B$12)+($R48*'Custom Ratings'!$B$13)+($S48*'Custom Ratings'!$B$14)+($T48*'Custom Ratings'!$B$15)&lt;50,(25+(($G48*'Custom Ratings'!$B$3)+($H48*'Custom Ratings'!$B$4)+($I48*'Custom Ratings'!$B$5)+($J48*'Custom Ratings'!$B$6)+($K48*'Custom Ratings'!$B$7)+($L48*'Custom Ratings'!$B$8)+($M48*'Custom Ratings'!$B$9)+($O48*'Custom Ratings'!$B$10)+($P48*'Custom Ratings'!$B$11)+($Q48*'Custom Ratings'!$B$12)+($R48*'Custom Ratings'!$B$13)+($S48*'Custom Ratings'!$B$14)+($T48*'Custom Ratings'!$B$15))/2),($G48*'Custom Ratings'!$B$3)+($H48*'Custom Ratings'!$B$4)+($I48*'Custom Ratings'!$B$5)+($J48*'Custom Ratings'!$B$6)+($K48*'Custom Ratings'!$B$7)+($L48*'Custom Ratings'!$B$8)+($M48*'Custom Ratings'!$B$9)+($O48*'Custom Ratings'!$B$10)+($P48*'Custom Ratings'!$B$11)+($Q48*'Custom Ratings'!$B$12)+($R48*'Custom Ratings'!$B$13)+($S48*'Custom Ratings'!$B$14)+($T48*'Custom Ratings'!$B$15)),0)</f>
        <v>74</v>
      </c>
      <c r="AA48" s="78">
        <f>ROUND(IF(($G48*'Custom Ratings'!$F$3)+($H48*'Custom Ratings'!$F$4)+($I48*'Custom Ratings'!$F$5)+($J48*'Custom Ratings'!$F$6)+($K48*'Custom Ratings'!$F$7)+($L48*'Custom Ratings'!$F$8)+($M48*'Custom Ratings'!$F$9)+($O48*'Custom Ratings'!$F$10)+($P48*'Custom Ratings'!$F$11)+($Q48*'Custom Ratings'!$F$12)+($R48*'Custom Ratings'!$F$13)+($S48*'Custom Ratings'!$F$14)+($T48*'Custom Ratings'!$F$15)&lt;50,(25+(($G48*'Custom Ratings'!$F$3)+($H48*'Custom Ratings'!$F$4)+($I48*'Custom Ratings'!$F$5)+($J48*'Custom Ratings'!$F$6)+($K48*'Custom Ratings'!$F$7)+($L48*'Custom Ratings'!$F$8)+($M48*'Custom Ratings'!$F$9)+($O48*'Custom Ratings'!$F$10)+($P48*'Custom Ratings'!$F$11)+($Q48*'Custom Ratings'!$F$12)+($R48*'Custom Ratings'!$F$13)+($S48*'Custom Ratings'!$F$14)+($T48*'Custom Ratings'!$F$15))/2),($G48*'Custom Ratings'!$F$3)+($H48*'Custom Ratings'!$F$4)+($I48*'Custom Ratings'!$F$5)+($J48*'Custom Ratings'!$F$6)+($K48*'Custom Ratings'!$F$7)+($L48*'Custom Ratings'!$F$8)+($M48*'Custom Ratings'!$F$9)+($O48*'Custom Ratings'!$F$10)+($P48*'Custom Ratings'!$F$11)+($Q48*'Custom Ratings'!$F$12)+($R48*'Custom Ratings'!$F$13)+($S48*'Custom Ratings'!$F$14)+($T48*'Custom Ratings'!$F$15)),0)</f>
        <v>74</v>
      </c>
      <c r="AB48" s="78">
        <f>ROUND(IF(($K48*'Custom Ratings'!$J$3)+ROUNDDOWN(($H48*'Custom Ratings'!$J$4),0)+($I48*'Custom Ratings'!$J$5)+($J48*'Custom Ratings'!$J$6)+ROUNDDOWN(($K48*'Custom Ratings'!$J$7),0)+ROUNDDOWN(($L48*'Custom Ratings'!$J$8),0)+($M48*'Custom Ratings'!$J$9)+($O48*'Custom Ratings'!$J$10)+($P48*'Custom Ratings'!$J$11)+($Q48*'Custom Ratings'!$J$12)+($R48*'Custom Ratings'!$J$13)+($S48*'Custom Ratings'!$J$14)+($T48*'Custom Ratings'!$J$15)&lt;50,(25+(($K48*'Custom Ratings'!$J$3)+ROUNDDOWN(($H48*'Custom Ratings'!$J$4),0)+($I48*'Custom Ratings'!$J$5)+($J48*'Custom Ratings'!$J$6)+ROUNDDOWN(($K48*'Custom Ratings'!$J$7),0)+ROUNDDOWN(($L48*'Custom Ratings'!$J$8),0)+($M48*'Custom Ratings'!$J$9)+($O48*'Custom Ratings'!$J$10)+($P48*'Custom Ratings'!$J$11)+($Q48*'Custom Ratings'!$J$12)+($R48*'Custom Ratings'!$J$13)+($S48*'Custom Ratings'!$J$14)+($T48*'Custom Ratings'!$J$15))/2),($K48*'Custom Ratings'!$J$3)+ROUNDDOWN(($H48*'Custom Ratings'!$J$4),0)+($I48*'Custom Ratings'!$J$5)+($J48*'Custom Ratings'!$J$6)+ROUNDDOWN(($K48*'Custom Ratings'!$J$7),0)+ROUNDDOWN(($L48*'Custom Ratings'!$J$8),0)+($M48*'Custom Ratings'!$J$9)+($O48*'Custom Ratings'!$J$10)+($P48*'Custom Ratings'!$J$11)+($Q48*'Custom Ratings'!$J$12)+($R48*'Custom Ratings'!$J$13)+($S48*'Custom Ratings'!$J$14)+($T48*'Custom Ratings'!$J$15)),0)</f>
        <v>63</v>
      </c>
      <c r="AC48" s="79">
        <f>ROUND(Z48/'Custom Ratings'!$B$19,0)</f>
        <v>74</v>
      </c>
      <c r="AD48" s="79">
        <f>ROUND(AA48/'Custom Ratings'!$F$19,0)</f>
        <v>74</v>
      </c>
      <c r="AE48" s="79">
        <f>ROUND(AB48/'Custom Ratings'!$J$19,0)</f>
        <v>63</v>
      </c>
    </row>
    <row r="49" ht="15.75" customHeight="1">
      <c r="A49" s="71" t="s">
        <v>709</v>
      </c>
      <c r="B49" s="71" t="s">
        <v>718</v>
      </c>
      <c r="C49" s="72" t="str">
        <f t="shared" si="1"/>
        <v>Bob Sweeney</v>
      </c>
      <c r="D49" s="73" t="s">
        <v>42</v>
      </c>
      <c r="E49" s="73" t="s">
        <v>702</v>
      </c>
      <c r="F49" s="73">
        <v>20.0</v>
      </c>
      <c r="G49" s="73">
        <v>9.0</v>
      </c>
      <c r="H49" s="73">
        <v>4.0</v>
      </c>
      <c r="I49" s="73">
        <v>2.0</v>
      </c>
      <c r="J49" s="73">
        <v>3.0</v>
      </c>
      <c r="K49" s="73">
        <v>5.0</v>
      </c>
      <c r="L49" s="73">
        <v>3.0</v>
      </c>
      <c r="M49" s="73">
        <v>4.0</v>
      </c>
      <c r="N49" s="73">
        <v>7.0</v>
      </c>
      <c r="O49" s="73">
        <v>3.0</v>
      </c>
      <c r="P49" s="73">
        <v>4.0</v>
      </c>
      <c r="Q49" s="73">
        <v>4.0</v>
      </c>
      <c r="R49" s="73">
        <v>2.0</v>
      </c>
      <c r="S49" s="73">
        <v>3.0</v>
      </c>
      <c r="T49" s="73">
        <v>3.0</v>
      </c>
      <c r="U49" s="74">
        <f t="shared" si="2"/>
        <v>68</v>
      </c>
      <c r="V49" s="75">
        <f t="shared" si="3"/>
        <v>68</v>
      </c>
      <c r="W49" s="76" t="str">
        <f t="shared" si="4"/>
        <v>Righty</v>
      </c>
      <c r="X49" s="77">
        <f t="shared" si="5"/>
        <v>68</v>
      </c>
      <c r="Y49" s="77">
        <f t="shared" si="6"/>
        <v>65</v>
      </c>
      <c r="Z49" s="78">
        <f>ROUND(IF(($G49*'Custom Ratings'!$B$3)+($H49*'Custom Ratings'!$B$4)+($I49*'Custom Ratings'!$B$5)+($J49*'Custom Ratings'!$B$6)+($K49*'Custom Ratings'!$B$7)+($L49*'Custom Ratings'!$B$8)+($M49*'Custom Ratings'!$B$9)+($O49*'Custom Ratings'!$B$10)+($P49*'Custom Ratings'!$B$11)+($Q49*'Custom Ratings'!$B$12)+($R49*'Custom Ratings'!$B$13)+($S49*'Custom Ratings'!$B$14)+($T49*'Custom Ratings'!$B$15)&lt;50,(25+(($G49*'Custom Ratings'!$B$3)+($H49*'Custom Ratings'!$B$4)+($I49*'Custom Ratings'!$B$5)+($J49*'Custom Ratings'!$B$6)+($K49*'Custom Ratings'!$B$7)+($L49*'Custom Ratings'!$B$8)+($M49*'Custom Ratings'!$B$9)+($O49*'Custom Ratings'!$B$10)+($P49*'Custom Ratings'!$B$11)+($Q49*'Custom Ratings'!$B$12)+($R49*'Custom Ratings'!$B$13)+($S49*'Custom Ratings'!$B$14)+($T49*'Custom Ratings'!$B$15))/2),($G49*'Custom Ratings'!$B$3)+($H49*'Custom Ratings'!$B$4)+($I49*'Custom Ratings'!$B$5)+($J49*'Custom Ratings'!$B$6)+($K49*'Custom Ratings'!$B$7)+($L49*'Custom Ratings'!$B$8)+($M49*'Custom Ratings'!$B$9)+($O49*'Custom Ratings'!$B$10)+($P49*'Custom Ratings'!$B$11)+($Q49*'Custom Ratings'!$B$12)+($R49*'Custom Ratings'!$B$13)+($S49*'Custom Ratings'!$B$14)+($T49*'Custom Ratings'!$B$15)),0)</f>
        <v>68</v>
      </c>
      <c r="AA49" s="78">
        <f>ROUND(IF(($G49*'Custom Ratings'!$F$3)+($H49*'Custom Ratings'!$F$4)+($I49*'Custom Ratings'!$F$5)+($J49*'Custom Ratings'!$F$6)+($K49*'Custom Ratings'!$F$7)+($L49*'Custom Ratings'!$F$8)+($M49*'Custom Ratings'!$F$9)+($O49*'Custom Ratings'!$F$10)+($P49*'Custom Ratings'!$F$11)+($Q49*'Custom Ratings'!$F$12)+($R49*'Custom Ratings'!$F$13)+($S49*'Custom Ratings'!$F$14)+($T49*'Custom Ratings'!$F$15)&lt;50,(25+(($G49*'Custom Ratings'!$F$3)+($H49*'Custom Ratings'!$F$4)+($I49*'Custom Ratings'!$F$5)+($J49*'Custom Ratings'!$F$6)+($K49*'Custom Ratings'!$F$7)+($L49*'Custom Ratings'!$F$8)+($M49*'Custom Ratings'!$F$9)+($O49*'Custom Ratings'!$F$10)+($P49*'Custom Ratings'!$F$11)+($Q49*'Custom Ratings'!$F$12)+($R49*'Custom Ratings'!$F$13)+($S49*'Custom Ratings'!$F$14)+($T49*'Custom Ratings'!$F$15))/2),($G49*'Custom Ratings'!$F$3)+($H49*'Custom Ratings'!$F$4)+($I49*'Custom Ratings'!$F$5)+($J49*'Custom Ratings'!$F$6)+($K49*'Custom Ratings'!$F$7)+($L49*'Custom Ratings'!$F$8)+($M49*'Custom Ratings'!$F$9)+($O49*'Custom Ratings'!$F$10)+($P49*'Custom Ratings'!$F$11)+($Q49*'Custom Ratings'!$F$12)+($R49*'Custom Ratings'!$F$13)+($S49*'Custom Ratings'!$F$14)+($T49*'Custom Ratings'!$F$15)),0)</f>
        <v>68</v>
      </c>
      <c r="AB49" s="78">
        <f>ROUND(IF(($K49*'Custom Ratings'!$J$3)+ROUNDDOWN(($H49*'Custom Ratings'!$J$4),0)+($I49*'Custom Ratings'!$J$5)+($J49*'Custom Ratings'!$J$6)+ROUNDDOWN(($K49*'Custom Ratings'!$J$7),0)+ROUNDDOWN(($L49*'Custom Ratings'!$J$8),0)+($M49*'Custom Ratings'!$J$9)+($O49*'Custom Ratings'!$J$10)+($P49*'Custom Ratings'!$J$11)+($Q49*'Custom Ratings'!$J$12)+($R49*'Custom Ratings'!$J$13)+($S49*'Custom Ratings'!$J$14)+($T49*'Custom Ratings'!$J$15)&lt;50,(25+(($K49*'Custom Ratings'!$J$3)+ROUNDDOWN(($H49*'Custom Ratings'!$J$4),0)+($I49*'Custom Ratings'!$J$5)+($J49*'Custom Ratings'!$J$6)+ROUNDDOWN(($K49*'Custom Ratings'!$J$7),0)+ROUNDDOWN(($L49*'Custom Ratings'!$J$8),0)+($M49*'Custom Ratings'!$J$9)+($O49*'Custom Ratings'!$J$10)+($P49*'Custom Ratings'!$J$11)+($Q49*'Custom Ratings'!$J$12)+($R49*'Custom Ratings'!$J$13)+($S49*'Custom Ratings'!$J$14)+($T49*'Custom Ratings'!$J$15))/2),($K49*'Custom Ratings'!$J$3)+ROUNDDOWN(($H49*'Custom Ratings'!$J$4),0)+($I49*'Custom Ratings'!$J$5)+($J49*'Custom Ratings'!$J$6)+ROUNDDOWN(($K49*'Custom Ratings'!$J$7),0)+ROUNDDOWN(($L49*'Custom Ratings'!$J$8),0)+($M49*'Custom Ratings'!$J$9)+($O49*'Custom Ratings'!$J$10)+($P49*'Custom Ratings'!$J$11)+($Q49*'Custom Ratings'!$J$12)+($R49*'Custom Ratings'!$J$13)+($S49*'Custom Ratings'!$J$14)+($T49*'Custom Ratings'!$J$15)),0)</f>
        <v>65</v>
      </c>
      <c r="AC49" s="79">
        <f>ROUND(Z49/'Custom Ratings'!$B$19,0)</f>
        <v>68</v>
      </c>
      <c r="AD49" s="79">
        <f>ROUND(AA49/'Custom Ratings'!$F$19,0)</f>
        <v>68</v>
      </c>
      <c r="AE49" s="79">
        <f>ROUND(AB49/'Custom Ratings'!$J$19,0)</f>
        <v>65</v>
      </c>
    </row>
    <row r="50" ht="15.75" customHeight="1">
      <c r="A50" s="71" t="s">
        <v>740</v>
      </c>
      <c r="B50" s="71" t="s">
        <v>787</v>
      </c>
      <c r="C50" s="72" t="str">
        <f t="shared" si="1"/>
        <v>Dave Hannan</v>
      </c>
      <c r="D50" s="73" t="s">
        <v>42</v>
      </c>
      <c r="E50" s="73" t="s">
        <v>702</v>
      </c>
      <c r="F50" s="73">
        <v>14.0</v>
      </c>
      <c r="G50" s="73">
        <v>6.0</v>
      </c>
      <c r="H50" s="73">
        <v>2.0</v>
      </c>
      <c r="I50" s="73">
        <v>2.0</v>
      </c>
      <c r="J50" s="73">
        <v>2.0</v>
      </c>
      <c r="K50" s="73">
        <v>3.0</v>
      </c>
      <c r="L50" s="73">
        <v>2.0</v>
      </c>
      <c r="M50" s="73">
        <v>2.0</v>
      </c>
      <c r="N50" s="73">
        <v>6.0</v>
      </c>
      <c r="O50" s="73">
        <v>2.0</v>
      </c>
      <c r="P50" s="73">
        <v>3.0</v>
      </c>
      <c r="Q50" s="73">
        <v>2.0</v>
      </c>
      <c r="R50" s="73">
        <v>0.0</v>
      </c>
      <c r="S50" s="73">
        <v>2.0</v>
      </c>
      <c r="T50" s="73">
        <v>2.0</v>
      </c>
      <c r="U50" s="74">
        <f t="shared" si="2"/>
        <v>47</v>
      </c>
      <c r="V50" s="75">
        <f t="shared" si="3"/>
        <v>47</v>
      </c>
      <c r="W50" s="76" t="str">
        <f t="shared" si="4"/>
        <v>Lefty</v>
      </c>
      <c r="X50" s="77">
        <f t="shared" si="5"/>
        <v>47</v>
      </c>
      <c r="Y50" s="77">
        <f t="shared" si="6"/>
        <v>44</v>
      </c>
      <c r="Z50" s="78">
        <f>ROUND(IF(($G50*'Custom Ratings'!$B$3)+($H50*'Custom Ratings'!$B$4)+($I50*'Custom Ratings'!$B$5)+($J50*'Custom Ratings'!$B$6)+($K50*'Custom Ratings'!$B$7)+($L50*'Custom Ratings'!$B$8)+($M50*'Custom Ratings'!$B$9)+($O50*'Custom Ratings'!$B$10)+($P50*'Custom Ratings'!$B$11)+($Q50*'Custom Ratings'!$B$12)+($R50*'Custom Ratings'!$B$13)+($S50*'Custom Ratings'!$B$14)+($T50*'Custom Ratings'!$B$15)&lt;50,(25+(($G50*'Custom Ratings'!$B$3)+($H50*'Custom Ratings'!$B$4)+($I50*'Custom Ratings'!$B$5)+($J50*'Custom Ratings'!$B$6)+($K50*'Custom Ratings'!$B$7)+($L50*'Custom Ratings'!$B$8)+($M50*'Custom Ratings'!$B$9)+($O50*'Custom Ratings'!$B$10)+($P50*'Custom Ratings'!$B$11)+($Q50*'Custom Ratings'!$B$12)+($R50*'Custom Ratings'!$B$13)+($S50*'Custom Ratings'!$B$14)+($T50*'Custom Ratings'!$B$15))/2),($G50*'Custom Ratings'!$B$3)+($H50*'Custom Ratings'!$B$4)+($I50*'Custom Ratings'!$B$5)+($J50*'Custom Ratings'!$B$6)+($K50*'Custom Ratings'!$B$7)+($L50*'Custom Ratings'!$B$8)+($M50*'Custom Ratings'!$B$9)+($O50*'Custom Ratings'!$B$10)+($P50*'Custom Ratings'!$B$11)+($Q50*'Custom Ratings'!$B$12)+($R50*'Custom Ratings'!$B$13)+($S50*'Custom Ratings'!$B$14)+($T50*'Custom Ratings'!$B$15)),0)</f>
        <v>47</v>
      </c>
      <c r="AA50" s="78">
        <f>ROUND(IF(($G50*'Custom Ratings'!$F$3)+($H50*'Custom Ratings'!$F$4)+($I50*'Custom Ratings'!$F$5)+($J50*'Custom Ratings'!$F$6)+($K50*'Custom Ratings'!$F$7)+($L50*'Custom Ratings'!$F$8)+($M50*'Custom Ratings'!$F$9)+($O50*'Custom Ratings'!$F$10)+($P50*'Custom Ratings'!$F$11)+($Q50*'Custom Ratings'!$F$12)+($R50*'Custom Ratings'!$F$13)+($S50*'Custom Ratings'!$F$14)+($T50*'Custom Ratings'!$F$15)&lt;50,(25+(($G50*'Custom Ratings'!$F$3)+($H50*'Custom Ratings'!$F$4)+($I50*'Custom Ratings'!$F$5)+($J50*'Custom Ratings'!$F$6)+($K50*'Custom Ratings'!$F$7)+($L50*'Custom Ratings'!$F$8)+($M50*'Custom Ratings'!$F$9)+($O50*'Custom Ratings'!$F$10)+($P50*'Custom Ratings'!$F$11)+($Q50*'Custom Ratings'!$F$12)+($R50*'Custom Ratings'!$F$13)+($S50*'Custom Ratings'!$F$14)+($T50*'Custom Ratings'!$F$15))/2),($G50*'Custom Ratings'!$F$3)+($H50*'Custom Ratings'!$F$4)+($I50*'Custom Ratings'!$F$5)+($J50*'Custom Ratings'!$F$6)+($K50*'Custom Ratings'!$F$7)+($L50*'Custom Ratings'!$F$8)+($M50*'Custom Ratings'!$F$9)+($O50*'Custom Ratings'!$F$10)+($P50*'Custom Ratings'!$F$11)+($Q50*'Custom Ratings'!$F$12)+($R50*'Custom Ratings'!$F$13)+($S50*'Custom Ratings'!$F$14)+($T50*'Custom Ratings'!$F$15)),0)</f>
        <v>47</v>
      </c>
      <c r="AB50" s="78">
        <f>ROUND(IF(($K50*'Custom Ratings'!$J$3)+ROUNDDOWN(($H50*'Custom Ratings'!$J$4),0)+($I50*'Custom Ratings'!$J$5)+($J50*'Custom Ratings'!$J$6)+ROUNDDOWN(($K50*'Custom Ratings'!$J$7),0)+ROUNDDOWN(($L50*'Custom Ratings'!$J$8),0)+($M50*'Custom Ratings'!$J$9)+($O50*'Custom Ratings'!$J$10)+($P50*'Custom Ratings'!$J$11)+($Q50*'Custom Ratings'!$J$12)+($R50*'Custom Ratings'!$J$13)+($S50*'Custom Ratings'!$J$14)+($T50*'Custom Ratings'!$J$15)&lt;50,(25+(($K50*'Custom Ratings'!$J$3)+ROUNDDOWN(($H50*'Custom Ratings'!$J$4),0)+($I50*'Custom Ratings'!$J$5)+($J50*'Custom Ratings'!$J$6)+ROUNDDOWN(($K50*'Custom Ratings'!$J$7),0)+ROUNDDOWN(($L50*'Custom Ratings'!$J$8),0)+($M50*'Custom Ratings'!$J$9)+($O50*'Custom Ratings'!$J$10)+($P50*'Custom Ratings'!$J$11)+($Q50*'Custom Ratings'!$J$12)+($R50*'Custom Ratings'!$J$13)+($S50*'Custom Ratings'!$J$14)+($T50*'Custom Ratings'!$J$15))/2),($K50*'Custom Ratings'!$J$3)+ROUNDDOWN(($H50*'Custom Ratings'!$J$4),0)+($I50*'Custom Ratings'!$J$5)+($J50*'Custom Ratings'!$J$6)+ROUNDDOWN(($K50*'Custom Ratings'!$J$7),0)+ROUNDDOWN(($L50*'Custom Ratings'!$J$8),0)+($M50*'Custom Ratings'!$J$9)+($O50*'Custom Ratings'!$J$10)+($P50*'Custom Ratings'!$J$11)+($Q50*'Custom Ratings'!$J$12)+($R50*'Custom Ratings'!$J$13)+($S50*'Custom Ratings'!$J$14)+($T50*'Custom Ratings'!$J$15)),0)</f>
        <v>44</v>
      </c>
      <c r="AC50" s="79">
        <f>ROUND(Z50/'Custom Ratings'!$B$19,0)</f>
        <v>47</v>
      </c>
      <c r="AD50" s="79">
        <f>ROUND(AA50/'Custom Ratings'!$F$19,0)</f>
        <v>47</v>
      </c>
      <c r="AE50" s="79">
        <f>ROUND(AB50/'Custom Ratings'!$J$19,0)</f>
        <v>44</v>
      </c>
    </row>
    <row r="51" ht="15.75" customHeight="1">
      <c r="A51" s="71" t="s">
        <v>724</v>
      </c>
      <c r="B51" s="71" t="s">
        <v>788</v>
      </c>
      <c r="C51" s="72" t="str">
        <f t="shared" si="1"/>
        <v>Randy Wood</v>
      </c>
      <c r="D51" s="73" t="s">
        <v>42</v>
      </c>
      <c r="E51" s="73" t="s">
        <v>702</v>
      </c>
      <c r="F51" s="73">
        <v>19.0</v>
      </c>
      <c r="G51" s="73">
        <v>8.0</v>
      </c>
      <c r="H51" s="73">
        <v>1.0</v>
      </c>
      <c r="I51" s="73">
        <v>5.0</v>
      </c>
      <c r="J51" s="73">
        <v>3.0</v>
      </c>
      <c r="K51" s="73">
        <v>3.0</v>
      </c>
      <c r="L51" s="73">
        <v>2.0</v>
      </c>
      <c r="M51" s="73">
        <v>3.0</v>
      </c>
      <c r="N51" s="73">
        <v>6.0</v>
      </c>
      <c r="O51" s="73">
        <v>2.0</v>
      </c>
      <c r="P51" s="73">
        <v>2.0</v>
      </c>
      <c r="Q51" s="73">
        <v>3.0</v>
      </c>
      <c r="R51" s="73">
        <v>4.0</v>
      </c>
      <c r="S51" s="73">
        <v>2.0</v>
      </c>
      <c r="T51" s="73">
        <v>3.0</v>
      </c>
      <c r="U51" s="74">
        <f t="shared" si="2"/>
        <v>55</v>
      </c>
      <c r="V51" s="75">
        <f t="shared" si="3"/>
        <v>55</v>
      </c>
      <c r="W51" s="76" t="str">
        <f t="shared" si="4"/>
        <v>Lefty</v>
      </c>
      <c r="X51" s="77">
        <f t="shared" si="5"/>
        <v>55</v>
      </c>
      <c r="Y51" s="77">
        <f t="shared" si="6"/>
        <v>44</v>
      </c>
      <c r="Z51" s="78">
        <f>ROUND(IF(($G51*'Custom Ratings'!$B$3)+($H51*'Custom Ratings'!$B$4)+($I51*'Custom Ratings'!$B$5)+($J51*'Custom Ratings'!$B$6)+($K51*'Custom Ratings'!$B$7)+($L51*'Custom Ratings'!$B$8)+($M51*'Custom Ratings'!$B$9)+($O51*'Custom Ratings'!$B$10)+($P51*'Custom Ratings'!$B$11)+($Q51*'Custom Ratings'!$B$12)+($R51*'Custom Ratings'!$B$13)+($S51*'Custom Ratings'!$B$14)+($T51*'Custom Ratings'!$B$15)&lt;50,(25+(($G51*'Custom Ratings'!$B$3)+($H51*'Custom Ratings'!$B$4)+($I51*'Custom Ratings'!$B$5)+($J51*'Custom Ratings'!$B$6)+($K51*'Custom Ratings'!$B$7)+($L51*'Custom Ratings'!$B$8)+($M51*'Custom Ratings'!$B$9)+($O51*'Custom Ratings'!$B$10)+($P51*'Custom Ratings'!$B$11)+($Q51*'Custom Ratings'!$B$12)+($R51*'Custom Ratings'!$B$13)+($S51*'Custom Ratings'!$B$14)+($T51*'Custom Ratings'!$B$15))/2),($G51*'Custom Ratings'!$B$3)+($H51*'Custom Ratings'!$B$4)+($I51*'Custom Ratings'!$B$5)+($J51*'Custom Ratings'!$B$6)+($K51*'Custom Ratings'!$B$7)+($L51*'Custom Ratings'!$B$8)+($M51*'Custom Ratings'!$B$9)+($O51*'Custom Ratings'!$B$10)+($P51*'Custom Ratings'!$B$11)+($Q51*'Custom Ratings'!$B$12)+($R51*'Custom Ratings'!$B$13)+($S51*'Custom Ratings'!$B$14)+($T51*'Custom Ratings'!$B$15)),0)</f>
        <v>55</v>
      </c>
      <c r="AA51" s="78">
        <f>ROUND(IF(($G51*'Custom Ratings'!$F$3)+($H51*'Custom Ratings'!$F$4)+($I51*'Custom Ratings'!$F$5)+($J51*'Custom Ratings'!$F$6)+($K51*'Custom Ratings'!$F$7)+($L51*'Custom Ratings'!$F$8)+($M51*'Custom Ratings'!$F$9)+($O51*'Custom Ratings'!$F$10)+($P51*'Custom Ratings'!$F$11)+($Q51*'Custom Ratings'!$F$12)+($R51*'Custom Ratings'!$F$13)+($S51*'Custom Ratings'!$F$14)+($T51*'Custom Ratings'!$F$15)&lt;50,(25+(($G51*'Custom Ratings'!$F$3)+($H51*'Custom Ratings'!$F$4)+($I51*'Custom Ratings'!$F$5)+($J51*'Custom Ratings'!$F$6)+($K51*'Custom Ratings'!$F$7)+($L51*'Custom Ratings'!$F$8)+($M51*'Custom Ratings'!$F$9)+($O51*'Custom Ratings'!$F$10)+($P51*'Custom Ratings'!$F$11)+($Q51*'Custom Ratings'!$F$12)+($R51*'Custom Ratings'!$F$13)+($S51*'Custom Ratings'!$F$14)+($T51*'Custom Ratings'!$F$15))/2),($G51*'Custom Ratings'!$F$3)+($H51*'Custom Ratings'!$F$4)+($I51*'Custom Ratings'!$F$5)+($J51*'Custom Ratings'!$F$6)+($K51*'Custom Ratings'!$F$7)+($L51*'Custom Ratings'!$F$8)+($M51*'Custom Ratings'!$F$9)+($O51*'Custom Ratings'!$F$10)+($P51*'Custom Ratings'!$F$11)+($Q51*'Custom Ratings'!$F$12)+($R51*'Custom Ratings'!$F$13)+($S51*'Custom Ratings'!$F$14)+($T51*'Custom Ratings'!$F$15)),0)</f>
        <v>55</v>
      </c>
      <c r="AB51" s="78">
        <f>ROUND(IF(($K51*'Custom Ratings'!$J$3)+ROUNDDOWN(($H51*'Custom Ratings'!$J$4),0)+($I51*'Custom Ratings'!$J$5)+($J51*'Custom Ratings'!$J$6)+ROUNDDOWN(($K51*'Custom Ratings'!$J$7),0)+ROUNDDOWN(($L51*'Custom Ratings'!$J$8),0)+($M51*'Custom Ratings'!$J$9)+($O51*'Custom Ratings'!$J$10)+($P51*'Custom Ratings'!$J$11)+($Q51*'Custom Ratings'!$J$12)+($R51*'Custom Ratings'!$J$13)+($S51*'Custom Ratings'!$J$14)+($T51*'Custom Ratings'!$J$15)&lt;50,(25+(($K51*'Custom Ratings'!$J$3)+ROUNDDOWN(($H51*'Custom Ratings'!$J$4),0)+($I51*'Custom Ratings'!$J$5)+($J51*'Custom Ratings'!$J$6)+ROUNDDOWN(($K51*'Custom Ratings'!$J$7),0)+ROUNDDOWN(($L51*'Custom Ratings'!$J$8),0)+($M51*'Custom Ratings'!$J$9)+($O51*'Custom Ratings'!$J$10)+($P51*'Custom Ratings'!$J$11)+($Q51*'Custom Ratings'!$J$12)+($R51*'Custom Ratings'!$J$13)+($S51*'Custom Ratings'!$J$14)+($T51*'Custom Ratings'!$J$15))/2),($K51*'Custom Ratings'!$J$3)+ROUNDDOWN(($H51*'Custom Ratings'!$J$4),0)+($I51*'Custom Ratings'!$J$5)+($J51*'Custom Ratings'!$J$6)+ROUNDDOWN(($K51*'Custom Ratings'!$J$7),0)+ROUNDDOWN(($L51*'Custom Ratings'!$J$8),0)+($M51*'Custom Ratings'!$J$9)+($O51*'Custom Ratings'!$J$10)+($P51*'Custom Ratings'!$J$11)+($Q51*'Custom Ratings'!$J$12)+($R51*'Custom Ratings'!$J$13)+($S51*'Custom Ratings'!$J$14)+($T51*'Custom Ratings'!$J$15)),0)</f>
        <v>44</v>
      </c>
      <c r="AC51" s="79">
        <f>ROUND(Z51/'Custom Ratings'!$B$19,0)</f>
        <v>55</v>
      </c>
      <c r="AD51" s="79">
        <f>ROUND(AA51/'Custom Ratings'!$F$19,0)</f>
        <v>55</v>
      </c>
      <c r="AE51" s="79">
        <f>ROUND(AB51/'Custom Ratings'!$J$19,0)</f>
        <v>44</v>
      </c>
    </row>
    <row r="52" ht="15.75" customHeight="1">
      <c r="A52" s="71" t="s">
        <v>789</v>
      </c>
      <c r="B52" s="71" t="s">
        <v>790</v>
      </c>
      <c r="C52" s="72" t="str">
        <f t="shared" si="1"/>
        <v>Yuri Khmylev</v>
      </c>
      <c r="D52" s="73" t="s">
        <v>42</v>
      </c>
      <c r="E52" s="73" t="s">
        <v>702</v>
      </c>
      <c r="F52" s="73">
        <v>13.0</v>
      </c>
      <c r="G52" s="73">
        <v>7.0</v>
      </c>
      <c r="H52" s="73">
        <v>4.0</v>
      </c>
      <c r="I52" s="73">
        <v>3.0</v>
      </c>
      <c r="J52" s="73">
        <v>3.0</v>
      </c>
      <c r="K52" s="73">
        <v>4.0</v>
      </c>
      <c r="L52" s="73">
        <v>4.0</v>
      </c>
      <c r="M52" s="73">
        <v>3.0</v>
      </c>
      <c r="N52" s="73">
        <v>1.0</v>
      </c>
      <c r="O52" s="73">
        <v>3.0</v>
      </c>
      <c r="P52" s="73">
        <v>4.0</v>
      </c>
      <c r="Q52" s="73">
        <v>3.0</v>
      </c>
      <c r="R52" s="73">
        <v>3.0</v>
      </c>
      <c r="S52" s="73">
        <v>3.0</v>
      </c>
      <c r="T52" s="73">
        <v>2.0</v>
      </c>
      <c r="U52" s="74">
        <f t="shared" si="2"/>
        <v>67</v>
      </c>
      <c r="V52" s="75">
        <f t="shared" si="3"/>
        <v>67</v>
      </c>
      <c r="W52" s="76" t="str">
        <f t="shared" si="4"/>
        <v>Righty</v>
      </c>
      <c r="X52" s="77">
        <f t="shared" si="5"/>
        <v>67</v>
      </c>
      <c r="Y52" s="77">
        <f t="shared" si="6"/>
        <v>65</v>
      </c>
      <c r="Z52" s="78">
        <f>ROUND(IF(($G52*'Custom Ratings'!$B$3)+($H52*'Custom Ratings'!$B$4)+($I52*'Custom Ratings'!$B$5)+($J52*'Custom Ratings'!$B$6)+($K52*'Custom Ratings'!$B$7)+($L52*'Custom Ratings'!$B$8)+($M52*'Custom Ratings'!$B$9)+($O52*'Custom Ratings'!$B$10)+($P52*'Custom Ratings'!$B$11)+($Q52*'Custom Ratings'!$B$12)+($R52*'Custom Ratings'!$B$13)+($S52*'Custom Ratings'!$B$14)+($T52*'Custom Ratings'!$B$15)&lt;50,(25+(($G52*'Custom Ratings'!$B$3)+($H52*'Custom Ratings'!$B$4)+($I52*'Custom Ratings'!$B$5)+($J52*'Custom Ratings'!$B$6)+($K52*'Custom Ratings'!$B$7)+($L52*'Custom Ratings'!$B$8)+($M52*'Custom Ratings'!$B$9)+($O52*'Custom Ratings'!$B$10)+($P52*'Custom Ratings'!$B$11)+($Q52*'Custom Ratings'!$B$12)+($R52*'Custom Ratings'!$B$13)+($S52*'Custom Ratings'!$B$14)+($T52*'Custom Ratings'!$B$15))/2),($G52*'Custom Ratings'!$B$3)+($H52*'Custom Ratings'!$B$4)+($I52*'Custom Ratings'!$B$5)+($J52*'Custom Ratings'!$B$6)+($K52*'Custom Ratings'!$B$7)+($L52*'Custom Ratings'!$B$8)+($M52*'Custom Ratings'!$B$9)+($O52*'Custom Ratings'!$B$10)+($P52*'Custom Ratings'!$B$11)+($Q52*'Custom Ratings'!$B$12)+($R52*'Custom Ratings'!$B$13)+($S52*'Custom Ratings'!$B$14)+($T52*'Custom Ratings'!$B$15)),0)</f>
        <v>67</v>
      </c>
      <c r="AA52" s="78">
        <f>ROUND(IF(($G52*'Custom Ratings'!$F$3)+($H52*'Custom Ratings'!$F$4)+($I52*'Custom Ratings'!$F$5)+($J52*'Custom Ratings'!$F$6)+($K52*'Custom Ratings'!$F$7)+($L52*'Custom Ratings'!$F$8)+($M52*'Custom Ratings'!$F$9)+($O52*'Custom Ratings'!$F$10)+($P52*'Custom Ratings'!$F$11)+($Q52*'Custom Ratings'!$F$12)+($R52*'Custom Ratings'!$F$13)+($S52*'Custom Ratings'!$F$14)+($T52*'Custom Ratings'!$F$15)&lt;50,(25+(($G52*'Custom Ratings'!$F$3)+($H52*'Custom Ratings'!$F$4)+($I52*'Custom Ratings'!$F$5)+($J52*'Custom Ratings'!$F$6)+($K52*'Custom Ratings'!$F$7)+($L52*'Custom Ratings'!$F$8)+($M52*'Custom Ratings'!$F$9)+($O52*'Custom Ratings'!$F$10)+($P52*'Custom Ratings'!$F$11)+($Q52*'Custom Ratings'!$F$12)+($R52*'Custom Ratings'!$F$13)+($S52*'Custom Ratings'!$F$14)+($T52*'Custom Ratings'!$F$15))/2),($G52*'Custom Ratings'!$F$3)+($H52*'Custom Ratings'!$F$4)+($I52*'Custom Ratings'!$F$5)+($J52*'Custom Ratings'!$F$6)+($K52*'Custom Ratings'!$F$7)+($L52*'Custom Ratings'!$F$8)+($M52*'Custom Ratings'!$F$9)+($O52*'Custom Ratings'!$F$10)+($P52*'Custom Ratings'!$F$11)+($Q52*'Custom Ratings'!$F$12)+($R52*'Custom Ratings'!$F$13)+($S52*'Custom Ratings'!$F$14)+($T52*'Custom Ratings'!$F$15)),0)</f>
        <v>67</v>
      </c>
      <c r="AB52" s="78">
        <f>ROUND(IF(($K52*'Custom Ratings'!$J$3)+ROUNDDOWN(($H52*'Custom Ratings'!$J$4),0)+($I52*'Custom Ratings'!$J$5)+($J52*'Custom Ratings'!$J$6)+ROUNDDOWN(($K52*'Custom Ratings'!$J$7),0)+ROUNDDOWN(($L52*'Custom Ratings'!$J$8),0)+($M52*'Custom Ratings'!$J$9)+($O52*'Custom Ratings'!$J$10)+($P52*'Custom Ratings'!$J$11)+($Q52*'Custom Ratings'!$J$12)+($R52*'Custom Ratings'!$J$13)+($S52*'Custom Ratings'!$J$14)+($T52*'Custom Ratings'!$J$15)&lt;50,(25+(($K52*'Custom Ratings'!$J$3)+ROUNDDOWN(($H52*'Custom Ratings'!$J$4),0)+($I52*'Custom Ratings'!$J$5)+($J52*'Custom Ratings'!$J$6)+ROUNDDOWN(($K52*'Custom Ratings'!$J$7),0)+ROUNDDOWN(($L52*'Custom Ratings'!$J$8),0)+($M52*'Custom Ratings'!$J$9)+($O52*'Custom Ratings'!$J$10)+($P52*'Custom Ratings'!$J$11)+($Q52*'Custom Ratings'!$J$12)+($R52*'Custom Ratings'!$J$13)+($S52*'Custom Ratings'!$J$14)+($T52*'Custom Ratings'!$J$15))/2),($K52*'Custom Ratings'!$J$3)+ROUNDDOWN(($H52*'Custom Ratings'!$J$4),0)+($I52*'Custom Ratings'!$J$5)+($J52*'Custom Ratings'!$J$6)+ROUNDDOWN(($K52*'Custom Ratings'!$J$7),0)+ROUNDDOWN(($L52*'Custom Ratings'!$J$8),0)+($M52*'Custom Ratings'!$J$9)+($O52*'Custom Ratings'!$J$10)+($P52*'Custom Ratings'!$J$11)+($Q52*'Custom Ratings'!$J$12)+($R52*'Custom Ratings'!$J$13)+($S52*'Custom Ratings'!$J$14)+($T52*'Custom Ratings'!$J$15)),0)</f>
        <v>65</v>
      </c>
      <c r="AC52" s="79">
        <f>ROUND(Z52/'Custom Ratings'!$B$19,0)</f>
        <v>67</v>
      </c>
      <c r="AD52" s="79">
        <f>ROUND(AA52/'Custom Ratings'!$F$19,0)</f>
        <v>67</v>
      </c>
      <c r="AE52" s="79">
        <f>ROUND(AB52/'Custom Ratings'!$J$19,0)</f>
        <v>65</v>
      </c>
    </row>
    <row r="53" ht="15.75" customHeight="1">
      <c r="A53" s="71" t="s">
        <v>791</v>
      </c>
      <c r="B53" s="71" t="s">
        <v>792</v>
      </c>
      <c r="C53" s="72" t="str">
        <f t="shared" si="1"/>
        <v>Brad May</v>
      </c>
      <c r="D53" s="73" t="s">
        <v>42</v>
      </c>
      <c r="E53" s="73" t="s">
        <v>702</v>
      </c>
      <c r="F53" s="73">
        <v>27.0</v>
      </c>
      <c r="G53" s="73">
        <v>9.0</v>
      </c>
      <c r="H53" s="73">
        <v>2.0</v>
      </c>
      <c r="I53" s="73">
        <v>2.0</v>
      </c>
      <c r="J53" s="73">
        <v>2.0</v>
      </c>
      <c r="K53" s="73">
        <v>2.0</v>
      </c>
      <c r="L53" s="73">
        <v>2.0</v>
      </c>
      <c r="M53" s="73">
        <v>3.0</v>
      </c>
      <c r="N53" s="73">
        <v>10.0</v>
      </c>
      <c r="O53" s="73">
        <v>2.0</v>
      </c>
      <c r="P53" s="73">
        <v>3.0</v>
      </c>
      <c r="Q53" s="73">
        <v>2.0</v>
      </c>
      <c r="R53" s="73">
        <v>5.0</v>
      </c>
      <c r="S53" s="73">
        <v>1.0</v>
      </c>
      <c r="T53" s="73">
        <v>4.0</v>
      </c>
      <c r="U53" s="74">
        <f t="shared" si="2"/>
        <v>47</v>
      </c>
      <c r="V53" s="75">
        <f t="shared" si="3"/>
        <v>47</v>
      </c>
      <c r="W53" s="76" t="str">
        <f t="shared" si="4"/>
        <v>Lefty</v>
      </c>
      <c r="X53" s="77">
        <f t="shared" si="5"/>
        <v>47</v>
      </c>
      <c r="Y53" s="77">
        <f t="shared" si="6"/>
        <v>45</v>
      </c>
      <c r="Z53" s="78">
        <f>ROUND(IF(($G53*'Custom Ratings'!$B$3)+($H53*'Custom Ratings'!$B$4)+($I53*'Custom Ratings'!$B$5)+($J53*'Custom Ratings'!$B$6)+($K53*'Custom Ratings'!$B$7)+($L53*'Custom Ratings'!$B$8)+($M53*'Custom Ratings'!$B$9)+($O53*'Custom Ratings'!$B$10)+($P53*'Custom Ratings'!$B$11)+($Q53*'Custom Ratings'!$B$12)+($R53*'Custom Ratings'!$B$13)+($S53*'Custom Ratings'!$B$14)+($T53*'Custom Ratings'!$B$15)&lt;50,(25+(($G53*'Custom Ratings'!$B$3)+($H53*'Custom Ratings'!$B$4)+($I53*'Custom Ratings'!$B$5)+($J53*'Custom Ratings'!$B$6)+($K53*'Custom Ratings'!$B$7)+($L53*'Custom Ratings'!$B$8)+($M53*'Custom Ratings'!$B$9)+($O53*'Custom Ratings'!$B$10)+($P53*'Custom Ratings'!$B$11)+($Q53*'Custom Ratings'!$B$12)+($R53*'Custom Ratings'!$B$13)+($S53*'Custom Ratings'!$B$14)+($T53*'Custom Ratings'!$B$15))/2),($G53*'Custom Ratings'!$B$3)+($H53*'Custom Ratings'!$B$4)+($I53*'Custom Ratings'!$B$5)+($J53*'Custom Ratings'!$B$6)+($K53*'Custom Ratings'!$B$7)+($L53*'Custom Ratings'!$B$8)+($M53*'Custom Ratings'!$B$9)+($O53*'Custom Ratings'!$B$10)+($P53*'Custom Ratings'!$B$11)+($Q53*'Custom Ratings'!$B$12)+($R53*'Custom Ratings'!$B$13)+($S53*'Custom Ratings'!$B$14)+($T53*'Custom Ratings'!$B$15)),0)</f>
        <v>47</v>
      </c>
      <c r="AA53" s="78">
        <f>ROUND(IF(($G53*'Custom Ratings'!$F$3)+($H53*'Custom Ratings'!$F$4)+($I53*'Custom Ratings'!$F$5)+($J53*'Custom Ratings'!$F$6)+($K53*'Custom Ratings'!$F$7)+($L53*'Custom Ratings'!$F$8)+($M53*'Custom Ratings'!$F$9)+($O53*'Custom Ratings'!$F$10)+($P53*'Custom Ratings'!$F$11)+($Q53*'Custom Ratings'!$F$12)+($R53*'Custom Ratings'!$F$13)+($S53*'Custom Ratings'!$F$14)+($T53*'Custom Ratings'!$F$15)&lt;50,(25+(($G53*'Custom Ratings'!$F$3)+($H53*'Custom Ratings'!$F$4)+($I53*'Custom Ratings'!$F$5)+($J53*'Custom Ratings'!$F$6)+($K53*'Custom Ratings'!$F$7)+($L53*'Custom Ratings'!$F$8)+($M53*'Custom Ratings'!$F$9)+($O53*'Custom Ratings'!$F$10)+($P53*'Custom Ratings'!$F$11)+($Q53*'Custom Ratings'!$F$12)+($R53*'Custom Ratings'!$F$13)+($S53*'Custom Ratings'!$F$14)+($T53*'Custom Ratings'!$F$15))/2),($G53*'Custom Ratings'!$F$3)+($H53*'Custom Ratings'!$F$4)+($I53*'Custom Ratings'!$F$5)+($J53*'Custom Ratings'!$F$6)+($K53*'Custom Ratings'!$F$7)+($L53*'Custom Ratings'!$F$8)+($M53*'Custom Ratings'!$F$9)+($O53*'Custom Ratings'!$F$10)+($P53*'Custom Ratings'!$F$11)+($Q53*'Custom Ratings'!$F$12)+($R53*'Custom Ratings'!$F$13)+($S53*'Custom Ratings'!$F$14)+($T53*'Custom Ratings'!$F$15)),0)</f>
        <v>47</v>
      </c>
      <c r="AB53" s="78">
        <f>ROUND(IF(($K53*'Custom Ratings'!$J$3)+ROUNDDOWN(($H53*'Custom Ratings'!$J$4),0)+($I53*'Custom Ratings'!$J$5)+($J53*'Custom Ratings'!$J$6)+ROUNDDOWN(($K53*'Custom Ratings'!$J$7),0)+ROUNDDOWN(($L53*'Custom Ratings'!$J$8),0)+($M53*'Custom Ratings'!$J$9)+($O53*'Custom Ratings'!$J$10)+($P53*'Custom Ratings'!$J$11)+($Q53*'Custom Ratings'!$J$12)+($R53*'Custom Ratings'!$J$13)+($S53*'Custom Ratings'!$J$14)+($T53*'Custom Ratings'!$J$15)&lt;50,(25+(($K53*'Custom Ratings'!$J$3)+ROUNDDOWN(($H53*'Custom Ratings'!$J$4),0)+($I53*'Custom Ratings'!$J$5)+($J53*'Custom Ratings'!$J$6)+ROUNDDOWN(($K53*'Custom Ratings'!$J$7),0)+ROUNDDOWN(($L53*'Custom Ratings'!$J$8),0)+($M53*'Custom Ratings'!$J$9)+($O53*'Custom Ratings'!$J$10)+($P53*'Custom Ratings'!$J$11)+($Q53*'Custom Ratings'!$J$12)+($R53*'Custom Ratings'!$J$13)+($S53*'Custom Ratings'!$J$14)+($T53*'Custom Ratings'!$J$15))/2),($K53*'Custom Ratings'!$J$3)+ROUNDDOWN(($H53*'Custom Ratings'!$J$4),0)+($I53*'Custom Ratings'!$J$5)+($J53*'Custom Ratings'!$J$6)+ROUNDDOWN(($K53*'Custom Ratings'!$J$7),0)+ROUNDDOWN(($L53*'Custom Ratings'!$J$8),0)+($M53*'Custom Ratings'!$J$9)+($O53*'Custom Ratings'!$J$10)+($P53*'Custom Ratings'!$J$11)+($Q53*'Custom Ratings'!$J$12)+($R53*'Custom Ratings'!$J$13)+($S53*'Custom Ratings'!$J$14)+($T53*'Custom Ratings'!$J$15)),0)</f>
        <v>45</v>
      </c>
      <c r="AC53" s="79">
        <f>ROUND(Z53/'Custom Ratings'!$B$19,0)</f>
        <v>47</v>
      </c>
      <c r="AD53" s="79">
        <f>ROUND(AA53/'Custom Ratings'!$F$19,0)</f>
        <v>47</v>
      </c>
      <c r="AE53" s="79">
        <f>ROUND(AB53/'Custom Ratings'!$J$19,0)</f>
        <v>45</v>
      </c>
    </row>
    <row r="54" ht="15.75" customHeight="1">
      <c r="A54" s="71" t="s">
        <v>709</v>
      </c>
      <c r="B54" s="71" t="s">
        <v>793</v>
      </c>
      <c r="C54" s="72" t="str">
        <f t="shared" si="1"/>
        <v>Bob Errey</v>
      </c>
      <c r="D54" s="73" t="s">
        <v>42</v>
      </c>
      <c r="E54" s="73" t="s">
        <v>702</v>
      </c>
      <c r="F54" s="73">
        <v>12.0</v>
      </c>
      <c r="G54" s="73">
        <v>6.0</v>
      </c>
      <c r="H54" s="73">
        <v>4.0</v>
      </c>
      <c r="I54" s="73">
        <v>4.0</v>
      </c>
      <c r="J54" s="73">
        <v>2.0</v>
      </c>
      <c r="K54" s="73">
        <v>4.0</v>
      </c>
      <c r="L54" s="73">
        <v>2.0</v>
      </c>
      <c r="M54" s="73">
        <v>4.0</v>
      </c>
      <c r="N54" s="73">
        <v>4.0</v>
      </c>
      <c r="O54" s="73">
        <v>3.0</v>
      </c>
      <c r="P54" s="73">
        <v>2.0</v>
      </c>
      <c r="Q54" s="73">
        <v>4.0</v>
      </c>
      <c r="R54" s="73">
        <v>5.0</v>
      </c>
      <c r="S54" s="73">
        <v>2.0</v>
      </c>
      <c r="T54" s="73">
        <v>3.0</v>
      </c>
      <c r="U54" s="74">
        <f t="shared" si="2"/>
        <v>63</v>
      </c>
      <c r="V54" s="75">
        <f t="shared" si="3"/>
        <v>63</v>
      </c>
      <c r="W54" s="76" t="str">
        <f t="shared" si="4"/>
        <v>Lefty</v>
      </c>
      <c r="X54" s="77">
        <f t="shared" si="5"/>
        <v>63</v>
      </c>
      <c r="Y54" s="77">
        <f t="shared" si="6"/>
        <v>59</v>
      </c>
      <c r="Z54" s="78">
        <f>ROUND(IF(($G54*'Custom Ratings'!$B$3)+($H54*'Custom Ratings'!$B$4)+($I54*'Custom Ratings'!$B$5)+($J54*'Custom Ratings'!$B$6)+($K54*'Custom Ratings'!$B$7)+($L54*'Custom Ratings'!$B$8)+($M54*'Custom Ratings'!$B$9)+($O54*'Custom Ratings'!$B$10)+($P54*'Custom Ratings'!$B$11)+($Q54*'Custom Ratings'!$B$12)+($R54*'Custom Ratings'!$B$13)+($S54*'Custom Ratings'!$B$14)+($T54*'Custom Ratings'!$B$15)&lt;50,(25+(($G54*'Custom Ratings'!$B$3)+($H54*'Custom Ratings'!$B$4)+($I54*'Custom Ratings'!$B$5)+($J54*'Custom Ratings'!$B$6)+($K54*'Custom Ratings'!$B$7)+($L54*'Custom Ratings'!$B$8)+($M54*'Custom Ratings'!$B$9)+($O54*'Custom Ratings'!$B$10)+($P54*'Custom Ratings'!$B$11)+($Q54*'Custom Ratings'!$B$12)+($R54*'Custom Ratings'!$B$13)+($S54*'Custom Ratings'!$B$14)+($T54*'Custom Ratings'!$B$15))/2),($G54*'Custom Ratings'!$B$3)+($H54*'Custom Ratings'!$B$4)+($I54*'Custom Ratings'!$B$5)+($J54*'Custom Ratings'!$B$6)+($K54*'Custom Ratings'!$B$7)+($L54*'Custom Ratings'!$B$8)+($M54*'Custom Ratings'!$B$9)+($O54*'Custom Ratings'!$B$10)+($P54*'Custom Ratings'!$B$11)+($Q54*'Custom Ratings'!$B$12)+($R54*'Custom Ratings'!$B$13)+($S54*'Custom Ratings'!$B$14)+($T54*'Custom Ratings'!$B$15)),0)</f>
        <v>63</v>
      </c>
      <c r="AA54" s="78">
        <f>ROUND(IF(($G54*'Custom Ratings'!$F$3)+($H54*'Custom Ratings'!$F$4)+($I54*'Custom Ratings'!$F$5)+($J54*'Custom Ratings'!$F$6)+($K54*'Custom Ratings'!$F$7)+($L54*'Custom Ratings'!$F$8)+($M54*'Custom Ratings'!$F$9)+($O54*'Custom Ratings'!$F$10)+($P54*'Custom Ratings'!$F$11)+($Q54*'Custom Ratings'!$F$12)+($R54*'Custom Ratings'!$F$13)+($S54*'Custom Ratings'!$F$14)+($T54*'Custom Ratings'!$F$15)&lt;50,(25+(($G54*'Custom Ratings'!$F$3)+($H54*'Custom Ratings'!$F$4)+($I54*'Custom Ratings'!$F$5)+($J54*'Custom Ratings'!$F$6)+($K54*'Custom Ratings'!$F$7)+($L54*'Custom Ratings'!$F$8)+($M54*'Custom Ratings'!$F$9)+($O54*'Custom Ratings'!$F$10)+($P54*'Custom Ratings'!$F$11)+($Q54*'Custom Ratings'!$F$12)+($R54*'Custom Ratings'!$F$13)+($S54*'Custom Ratings'!$F$14)+($T54*'Custom Ratings'!$F$15))/2),($G54*'Custom Ratings'!$F$3)+($H54*'Custom Ratings'!$F$4)+($I54*'Custom Ratings'!$F$5)+($J54*'Custom Ratings'!$F$6)+($K54*'Custom Ratings'!$F$7)+($L54*'Custom Ratings'!$F$8)+($M54*'Custom Ratings'!$F$9)+($O54*'Custom Ratings'!$F$10)+($P54*'Custom Ratings'!$F$11)+($Q54*'Custom Ratings'!$F$12)+($R54*'Custom Ratings'!$F$13)+($S54*'Custom Ratings'!$F$14)+($T54*'Custom Ratings'!$F$15)),0)</f>
        <v>63</v>
      </c>
      <c r="AB54" s="78">
        <f>ROUND(IF(($K54*'Custom Ratings'!$J$3)+ROUNDDOWN(($H54*'Custom Ratings'!$J$4),0)+($I54*'Custom Ratings'!$J$5)+($J54*'Custom Ratings'!$J$6)+ROUNDDOWN(($K54*'Custom Ratings'!$J$7),0)+ROUNDDOWN(($L54*'Custom Ratings'!$J$8),0)+($M54*'Custom Ratings'!$J$9)+($O54*'Custom Ratings'!$J$10)+($P54*'Custom Ratings'!$J$11)+($Q54*'Custom Ratings'!$J$12)+($R54*'Custom Ratings'!$J$13)+($S54*'Custom Ratings'!$J$14)+($T54*'Custom Ratings'!$J$15)&lt;50,(25+(($K54*'Custom Ratings'!$J$3)+ROUNDDOWN(($H54*'Custom Ratings'!$J$4),0)+($I54*'Custom Ratings'!$J$5)+($J54*'Custom Ratings'!$J$6)+ROUNDDOWN(($K54*'Custom Ratings'!$J$7),0)+ROUNDDOWN(($L54*'Custom Ratings'!$J$8),0)+($M54*'Custom Ratings'!$J$9)+($O54*'Custom Ratings'!$J$10)+($P54*'Custom Ratings'!$J$11)+($Q54*'Custom Ratings'!$J$12)+($R54*'Custom Ratings'!$J$13)+($S54*'Custom Ratings'!$J$14)+($T54*'Custom Ratings'!$J$15))/2),($K54*'Custom Ratings'!$J$3)+ROUNDDOWN(($H54*'Custom Ratings'!$J$4),0)+($I54*'Custom Ratings'!$J$5)+($J54*'Custom Ratings'!$J$6)+ROUNDDOWN(($K54*'Custom Ratings'!$J$7),0)+ROUNDDOWN(($L54*'Custom Ratings'!$J$8),0)+($M54*'Custom Ratings'!$J$9)+($O54*'Custom Ratings'!$J$10)+($P54*'Custom Ratings'!$J$11)+($Q54*'Custom Ratings'!$J$12)+($R54*'Custom Ratings'!$J$13)+($S54*'Custom Ratings'!$J$14)+($T54*'Custom Ratings'!$J$15)),0)</f>
        <v>59</v>
      </c>
      <c r="AC54" s="79">
        <f>ROUND(Z54/'Custom Ratings'!$B$19,0)</f>
        <v>63</v>
      </c>
      <c r="AD54" s="79">
        <f>ROUND(AA54/'Custom Ratings'!$F$19,0)</f>
        <v>63</v>
      </c>
      <c r="AE54" s="79">
        <f>ROUND(AB54/'Custom Ratings'!$J$19,0)</f>
        <v>59</v>
      </c>
    </row>
    <row r="55" ht="15.75" customHeight="1">
      <c r="A55" s="71" t="s">
        <v>794</v>
      </c>
      <c r="B55" s="71" t="s">
        <v>766</v>
      </c>
      <c r="C55" s="72" t="str">
        <f t="shared" si="1"/>
        <v>Rob Ray</v>
      </c>
      <c r="D55" s="73" t="s">
        <v>42</v>
      </c>
      <c r="E55" s="73" t="s">
        <v>702</v>
      </c>
      <c r="F55" s="73">
        <v>32.0</v>
      </c>
      <c r="G55" s="73">
        <v>10.0</v>
      </c>
      <c r="H55" s="73">
        <v>3.0</v>
      </c>
      <c r="I55" s="73">
        <v>4.0</v>
      </c>
      <c r="J55" s="73">
        <v>1.0</v>
      </c>
      <c r="K55" s="73">
        <v>1.0</v>
      </c>
      <c r="L55" s="73">
        <v>1.0</v>
      </c>
      <c r="M55" s="73">
        <v>3.0</v>
      </c>
      <c r="N55" s="73">
        <v>10.0</v>
      </c>
      <c r="O55" s="73">
        <v>2.0</v>
      </c>
      <c r="P55" s="73">
        <v>2.0</v>
      </c>
      <c r="Q55" s="73">
        <v>1.0</v>
      </c>
      <c r="R55" s="73">
        <v>5.0</v>
      </c>
      <c r="S55" s="73">
        <v>1.0</v>
      </c>
      <c r="T55" s="73">
        <v>4.0</v>
      </c>
      <c r="U55" s="74">
        <f t="shared" si="2"/>
        <v>46</v>
      </c>
      <c r="V55" s="75">
        <f t="shared" si="3"/>
        <v>46</v>
      </c>
      <c r="W55" s="76" t="str">
        <f t="shared" si="4"/>
        <v>Lefty</v>
      </c>
      <c r="X55" s="77">
        <f t="shared" si="5"/>
        <v>46</v>
      </c>
      <c r="Y55" s="77">
        <f t="shared" si="6"/>
        <v>41</v>
      </c>
      <c r="Z55" s="78">
        <f>ROUND(IF(($G55*'Custom Ratings'!$B$3)+($H55*'Custom Ratings'!$B$4)+($I55*'Custom Ratings'!$B$5)+($J55*'Custom Ratings'!$B$6)+($K55*'Custom Ratings'!$B$7)+($L55*'Custom Ratings'!$B$8)+($M55*'Custom Ratings'!$B$9)+($O55*'Custom Ratings'!$B$10)+($P55*'Custom Ratings'!$B$11)+($Q55*'Custom Ratings'!$B$12)+($R55*'Custom Ratings'!$B$13)+($S55*'Custom Ratings'!$B$14)+($T55*'Custom Ratings'!$B$15)&lt;50,(25+(($G55*'Custom Ratings'!$B$3)+($H55*'Custom Ratings'!$B$4)+($I55*'Custom Ratings'!$B$5)+($J55*'Custom Ratings'!$B$6)+($K55*'Custom Ratings'!$B$7)+($L55*'Custom Ratings'!$B$8)+($M55*'Custom Ratings'!$B$9)+($O55*'Custom Ratings'!$B$10)+($P55*'Custom Ratings'!$B$11)+($Q55*'Custom Ratings'!$B$12)+($R55*'Custom Ratings'!$B$13)+($S55*'Custom Ratings'!$B$14)+($T55*'Custom Ratings'!$B$15))/2),($G55*'Custom Ratings'!$B$3)+($H55*'Custom Ratings'!$B$4)+($I55*'Custom Ratings'!$B$5)+($J55*'Custom Ratings'!$B$6)+($K55*'Custom Ratings'!$B$7)+($L55*'Custom Ratings'!$B$8)+($M55*'Custom Ratings'!$B$9)+($O55*'Custom Ratings'!$B$10)+($P55*'Custom Ratings'!$B$11)+($Q55*'Custom Ratings'!$B$12)+($R55*'Custom Ratings'!$B$13)+($S55*'Custom Ratings'!$B$14)+($T55*'Custom Ratings'!$B$15)),0)</f>
        <v>46</v>
      </c>
      <c r="AA55" s="78">
        <f>ROUND(IF(($G55*'Custom Ratings'!$F$3)+($H55*'Custom Ratings'!$F$4)+($I55*'Custom Ratings'!$F$5)+($J55*'Custom Ratings'!$F$6)+($K55*'Custom Ratings'!$F$7)+($L55*'Custom Ratings'!$F$8)+($M55*'Custom Ratings'!$F$9)+($O55*'Custom Ratings'!$F$10)+($P55*'Custom Ratings'!$F$11)+($Q55*'Custom Ratings'!$F$12)+($R55*'Custom Ratings'!$F$13)+($S55*'Custom Ratings'!$F$14)+($T55*'Custom Ratings'!$F$15)&lt;50,(25+(($G55*'Custom Ratings'!$F$3)+($H55*'Custom Ratings'!$F$4)+($I55*'Custom Ratings'!$F$5)+($J55*'Custom Ratings'!$F$6)+($K55*'Custom Ratings'!$F$7)+($L55*'Custom Ratings'!$F$8)+($M55*'Custom Ratings'!$F$9)+($O55*'Custom Ratings'!$F$10)+($P55*'Custom Ratings'!$F$11)+($Q55*'Custom Ratings'!$F$12)+($R55*'Custom Ratings'!$F$13)+($S55*'Custom Ratings'!$F$14)+($T55*'Custom Ratings'!$F$15))/2),($G55*'Custom Ratings'!$F$3)+($H55*'Custom Ratings'!$F$4)+($I55*'Custom Ratings'!$F$5)+($J55*'Custom Ratings'!$F$6)+($K55*'Custom Ratings'!$F$7)+($L55*'Custom Ratings'!$F$8)+($M55*'Custom Ratings'!$F$9)+($O55*'Custom Ratings'!$F$10)+($P55*'Custom Ratings'!$F$11)+($Q55*'Custom Ratings'!$F$12)+($R55*'Custom Ratings'!$F$13)+($S55*'Custom Ratings'!$F$14)+($T55*'Custom Ratings'!$F$15)),0)</f>
        <v>46</v>
      </c>
      <c r="AB55" s="78">
        <f>ROUND(IF(($K55*'Custom Ratings'!$J$3)+ROUNDDOWN(($H55*'Custom Ratings'!$J$4),0)+($I55*'Custom Ratings'!$J$5)+($J55*'Custom Ratings'!$J$6)+ROUNDDOWN(($K55*'Custom Ratings'!$J$7),0)+ROUNDDOWN(($L55*'Custom Ratings'!$J$8),0)+($M55*'Custom Ratings'!$J$9)+($O55*'Custom Ratings'!$J$10)+($P55*'Custom Ratings'!$J$11)+($Q55*'Custom Ratings'!$J$12)+($R55*'Custom Ratings'!$J$13)+($S55*'Custom Ratings'!$J$14)+($T55*'Custom Ratings'!$J$15)&lt;50,(25+(($K55*'Custom Ratings'!$J$3)+ROUNDDOWN(($H55*'Custom Ratings'!$J$4),0)+($I55*'Custom Ratings'!$J$5)+($J55*'Custom Ratings'!$J$6)+ROUNDDOWN(($K55*'Custom Ratings'!$J$7),0)+ROUNDDOWN(($L55*'Custom Ratings'!$J$8),0)+($M55*'Custom Ratings'!$J$9)+($O55*'Custom Ratings'!$J$10)+($P55*'Custom Ratings'!$J$11)+($Q55*'Custom Ratings'!$J$12)+($R55*'Custom Ratings'!$J$13)+($S55*'Custom Ratings'!$J$14)+($T55*'Custom Ratings'!$J$15))/2),($K55*'Custom Ratings'!$J$3)+ROUNDDOWN(($H55*'Custom Ratings'!$J$4),0)+($I55*'Custom Ratings'!$J$5)+($J55*'Custom Ratings'!$J$6)+ROUNDDOWN(($K55*'Custom Ratings'!$J$7),0)+ROUNDDOWN(($L55*'Custom Ratings'!$J$8),0)+($M55*'Custom Ratings'!$J$9)+($O55*'Custom Ratings'!$J$10)+($P55*'Custom Ratings'!$J$11)+($Q55*'Custom Ratings'!$J$12)+($R55*'Custom Ratings'!$J$13)+($S55*'Custom Ratings'!$J$14)+($T55*'Custom Ratings'!$J$15)),0)</f>
        <v>41</v>
      </c>
      <c r="AC55" s="79">
        <f>ROUND(Z55/'Custom Ratings'!$B$19,0)</f>
        <v>46</v>
      </c>
      <c r="AD55" s="79">
        <f>ROUND(AA55/'Custom Ratings'!$F$19,0)</f>
        <v>46</v>
      </c>
      <c r="AE55" s="79">
        <f>ROUND(AB55/'Custom Ratings'!$J$19,0)</f>
        <v>41</v>
      </c>
    </row>
    <row r="56" ht="15.75" customHeight="1">
      <c r="A56" s="71" t="s">
        <v>795</v>
      </c>
      <c r="B56" s="71" t="s">
        <v>796</v>
      </c>
      <c r="C56" s="72" t="str">
        <f t="shared" si="1"/>
        <v>Alexnder Mogilny</v>
      </c>
      <c r="D56" s="73" t="s">
        <v>42</v>
      </c>
      <c r="E56" s="73" t="s">
        <v>702</v>
      </c>
      <c r="F56" s="73">
        <v>89.0</v>
      </c>
      <c r="G56" s="73">
        <v>7.0</v>
      </c>
      <c r="H56" s="73">
        <v>6.0</v>
      </c>
      <c r="I56" s="73">
        <v>6.0</v>
      </c>
      <c r="J56" s="73">
        <v>6.0</v>
      </c>
      <c r="K56" s="73">
        <v>3.0</v>
      </c>
      <c r="L56" s="73">
        <v>4.0</v>
      </c>
      <c r="M56" s="73">
        <v>2.0</v>
      </c>
      <c r="N56" s="73">
        <v>4.0</v>
      </c>
      <c r="O56" s="73">
        <v>5.0</v>
      </c>
      <c r="P56" s="73">
        <v>5.0</v>
      </c>
      <c r="Q56" s="73">
        <v>4.0</v>
      </c>
      <c r="R56" s="73">
        <v>4.0</v>
      </c>
      <c r="S56" s="73">
        <v>5.0</v>
      </c>
      <c r="T56" s="73">
        <v>2.0</v>
      </c>
      <c r="U56" s="74">
        <f t="shared" si="2"/>
        <v>96</v>
      </c>
      <c r="V56" s="75">
        <f t="shared" si="3"/>
        <v>96</v>
      </c>
      <c r="W56" s="76" t="str">
        <f t="shared" si="4"/>
        <v>Lefty</v>
      </c>
      <c r="X56" s="77">
        <f t="shared" si="5"/>
        <v>96</v>
      </c>
      <c r="Y56" s="77">
        <f t="shared" si="6"/>
        <v>73</v>
      </c>
      <c r="Z56" s="78">
        <f>ROUND(IF(($G56*'Custom Ratings'!$B$3)+($H56*'Custom Ratings'!$B$4)+($I56*'Custom Ratings'!$B$5)+($J56*'Custom Ratings'!$B$6)+($K56*'Custom Ratings'!$B$7)+($L56*'Custom Ratings'!$B$8)+($M56*'Custom Ratings'!$B$9)+($O56*'Custom Ratings'!$B$10)+($P56*'Custom Ratings'!$B$11)+($Q56*'Custom Ratings'!$B$12)+($R56*'Custom Ratings'!$B$13)+($S56*'Custom Ratings'!$B$14)+($T56*'Custom Ratings'!$B$15)&lt;50,(25+(($G56*'Custom Ratings'!$B$3)+($H56*'Custom Ratings'!$B$4)+($I56*'Custom Ratings'!$B$5)+($J56*'Custom Ratings'!$B$6)+($K56*'Custom Ratings'!$B$7)+($L56*'Custom Ratings'!$B$8)+($M56*'Custom Ratings'!$B$9)+($O56*'Custom Ratings'!$B$10)+($P56*'Custom Ratings'!$B$11)+($Q56*'Custom Ratings'!$B$12)+($R56*'Custom Ratings'!$B$13)+($S56*'Custom Ratings'!$B$14)+($T56*'Custom Ratings'!$B$15))/2),($G56*'Custom Ratings'!$B$3)+($H56*'Custom Ratings'!$B$4)+($I56*'Custom Ratings'!$B$5)+($J56*'Custom Ratings'!$B$6)+($K56*'Custom Ratings'!$B$7)+($L56*'Custom Ratings'!$B$8)+($M56*'Custom Ratings'!$B$9)+($O56*'Custom Ratings'!$B$10)+($P56*'Custom Ratings'!$B$11)+($Q56*'Custom Ratings'!$B$12)+($R56*'Custom Ratings'!$B$13)+($S56*'Custom Ratings'!$B$14)+($T56*'Custom Ratings'!$B$15)),0)</f>
        <v>96</v>
      </c>
      <c r="AA56" s="78">
        <f>ROUND(IF(($G56*'Custom Ratings'!$F$3)+($H56*'Custom Ratings'!$F$4)+($I56*'Custom Ratings'!$F$5)+($J56*'Custom Ratings'!$F$6)+($K56*'Custom Ratings'!$F$7)+($L56*'Custom Ratings'!$F$8)+($M56*'Custom Ratings'!$F$9)+($O56*'Custom Ratings'!$F$10)+($P56*'Custom Ratings'!$F$11)+($Q56*'Custom Ratings'!$F$12)+($R56*'Custom Ratings'!$F$13)+($S56*'Custom Ratings'!$F$14)+($T56*'Custom Ratings'!$F$15)&lt;50,(25+(($G56*'Custom Ratings'!$F$3)+($H56*'Custom Ratings'!$F$4)+($I56*'Custom Ratings'!$F$5)+($J56*'Custom Ratings'!$F$6)+($K56*'Custom Ratings'!$F$7)+($L56*'Custom Ratings'!$F$8)+($M56*'Custom Ratings'!$F$9)+($O56*'Custom Ratings'!$F$10)+($P56*'Custom Ratings'!$F$11)+($Q56*'Custom Ratings'!$F$12)+($R56*'Custom Ratings'!$F$13)+($S56*'Custom Ratings'!$F$14)+($T56*'Custom Ratings'!$F$15))/2),($G56*'Custom Ratings'!$F$3)+($H56*'Custom Ratings'!$F$4)+($I56*'Custom Ratings'!$F$5)+($J56*'Custom Ratings'!$F$6)+($K56*'Custom Ratings'!$F$7)+($L56*'Custom Ratings'!$F$8)+($M56*'Custom Ratings'!$F$9)+($O56*'Custom Ratings'!$F$10)+($P56*'Custom Ratings'!$F$11)+($Q56*'Custom Ratings'!$F$12)+($R56*'Custom Ratings'!$F$13)+($S56*'Custom Ratings'!$F$14)+($T56*'Custom Ratings'!$F$15)),0)</f>
        <v>96</v>
      </c>
      <c r="AB56" s="78">
        <f>ROUND(IF(($K56*'Custom Ratings'!$J$3)+ROUNDDOWN(($H56*'Custom Ratings'!$J$4),0)+($I56*'Custom Ratings'!$J$5)+($J56*'Custom Ratings'!$J$6)+ROUNDDOWN(($K56*'Custom Ratings'!$J$7),0)+ROUNDDOWN(($L56*'Custom Ratings'!$J$8),0)+($M56*'Custom Ratings'!$J$9)+($O56*'Custom Ratings'!$J$10)+($P56*'Custom Ratings'!$J$11)+($Q56*'Custom Ratings'!$J$12)+($R56*'Custom Ratings'!$J$13)+($S56*'Custom Ratings'!$J$14)+($T56*'Custom Ratings'!$J$15)&lt;50,(25+(($K56*'Custom Ratings'!$J$3)+ROUNDDOWN(($H56*'Custom Ratings'!$J$4),0)+($I56*'Custom Ratings'!$J$5)+($J56*'Custom Ratings'!$J$6)+ROUNDDOWN(($K56*'Custom Ratings'!$J$7),0)+ROUNDDOWN(($L56*'Custom Ratings'!$J$8),0)+($M56*'Custom Ratings'!$J$9)+($O56*'Custom Ratings'!$J$10)+($P56*'Custom Ratings'!$J$11)+($Q56*'Custom Ratings'!$J$12)+($R56*'Custom Ratings'!$J$13)+($S56*'Custom Ratings'!$J$14)+($T56*'Custom Ratings'!$J$15))/2),($K56*'Custom Ratings'!$J$3)+ROUNDDOWN(($H56*'Custom Ratings'!$J$4),0)+($I56*'Custom Ratings'!$J$5)+($J56*'Custom Ratings'!$J$6)+ROUNDDOWN(($K56*'Custom Ratings'!$J$7),0)+ROUNDDOWN(($L56*'Custom Ratings'!$J$8),0)+($M56*'Custom Ratings'!$J$9)+($O56*'Custom Ratings'!$J$10)+($P56*'Custom Ratings'!$J$11)+($Q56*'Custom Ratings'!$J$12)+($R56*'Custom Ratings'!$J$13)+($S56*'Custom Ratings'!$J$14)+($T56*'Custom Ratings'!$J$15)),0)</f>
        <v>73</v>
      </c>
      <c r="AC56" s="79">
        <f>ROUND(Z56/'Custom Ratings'!$B$19,0)</f>
        <v>96</v>
      </c>
      <c r="AD56" s="79">
        <f>ROUND(AA56/'Custom Ratings'!$F$19,0)</f>
        <v>96</v>
      </c>
      <c r="AE56" s="79">
        <f>ROUND(AB56/'Custom Ratings'!$J$19,0)</f>
        <v>73</v>
      </c>
    </row>
    <row r="57" ht="15.75" customHeight="1">
      <c r="A57" s="71" t="s">
        <v>797</v>
      </c>
      <c r="B57" s="71" t="s">
        <v>798</v>
      </c>
      <c r="C57" s="72" t="str">
        <f t="shared" si="1"/>
        <v>Wayne Presley</v>
      </c>
      <c r="D57" s="73" t="s">
        <v>42</v>
      </c>
      <c r="E57" s="73" t="s">
        <v>702</v>
      </c>
      <c r="F57" s="73">
        <v>18.0</v>
      </c>
      <c r="G57" s="73">
        <v>6.0</v>
      </c>
      <c r="H57" s="73">
        <v>3.0</v>
      </c>
      <c r="I57" s="73">
        <v>3.0</v>
      </c>
      <c r="J57" s="73">
        <v>3.0</v>
      </c>
      <c r="K57" s="73">
        <v>3.0</v>
      </c>
      <c r="L57" s="73">
        <v>4.0</v>
      </c>
      <c r="M57" s="73">
        <v>2.0</v>
      </c>
      <c r="N57" s="73">
        <v>7.0</v>
      </c>
      <c r="O57" s="73">
        <v>2.0</v>
      </c>
      <c r="P57" s="73">
        <v>3.0</v>
      </c>
      <c r="Q57" s="73">
        <v>3.0</v>
      </c>
      <c r="R57" s="73">
        <v>3.0</v>
      </c>
      <c r="S57" s="73">
        <v>2.0</v>
      </c>
      <c r="T57" s="73">
        <v>3.0</v>
      </c>
      <c r="U57" s="74">
        <f t="shared" si="2"/>
        <v>55</v>
      </c>
      <c r="V57" s="75">
        <f t="shared" si="3"/>
        <v>55</v>
      </c>
      <c r="W57" s="76" t="str">
        <f t="shared" si="4"/>
        <v>Righty</v>
      </c>
      <c r="X57" s="77">
        <f t="shared" si="5"/>
        <v>55</v>
      </c>
      <c r="Y57" s="77">
        <f t="shared" si="6"/>
        <v>55</v>
      </c>
      <c r="Z57" s="78">
        <f>ROUND(IF(($G57*'Custom Ratings'!$B$3)+($H57*'Custom Ratings'!$B$4)+($I57*'Custom Ratings'!$B$5)+($J57*'Custom Ratings'!$B$6)+($K57*'Custom Ratings'!$B$7)+($L57*'Custom Ratings'!$B$8)+($M57*'Custom Ratings'!$B$9)+($O57*'Custom Ratings'!$B$10)+($P57*'Custom Ratings'!$B$11)+($Q57*'Custom Ratings'!$B$12)+($R57*'Custom Ratings'!$B$13)+($S57*'Custom Ratings'!$B$14)+($T57*'Custom Ratings'!$B$15)&lt;50,(25+(($G57*'Custom Ratings'!$B$3)+($H57*'Custom Ratings'!$B$4)+($I57*'Custom Ratings'!$B$5)+($J57*'Custom Ratings'!$B$6)+($K57*'Custom Ratings'!$B$7)+($L57*'Custom Ratings'!$B$8)+($M57*'Custom Ratings'!$B$9)+($O57*'Custom Ratings'!$B$10)+($P57*'Custom Ratings'!$B$11)+($Q57*'Custom Ratings'!$B$12)+($R57*'Custom Ratings'!$B$13)+($S57*'Custom Ratings'!$B$14)+($T57*'Custom Ratings'!$B$15))/2),($G57*'Custom Ratings'!$B$3)+($H57*'Custom Ratings'!$B$4)+($I57*'Custom Ratings'!$B$5)+($J57*'Custom Ratings'!$B$6)+($K57*'Custom Ratings'!$B$7)+($L57*'Custom Ratings'!$B$8)+($M57*'Custom Ratings'!$B$9)+($O57*'Custom Ratings'!$B$10)+($P57*'Custom Ratings'!$B$11)+($Q57*'Custom Ratings'!$B$12)+($R57*'Custom Ratings'!$B$13)+($S57*'Custom Ratings'!$B$14)+($T57*'Custom Ratings'!$B$15)),0)</f>
        <v>55</v>
      </c>
      <c r="AA57" s="78">
        <f>ROUND(IF(($G57*'Custom Ratings'!$F$3)+($H57*'Custom Ratings'!$F$4)+($I57*'Custom Ratings'!$F$5)+($J57*'Custom Ratings'!$F$6)+($K57*'Custom Ratings'!$F$7)+($L57*'Custom Ratings'!$F$8)+($M57*'Custom Ratings'!$F$9)+($O57*'Custom Ratings'!$F$10)+($P57*'Custom Ratings'!$F$11)+($Q57*'Custom Ratings'!$F$12)+($R57*'Custom Ratings'!$F$13)+($S57*'Custom Ratings'!$F$14)+($T57*'Custom Ratings'!$F$15)&lt;50,(25+(($G57*'Custom Ratings'!$F$3)+($H57*'Custom Ratings'!$F$4)+($I57*'Custom Ratings'!$F$5)+($J57*'Custom Ratings'!$F$6)+($K57*'Custom Ratings'!$F$7)+($L57*'Custom Ratings'!$F$8)+($M57*'Custom Ratings'!$F$9)+($O57*'Custom Ratings'!$F$10)+($P57*'Custom Ratings'!$F$11)+($Q57*'Custom Ratings'!$F$12)+($R57*'Custom Ratings'!$F$13)+($S57*'Custom Ratings'!$F$14)+($T57*'Custom Ratings'!$F$15))/2),($G57*'Custom Ratings'!$F$3)+($H57*'Custom Ratings'!$F$4)+($I57*'Custom Ratings'!$F$5)+($J57*'Custom Ratings'!$F$6)+($K57*'Custom Ratings'!$F$7)+($L57*'Custom Ratings'!$F$8)+($M57*'Custom Ratings'!$F$9)+($O57*'Custom Ratings'!$F$10)+($P57*'Custom Ratings'!$F$11)+($Q57*'Custom Ratings'!$F$12)+($R57*'Custom Ratings'!$F$13)+($S57*'Custom Ratings'!$F$14)+($T57*'Custom Ratings'!$F$15)),0)</f>
        <v>55</v>
      </c>
      <c r="AB57" s="78">
        <f>ROUND(IF(($K57*'Custom Ratings'!$J$3)+ROUNDDOWN(($H57*'Custom Ratings'!$J$4),0)+($I57*'Custom Ratings'!$J$5)+($J57*'Custom Ratings'!$J$6)+ROUNDDOWN(($K57*'Custom Ratings'!$J$7),0)+ROUNDDOWN(($L57*'Custom Ratings'!$J$8),0)+($M57*'Custom Ratings'!$J$9)+($O57*'Custom Ratings'!$J$10)+($P57*'Custom Ratings'!$J$11)+($Q57*'Custom Ratings'!$J$12)+($R57*'Custom Ratings'!$J$13)+($S57*'Custom Ratings'!$J$14)+($T57*'Custom Ratings'!$J$15)&lt;50,(25+(($K57*'Custom Ratings'!$J$3)+ROUNDDOWN(($H57*'Custom Ratings'!$J$4),0)+($I57*'Custom Ratings'!$J$5)+($J57*'Custom Ratings'!$J$6)+ROUNDDOWN(($K57*'Custom Ratings'!$J$7),0)+ROUNDDOWN(($L57*'Custom Ratings'!$J$8),0)+($M57*'Custom Ratings'!$J$9)+($O57*'Custom Ratings'!$J$10)+($P57*'Custom Ratings'!$J$11)+($Q57*'Custom Ratings'!$J$12)+($R57*'Custom Ratings'!$J$13)+($S57*'Custom Ratings'!$J$14)+($T57*'Custom Ratings'!$J$15))/2),($K57*'Custom Ratings'!$J$3)+ROUNDDOWN(($H57*'Custom Ratings'!$J$4),0)+($I57*'Custom Ratings'!$J$5)+($J57*'Custom Ratings'!$J$6)+ROUNDDOWN(($K57*'Custom Ratings'!$J$7),0)+ROUNDDOWN(($L57*'Custom Ratings'!$J$8),0)+($M57*'Custom Ratings'!$J$9)+($O57*'Custom Ratings'!$J$10)+($P57*'Custom Ratings'!$J$11)+($Q57*'Custom Ratings'!$J$12)+($R57*'Custom Ratings'!$J$13)+($S57*'Custom Ratings'!$J$14)+($T57*'Custom Ratings'!$J$15)),0)</f>
        <v>55</v>
      </c>
      <c r="AC57" s="79">
        <f>ROUND(Z57/'Custom Ratings'!$B$19,0)</f>
        <v>55</v>
      </c>
      <c r="AD57" s="79">
        <f>ROUND(AA57/'Custom Ratings'!$F$19,0)</f>
        <v>55</v>
      </c>
      <c r="AE57" s="79">
        <f>ROUND(AB57/'Custom Ratings'!$J$19,0)</f>
        <v>55</v>
      </c>
    </row>
    <row r="58" ht="15.75" customHeight="1">
      <c r="A58" s="71" t="s">
        <v>799</v>
      </c>
      <c r="B58" s="71" t="s">
        <v>800</v>
      </c>
      <c r="C58" s="72" t="str">
        <f t="shared" si="1"/>
        <v>Donald Audette</v>
      </c>
      <c r="D58" s="73" t="s">
        <v>42</v>
      </c>
      <c r="E58" s="73" t="s">
        <v>702</v>
      </c>
      <c r="F58" s="73">
        <v>28.0</v>
      </c>
      <c r="G58" s="73">
        <v>5.0</v>
      </c>
      <c r="H58" s="73">
        <v>3.0</v>
      </c>
      <c r="I58" s="73">
        <v>3.0</v>
      </c>
      <c r="J58" s="73">
        <v>3.0</v>
      </c>
      <c r="K58" s="73">
        <v>3.0</v>
      </c>
      <c r="L58" s="73">
        <v>3.0</v>
      </c>
      <c r="M58" s="73">
        <v>2.0</v>
      </c>
      <c r="N58" s="73">
        <v>9.0</v>
      </c>
      <c r="O58" s="73">
        <v>3.0</v>
      </c>
      <c r="P58" s="73">
        <v>3.0</v>
      </c>
      <c r="Q58" s="73">
        <v>3.0</v>
      </c>
      <c r="R58" s="73">
        <v>5.0</v>
      </c>
      <c r="S58" s="73">
        <v>2.0</v>
      </c>
      <c r="T58" s="73">
        <v>3.0</v>
      </c>
      <c r="U58" s="74">
        <f t="shared" si="2"/>
        <v>57</v>
      </c>
      <c r="V58" s="75">
        <f t="shared" si="3"/>
        <v>57</v>
      </c>
      <c r="W58" s="76" t="str">
        <f t="shared" si="4"/>
        <v>Righty</v>
      </c>
      <c r="X58" s="77">
        <f t="shared" si="5"/>
        <v>57</v>
      </c>
      <c r="Y58" s="77">
        <f t="shared" si="6"/>
        <v>52</v>
      </c>
      <c r="Z58" s="78">
        <f>ROUND(IF(($G58*'Custom Ratings'!$B$3)+($H58*'Custom Ratings'!$B$4)+($I58*'Custom Ratings'!$B$5)+($J58*'Custom Ratings'!$B$6)+($K58*'Custom Ratings'!$B$7)+($L58*'Custom Ratings'!$B$8)+($M58*'Custom Ratings'!$B$9)+($O58*'Custom Ratings'!$B$10)+($P58*'Custom Ratings'!$B$11)+($Q58*'Custom Ratings'!$B$12)+($R58*'Custom Ratings'!$B$13)+($S58*'Custom Ratings'!$B$14)+($T58*'Custom Ratings'!$B$15)&lt;50,(25+(($G58*'Custom Ratings'!$B$3)+($H58*'Custom Ratings'!$B$4)+($I58*'Custom Ratings'!$B$5)+($J58*'Custom Ratings'!$B$6)+($K58*'Custom Ratings'!$B$7)+($L58*'Custom Ratings'!$B$8)+($M58*'Custom Ratings'!$B$9)+($O58*'Custom Ratings'!$B$10)+($P58*'Custom Ratings'!$B$11)+($Q58*'Custom Ratings'!$B$12)+($R58*'Custom Ratings'!$B$13)+($S58*'Custom Ratings'!$B$14)+($T58*'Custom Ratings'!$B$15))/2),($G58*'Custom Ratings'!$B$3)+($H58*'Custom Ratings'!$B$4)+($I58*'Custom Ratings'!$B$5)+($J58*'Custom Ratings'!$B$6)+($K58*'Custom Ratings'!$B$7)+($L58*'Custom Ratings'!$B$8)+($M58*'Custom Ratings'!$B$9)+($O58*'Custom Ratings'!$B$10)+($P58*'Custom Ratings'!$B$11)+($Q58*'Custom Ratings'!$B$12)+($R58*'Custom Ratings'!$B$13)+($S58*'Custom Ratings'!$B$14)+($T58*'Custom Ratings'!$B$15)),0)</f>
        <v>57</v>
      </c>
      <c r="AA58" s="78">
        <f>ROUND(IF(($G58*'Custom Ratings'!$F$3)+($H58*'Custom Ratings'!$F$4)+($I58*'Custom Ratings'!$F$5)+($J58*'Custom Ratings'!$F$6)+($K58*'Custom Ratings'!$F$7)+($L58*'Custom Ratings'!$F$8)+($M58*'Custom Ratings'!$F$9)+($O58*'Custom Ratings'!$F$10)+($P58*'Custom Ratings'!$F$11)+($Q58*'Custom Ratings'!$F$12)+($R58*'Custom Ratings'!$F$13)+($S58*'Custom Ratings'!$F$14)+($T58*'Custom Ratings'!$F$15)&lt;50,(25+(($G58*'Custom Ratings'!$F$3)+($H58*'Custom Ratings'!$F$4)+($I58*'Custom Ratings'!$F$5)+($J58*'Custom Ratings'!$F$6)+($K58*'Custom Ratings'!$F$7)+($L58*'Custom Ratings'!$F$8)+($M58*'Custom Ratings'!$F$9)+($O58*'Custom Ratings'!$F$10)+($P58*'Custom Ratings'!$F$11)+($Q58*'Custom Ratings'!$F$12)+($R58*'Custom Ratings'!$F$13)+($S58*'Custom Ratings'!$F$14)+($T58*'Custom Ratings'!$F$15))/2),($G58*'Custom Ratings'!$F$3)+($H58*'Custom Ratings'!$F$4)+($I58*'Custom Ratings'!$F$5)+($J58*'Custom Ratings'!$F$6)+($K58*'Custom Ratings'!$F$7)+($L58*'Custom Ratings'!$F$8)+($M58*'Custom Ratings'!$F$9)+($O58*'Custom Ratings'!$F$10)+($P58*'Custom Ratings'!$F$11)+($Q58*'Custom Ratings'!$F$12)+($R58*'Custom Ratings'!$F$13)+($S58*'Custom Ratings'!$F$14)+($T58*'Custom Ratings'!$F$15)),0)</f>
        <v>57</v>
      </c>
      <c r="AB58" s="78">
        <f>ROUND(IF(($K58*'Custom Ratings'!$J$3)+ROUNDDOWN(($H58*'Custom Ratings'!$J$4),0)+($I58*'Custom Ratings'!$J$5)+($J58*'Custom Ratings'!$J$6)+ROUNDDOWN(($K58*'Custom Ratings'!$J$7),0)+ROUNDDOWN(($L58*'Custom Ratings'!$J$8),0)+($M58*'Custom Ratings'!$J$9)+($O58*'Custom Ratings'!$J$10)+($P58*'Custom Ratings'!$J$11)+($Q58*'Custom Ratings'!$J$12)+($R58*'Custom Ratings'!$J$13)+($S58*'Custom Ratings'!$J$14)+($T58*'Custom Ratings'!$J$15)&lt;50,(25+(($K58*'Custom Ratings'!$J$3)+ROUNDDOWN(($H58*'Custom Ratings'!$J$4),0)+($I58*'Custom Ratings'!$J$5)+($J58*'Custom Ratings'!$J$6)+ROUNDDOWN(($K58*'Custom Ratings'!$J$7),0)+ROUNDDOWN(($L58*'Custom Ratings'!$J$8),0)+($M58*'Custom Ratings'!$J$9)+($O58*'Custom Ratings'!$J$10)+($P58*'Custom Ratings'!$J$11)+($Q58*'Custom Ratings'!$J$12)+($R58*'Custom Ratings'!$J$13)+($S58*'Custom Ratings'!$J$14)+($T58*'Custom Ratings'!$J$15))/2),($K58*'Custom Ratings'!$J$3)+ROUNDDOWN(($H58*'Custom Ratings'!$J$4),0)+($I58*'Custom Ratings'!$J$5)+($J58*'Custom Ratings'!$J$6)+ROUNDDOWN(($K58*'Custom Ratings'!$J$7),0)+ROUNDDOWN(($L58*'Custom Ratings'!$J$8),0)+($M58*'Custom Ratings'!$J$9)+($O58*'Custom Ratings'!$J$10)+($P58*'Custom Ratings'!$J$11)+($Q58*'Custom Ratings'!$J$12)+($R58*'Custom Ratings'!$J$13)+($S58*'Custom Ratings'!$J$14)+($T58*'Custom Ratings'!$J$15)),0)</f>
        <v>52</v>
      </c>
      <c r="AC58" s="79">
        <f>ROUND(Z58/'Custom Ratings'!$B$19,0)</f>
        <v>57</v>
      </c>
      <c r="AD58" s="79">
        <f>ROUND(AA58/'Custom Ratings'!$F$19,0)</f>
        <v>57</v>
      </c>
      <c r="AE58" s="79">
        <f>ROUND(AB58/'Custom Ratings'!$J$19,0)</f>
        <v>52</v>
      </c>
    </row>
    <row r="59" ht="15.75" customHeight="1">
      <c r="A59" s="71" t="s">
        <v>801</v>
      </c>
      <c r="B59" s="71" t="s">
        <v>802</v>
      </c>
      <c r="C59" s="72" t="str">
        <f t="shared" si="1"/>
        <v>Colin Patterson</v>
      </c>
      <c r="D59" s="73" t="s">
        <v>42</v>
      </c>
      <c r="E59" s="73" t="s">
        <v>702</v>
      </c>
      <c r="F59" s="73">
        <v>17.0</v>
      </c>
      <c r="G59" s="73">
        <v>8.0</v>
      </c>
      <c r="H59" s="73">
        <v>4.0</v>
      </c>
      <c r="I59" s="73">
        <v>4.0</v>
      </c>
      <c r="J59" s="73">
        <v>2.0</v>
      </c>
      <c r="K59" s="73">
        <v>3.0</v>
      </c>
      <c r="L59" s="73">
        <v>1.0</v>
      </c>
      <c r="M59" s="73">
        <v>3.0</v>
      </c>
      <c r="N59" s="73">
        <v>5.0</v>
      </c>
      <c r="O59" s="73">
        <v>2.0</v>
      </c>
      <c r="P59" s="73">
        <v>3.0</v>
      </c>
      <c r="Q59" s="73">
        <v>2.0</v>
      </c>
      <c r="R59" s="73">
        <v>5.0</v>
      </c>
      <c r="S59" s="73">
        <v>2.0</v>
      </c>
      <c r="T59" s="73">
        <v>2.0</v>
      </c>
      <c r="U59" s="74">
        <f t="shared" si="2"/>
        <v>55</v>
      </c>
      <c r="V59" s="75">
        <f t="shared" si="3"/>
        <v>55</v>
      </c>
      <c r="W59" s="76" t="str">
        <f t="shared" si="4"/>
        <v>Righty</v>
      </c>
      <c r="X59" s="77">
        <f t="shared" si="5"/>
        <v>55</v>
      </c>
      <c r="Y59" s="77">
        <f t="shared" si="6"/>
        <v>48</v>
      </c>
      <c r="Z59" s="78">
        <f>ROUND(IF(($G59*'Custom Ratings'!$B$3)+($H59*'Custom Ratings'!$B$4)+($I59*'Custom Ratings'!$B$5)+($J59*'Custom Ratings'!$B$6)+($K59*'Custom Ratings'!$B$7)+($L59*'Custom Ratings'!$B$8)+($M59*'Custom Ratings'!$B$9)+($O59*'Custom Ratings'!$B$10)+($P59*'Custom Ratings'!$B$11)+($Q59*'Custom Ratings'!$B$12)+($R59*'Custom Ratings'!$B$13)+($S59*'Custom Ratings'!$B$14)+($T59*'Custom Ratings'!$B$15)&lt;50,(25+(($G59*'Custom Ratings'!$B$3)+($H59*'Custom Ratings'!$B$4)+($I59*'Custom Ratings'!$B$5)+($J59*'Custom Ratings'!$B$6)+($K59*'Custom Ratings'!$B$7)+($L59*'Custom Ratings'!$B$8)+($M59*'Custom Ratings'!$B$9)+($O59*'Custom Ratings'!$B$10)+($P59*'Custom Ratings'!$B$11)+($Q59*'Custom Ratings'!$B$12)+($R59*'Custom Ratings'!$B$13)+($S59*'Custom Ratings'!$B$14)+($T59*'Custom Ratings'!$B$15))/2),($G59*'Custom Ratings'!$B$3)+($H59*'Custom Ratings'!$B$4)+($I59*'Custom Ratings'!$B$5)+($J59*'Custom Ratings'!$B$6)+($K59*'Custom Ratings'!$B$7)+($L59*'Custom Ratings'!$B$8)+($M59*'Custom Ratings'!$B$9)+($O59*'Custom Ratings'!$B$10)+($P59*'Custom Ratings'!$B$11)+($Q59*'Custom Ratings'!$B$12)+($R59*'Custom Ratings'!$B$13)+($S59*'Custom Ratings'!$B$14)+($T59*'Custom Ratings'!$B$15)),0)</f>
        <v>55</v>
      </c>
      <c r="AA59" s="78">
        <f>ROUND(IF(($G59*'Custom Ratings'!$F$3)+($H59*'Custom Ratings'!$F$4)+($I59*'Custom Ratings'!$F$5)+($J59*'Custom Ratings'!$F$6)+($K59*'Custom Ratings'!$F$7)+($L59*'Custom Ratings'!$F$8)+($M59*'Custom Ratings'!$F$9)+($O59*'Custom Ratings'!$F$10)+($P59*'Custom Ratings'!$F$11)+($Q59*'Custom Ratings'!$F$12)+($R59*'Custom Ratings'!$F$13)+($S59*'Custom Ratings'!$F$14)+($T59*'Custom Ratings'!$F$15)&lt;50,(25+(($G59*'Custom Ratings'!$F$3)+($H59*'Custom Ratings'!$F$4)+($I59*'Custom Ratings'!$F$5)+($J59*'Custom Ratings'!$F$6)+($K59*'Custom Ratings'!$F$7)+($L59*'Custom Ratings'!$F$8)+($M59*'Custom Ratings'!$F$9)+($O59*'Custom Ratings'!$F$10)+($P59*'Custom Ratings'!$F$11)+($Q59*'Custom Ratings'!$F$12)+($R59*'Custom Ratings'!$F$13)+($S59*'Custom Ratings'!$F$14)+($T59*'Custom Ratings'!$F$15))/2),($G59*'Custom Ratings'!$F$3)+($H59*'Custom Ratings'!$F$4)+($I59*'Custom Ratings'!$F$5)+($J59*'Custom Ratings'!$F$6)+($K59*'Custom Ratings'!$F$7)+($L59*'Custom Ratings'!$F$8)+($M59*'Custom Ratings'!$F$9)+($O59*'Custom Ratings'!$F$10)+($P59*'Custom Ratings'!$F$11)+($Q59*'Custom Ratings'!$F$12)+($R59*'Custom Ratings'!$F$13)+($S59*'Custom Ratings'!$F$14)+($T59*'Custom Ratings'!$F$15)),0)</f>
        <v>55</v>
      </c>
      <c r="AB59" s="78">
        <f>ROUND(IF(($K59*'Custom Ratings'!$J$3)+ROUNDDOWN(($H59*'Custom Ratings'!$J$4),0)+($I59*'Custom Ratings'!$J$5)+($J59*'Custom Ratings'!$J$6)+ROUNDDOWN(($K59*'Custom Ratings'!$J$7),0)+ROUNDDOWN(($L59*'Custom Ratings'!$J$8),0)+($M59*'Custom Ratings'!$J$9)+($O59*'Custom Ratings'!$J$10)+($P59*'Custom Ratings'!$J$11)+($Q59*'Custom Ratings'!$J$12)+($R59*'Custom Ratings'!$J$13)+($S59*'Custom Ratings'!$J$14)+($T59*'Custom Ratings'!$J$15)&lt;50,(25+(($K59*'Custom Ratings'!$J$3)+ROUNDDOWN(($H59*'Custom Ratings'!$J$4),0)+($I59*'Custom Ratings'!$J$5)+($J59*'Custom Ratings'!$J$6)+ROUNDDOWN(($K59*'Custom Ratings'!$J$7),0)+ROUNDDOWN(($L59*'Custom Ratings'!$J$8),0)+($M59*'Custom Ratings'!$J$9)+($O59*'Custom Ratings'!$J$10)+($P59*'Custom Ratings'!$J$11)+($Q59*'Custom Ratings'!$J$12)+($R59*'Custom Ratings'!$J$13)+($S59*'Custom Ratings'!$J$14)+($T59*'Custom Ratings'!$J$15))/2),($K59*'Custom Ratings'!$J$3)+ROUNDDOWN(($H59*'Custom Ratings'!$J$4),0)+($I59*'Custom Ratings'!$J$5)+($J59*'Custom Ratings'!$J$6)+ROUNDDOWN(($K59*'Custom Ratings'!$J$7),0)+ROUNDDOWN(($L59*'Custom Ratings'!$J$8),0)+($M59*'Custom Ratings'!$J$9)+($O59*'Custom Ratings'!$J$10)+($P59*'Custom Ratings'!$J$11)+($Q59*'Custom Ratings'!$J$12)+($R59*'Custom Ratings'!$J$13)+($S59*'Custom Ratings'!$J$14)+($T59*'Custom Ratings'!$J$15)),0)</f>
        <v>48</v>
      </c>
      <c r="AC59" s="79">
        <f>ROUND(Z59/'Custom Ratings'!$B$19,0)</f>
        <v>55</v>
      </c>
      <c r="AD59" s="79">
        <f>ROUND(AA59/'Custom Ratings'!$F$19,0)</f>
        <v>55</v>
      </c>
      <c r="AE59" s="79">
        <f>ROUND(AB59/'Custom Ratings'!$J$19,0)</f>
        <v>48</v>
      </c>
    </row>
    <row r="60" ht="15.75" customHeight="1">
      <c r="A60" s="71" t="s">
        <v>803</v>
      </c>
      <c r="B60" s="71" t="s">
        <v>804</v>
      </c>
      <c r="C60" s="72" t="str">
        <f t="shared" si="1"/>
        <v>Doug Bodger</v>
      </c>
      <c r="D60" s="73" t="s">
        <v>42</v>
      </c>
      <c r="E60" s="73" t="s">
        <v>721</v>
      </c>
      <c r="F60" s="73">
        <v>8.0</v>
      </c>
      <c r="G60" s="73">
        <v>10.0</v>
      </c>
      <c r="H60" s="73">
        <v>2.0</v>
      </c>
      <c r="I60" s="73">
        <v>3.0</v>
      </c>
      <c r="J60" s="73">
        <v>3.0</v>
      </c>
      <c r="K60" s="73">
        <v>4.0</v>
      </c>
      <c r="L60" s="73">
        <v>2.0</v>
      </c>
      <c r="M60" s="73">
        <v>3.0</v>
      </c>
      <c r="N60" s="73">
        <v>6.0</v>
      </c>
      <c r="O60" s="73">
        <v>2.0</v>
      </c>
      <c r="P60" s="73">
        <v>1.0</v>
      </c>
      <c r="Q60" s="73">
        <v>4.0</v>
      </c>
      <c r="R60" s="73">
        <v>1.0</v>
      </c>
      <c r="S60" s="73">
        <v>3.0</v>
      </c>
      <c r="T60" s="73">
        <v>3.0</v>
      </c>
      <c r="U60" s="74">
        <f t="shared" si="2"/>
        <v>53</v>
      </c>
      <c r="V60" s="75">
        <f t="shared" si="3"/>
        <v>53</v>
      </c>
      <c r="W60" s="76" t="str">
        <f t="shared" si="4"/>
        <v>Lefty</v>
      </c>
      <c r="X60" s="77">
        <f t="shared" si="5"/>
        <v>53</v>
      </c>
      <c r="Y60" s="77">
        <f t="shared" si="6"/>
        <v>49</v>
      </c>
      <c r="Z60" s="78">
        <f>ROUND(IF(($G60*'Custom Ratings'!$B$3)+($H60*'Custom Ratings'!$B$4)+($I60*'Custom Ratings'!$B$5)+($J60*'Custom Ratings'!$B$6)+($K60*'Custom Ratings'!$B$7)+($L60*'Custom Ratings'!$B$8)+($M60*'Custom Ratings'!$B$9)+($O60*'Custom Ratings'!$B$10)+($P60*'Custom Ratings'!$B$11)+($Q60*'Custom Ratings'!$B$12)+($R60*'Custom Ratings'!$B$13)+($S60*'Custom Ratings'!$B$14)+($T60*'Custom Ratings'!$B$15)&lt;50,(25+(($G60*'Custom Ratings'!$B$3)+($H60*'Custom Ratings'!$B$4)+($I60*'Custom Ratings'!$B$5)+($J60*'Custom Ratings'!$B$6)+($K60*'Custom Ratings'!$B$7)+($L60*'Custom Ratings'!$B$8)+($M60*'Custom Ratings'!$B$9)+($O60*'Custom Ratings'!$B$10)+($P60*'Custom Ratings'!$B$11)+($Q60*'Custom Ratings'!$B$12)+($R60*'Custom Ratings'!$B$13)+($S60*'Custom Ratings'!$B$14)+($T60*'Custom Ratings'!$B$15))/2),($G60*'Custom Ratings'!$B$3)+($H60*'Custom Ratings'!$B$4)+($I60*'Custom Ratings'!$B$5)+($J60*'Custom Ratings'!$B$6)+($K60*'Custom Ratings'!$B$7)+($L60*'Custom Ratings'!$B$8)+($M60*'Custom Ratings'!$B$9)+($O60*'Custom Ratings'!$B$10)+($P60*'Custom Ratings'!$B$11)+($Q60*'Custom Ratings'!$B$12)+($R60*'Custom Ratings'!$B$13)+($S60*'Custom Ratings'!$B$14)+($T60*'Custom Ratings'!$B$15)),0)</f>
        <v>53</v>
      </c>
      <c r="AA60" s="78">
        <f>ROUND(IF(($G60*'Custom Ratings'!$F$3)+($H60*'Custom Ratings'!$F$4)+($I60*'Custom Ratings'!$F$5)+($J60*'Custom Ratings'!$F$6)+($K60*'Custom Ratings'!$F$7)+($L60*'Custom Ratings'!$F$8)+($M60*'Custom Ratings'!$F$9)+($O60*'Custom Ratings'!$F$10)+($P60*'Custom Ratings'!$F$11)+($Q60*'Custom Ratings'!$F$12)+($R60*'Custom Ratings'!$F$13)+($S60*'Custom Ratings'!$F$14)+($T60*'Custom Ratings'!$F$15)&lt;50,(25+(($G60*'Custom Ratings'!$F$3)+($H60*'Custom Ratings'!$F$4)+($I60*'Custom Ratings'!$F$5)+($J60*'Custom Ratings'!$F$6)+($K60*'Custom Ratings'!$F$7)+($L60*'Custom Ratings'!$F$8)+($M60*'Custom Ratings'!$F$9)+($O60*'Custom Ratings'!$F$10)+($P60*'Custom Ratings'!$F$11)+($Q60*'Custom Ratings'!$F$12)+($R60*'Custom Ratings'!$F$13)+($S60*'Custom Ratings'!$F$14)+($T60*'Custom Ratings'!$F$15))/2),($G60*'Custom Ratings'!$F$3)+($H60*'Custom Ratings'!$F$4)+($I60*'Custom Ratings'!$F$5)+($J60*'Custom Ratings'!$F$6)+($K60*'Custom Ratings'!$F$7)+($L60*'Custom Ratings'!$F$8)+($M60*'Custom Ratings'!$F$9)+($O60*'Custom Ratings'!$F$10)+($P60*'Custom Ratings'!$F$11)+($Q60*'Custom Ratings'!$F$12)+($R60*'Custom Ratings'!$F$13)+($S60*'Custom Ratings'!$F$14)+($T60*'Custom Ratings'!$F$15)),0)</f>
        <v>53</v>
      </c>
      <c r="AB60" s="78">
        <f>ROUND(IF(($K60*'Custom Ratings'!$J$3)+ROUNDDOWN(($H60*'Custom Ratings'!$J$4),0)+($I60*'Custom Ratings'!$J$5)+($J60*'Custom Ratings'!$J$6)+ROUNDDOWN(($K60*'Custom Ratings'!$J$7),0)+ROUNDDOWN(($L60*'Custom Ratings'!$J$8),0)+($M60*'Custom Ratings'!$J$9)+($O60*'Custom Ratings'!$J$10)+($P60*'Custom Ratings'!$J$11)+($Q60*'Custom Ratings'!$J$12)+($R60*'Custom Ratings'!$J$13)+($S60*'Custom Ratings'!$J$14)+($T60*'Custom Ratings'!$J$15)&lt;50,(25+(($K60*'Custom Ratings'!$J$3)+ROUNDDOWN(($H60*'Custom Ratings'!$J$4),0)+($I60*'Custom Ratings'!$J$5)+($J60*'Custom Ratings'!$J$6)+ROUNDDOWN(($K60*'Custom Ratings'!$J$7),0)+ROUNDDOWN(($L60*'Custom Ratings'!$J$8),0)+($M60*'Custom Ratings'!$J$9)+($O60*'Custom Ratings'!$J$10)+($P60*'Custom Ratings'!$J$11)+($Q60*'Custom Ratings'!$J$12)+($R60*'Custom Ratings'!$J$13)+($S60*'Custom Ratings'!$J$14)+($T60*'Custom Ratings'!$J$15))/2),($K60*'Custom Ratings'!$J$3)+ROUNDDOWN(($H60*'Custom Ratings'!$J$4),0)+($I60*'Custom Ratings'!$J$5)+($J60*'Custom Ratings'!$J$6)+ROUNDDOWN(($K60*'Custom Ratings'!$J$7),0)+ROUNDDOWN(($L60*'Custom Ratings'!$J$8),0)+($M60*'Custom Ratings'!$J$9)+($O60*'Custom Ratings'!$J$10)+($P60*'Custom Ratings'!$J$11)+($Q60*'Custom Ratings'!$J$12)+($R60*'Custom Ratings'!$J$13)+($S60*'Custom Ratings'!$J$14)+($T60*'Custom Ratings'!$J$15)),0)</f>
        <v>49</v>
      </c>
      <c r="AC60" s="79">
        <f>ROUND(Z60/'Custom Ratings'!$B$19,0)</f>
        <v>53</v>
      </c>
      <c r="AD60" s="79">
        <f>ROUND(AA60/'Custom Ratings'!$F$19,0)</f>
        <v>53</v>
      </c>
      <c r="AE60" s="79">
        <f>ROUND(AB60/'Custom Ratings'!$J$19,0)</f>
        <v>49</v>
      </c>
    </row>
    <row r="61" ht="15.75" customHeight="1">
      <c r="A61" s="71" t="s">
        <v>805</v>
      </c>
      <c r="B61" s="71" t="s">
        <v>806</v>
      </c>
      <c r="C61" s="72" t="str">
        <f t="shared" si="1"/>
        <v>Petr Svoboda</v>
      </c>
      <c r="D61" s="73" t="s">
        <v>42</v>
      </c>
      <c r="E61" s="73" t="s">
        <v>721</v>
      </c>
      <c r="F61" s="73">
        <v>7.0</v>
      </c>
      <c r="G61" s="73">
        <v>5.0</v>
      </c>
      <c r="H61" s="73">
        <v>4.0</v>
      </c>
      <c r="I61" s="73">
        <v>4.0</v>
      </c>
      <c r="J61" s="73">
        <v>3.0</v>
      </c>
      <c r="K61" s="73">
        <v>4.0</v>
      </c>
      <c r="L61" s="73">
        <v>3.0</v>
      </c>
      <c r="M61" s="73">
        <v>3.0</v>
      </c>
      <c r="N61" s="73">
        <v>6.0</v>
      </c>
      <c r="O61" s="73">
        <v>4.0</v>
      </c>
      <c r="P61" s="73">
        <v>0.0</v>
      </c>
      <c r="Q61" s="73">
        <v>4.0</v>
      </c>
      <c r="R61" s="73">
        <v>0.0</v>
      </c>
      <c r="S61" s="73">
        <v>3.0</v>
      </c>
      <c r="T61" s="73">
        <v>3.0</v>
      </c>
      <c r="U61" s="74">
        <f t="shared" si="2"/>
        <v>65</v>
      </c>
      <c r="V61" s="75">
        <f t="shared" si="3"/>
        <v>65</v>
      </c>
      <c r="W61" s="76" t="str">
        <f t="shared" si="4"/>
        <v>Lefty</v>
      </c>
      <c r="X61" s="77">
        <f t="shared" si="5"/>
        <v>65</v>
      </c>
      <c r="Y61" s="77">
        <f t="shared" si="6"/>
        <v>59</v>
      </c>
      <c r="Z61" s="78">
        <f>ROUND(IF(($G61*'Custom Ratings'!$B$3)+($H61*'Custom Ratings'!$B$4)+($I61*'Custom Ratings'!$B$5)+($J61*'Custom Ratings'!$B$6)+($K61*'Custom Ratings'!$B$7)+($L61*'Custom Ratings'!$B$8)+($M61*'Custom Ratings'!$B$9)+($O61*'Custom Ratings'!$B$10)+($P61*'Custom Ratings'!$B$11)+($Q61*'Custom Ratings'!$B$12)+($R61*'Custom Ratings'!$B$13)+($S61*'Custom Ratings'!$B$14)+($T61*'Custom Ratings'!$B$15)&lt;50,(25+(($G61*'Custom Ratings'!$B$3)+($H61*'Custom Ratings'!$B$4)+($I61*'Custom Ratings'!$B$5)+($J61*'Custom Ratings'!$B$6)+($K61*'Custom Ratings'!$B$7)+($L61*'Custom Ratings'!$B$8)+($M61*'Custom Ratings'!$B$9)+($O61*'Custom Ratings'!$B$10)+($P61*'Custom Ratings'!$B$11)+($Q61*'Custom Ratings'!$B$12)+($R61*'Custom Ratings'!$B$13)+($S61*'Custom Ratings'!$B$14)+($T61*'Custom Ratings'!$B$15))/2),($G61*'Custom Ratings'!$B$3)+($H61*'Custom Ratings'!$B$4)+($I61*'Custom Ratings'!$B$5)+($J61*'Custom Ratings'!$B$6)+($K61*'Custom Ratings'!$B$7)+($L61*'Custom Ratings'!$B$8)+($M61*'Custom Ratings'!$B$9)+($O61*'Custom Ratings'!$B$10)+($P61*'Custom Ratings'!$B$11)+($Q61*'Custom Ratings'!$B$12)+($R61*'Custom Ratings'!$B$13)+($S61*'Custom Ratings'!$B$14)+($T61*'Custom Ratings'!$B$15)),0)</f>
        <v>65</v>
      </c>
      <c r="AA61" s="78">
        <f>ROUND(IF(($G61*'Custom Ratings'!$F$3)+($H61*'Custom Ratings'!$F$4)+($I61*'Custom Ratings'!$F$5)+($J61*'Custom Ratings'!$F$6)+($K61*'Custom Ratings'!$F$7)+($L61*'Custom Ratings'!$F$8)+($M61*'Custom Ratings'!$F$9)+($O61*'Custom Ratings'!$F$10)+($P61*'Custom Ratings'!$F$11)+($Q61*'Custom Ratings'!$F$12)+($R61*'Custom Ratings'!$F$13)+($S61*'Custom Ratings'!$F$14)+($T61*'Custom Ratings'!$F$15)&lt;50,(25+(($G61*'Custom Ratings'!$F$3)+($H61*'Custom Ratings'!$F$4)+($I61*'Custom Ratings'!$F$5)+($J61*'Custom Ratings'!$F$6)+($K61*'Custom Ratings'!$F$7)+($L61*'Custom Ratings'!$F$8)+($M61*'Custom Ratings'!$F$9)+($O61*'Custom Ratings'!$F$10)+($P61*'Custom Ratings'!$F$11)+($Q61*'Custom Ratings'!$F$12)+($R61*'Custom Ratings'!$F$13)+($S61*'Custom Ratings'!$F$14)+($T61*'Custom Ratings'!$F$15))/2),($G61*'Custom Ratings'!$F$3)+($H61*'Custom Ratings'!$F$4)+($I61*'Custom Ratings'!$F$5)+($J61*'Custom Ratings'!$F$6)+($K61*'Custom Ratings'!$F$7)+($L61*'Custom Ratings'!$F$8)+($M61*'Custom Ratings'!$F$9)+($O61*'Custom Ratings'!$F$10)+($P61*'Custom Ratings'!$F$11)+($Q61*'Custom Ratings'!$F$12)+($R61*'Custom Ratings'!$F$13)+($S61*'Custom Ratings'!$F$14)+($T61*'Custom Ratings'!$F$15)),0)</f>
        <v>65</v>
      </c>
      <c r="AB61" s="78">
        <f>ROUND(IF(($K61*'Custom Ratings'!$J$3)+ROUNDDOWN(($H61*'Custom Ratings'!$J$4),0)+($I61*'Custom Ratings'!$J$5)+($J61*'Custom Ratings'!$J$6)+ROUNDDOWN(($K61*'Custom Ratings'!$J$7),0)+ROUNDDOWN(($L61*'Custom Ratings'!$J$8),0)+($M61*'Custom Ratings'!$J$9)+($O61*'Custom Ratings'!$J$10)+($P61*'Custom Ratings'!$J$11)+($Q61*'Custom Ratings'!$J$12)+($R61*'Custom Ratings'!$J$13)+($S61*'Custom Ratings'!$J$14)+($T61*'Custom Ratings'!$J$15)&lt;50,(25+(($K61*'Custom Ratings'!$J$3)+ROUNDDOWN(($H61*'Custom Ratings'!$J$4),0)+($I61*'Custom Ratings'!$J$5)+($J61*'Custom Ratings'!$J$6)+ROUNDDOWN(($K61*'Custom Ratings'!$J$7),0)+ROUNDDOWN(($L61*'Custom Ratings'!$J$8),0)+($M61*'Custom Ratings'!$J$9)+($O61*'Custom Ratings'!$J$10)+($P61*'Custom Ratings'!$J$11)+($Q61*'Custom Ratings'!$J$12)+($R61*'Custom Ratings'!$J$13)+($S61*'Custom Ratings'!$J$14)+($T61*'Custom Ratings'!$J$15))/2),($K61*'Custom Ratings'!$J$3)+ROUNDDOWN(($H61*'Custom Ratings'!$J$4),0)+($I61*'Custom Ratings'!$J$5)+($J61*'Custom Ratings'!$J$6)+ROUNDDOWN(($K61*'Custom Ratings'!$J$7),0)+ROUNDDOWN(($L61*'Custom Ratings'!$J$8),0)+($M61*'Custom Ratings'!$J$9)+($O61*'Custom Ratings'!$J$10)+($P61*'Custom Ratings'!$J$11)+($Q61*'Custom Ratings'!$J$12)+($R61*'Custom Ratings'!$J$13)+($S61*'Custom Ratings'!$J$14)+($T61*'Custom Ratings'!$J$15)),0)</f>
        <v>59</v>
      </c>
      <c r="AC61" s="79">
        <f>ROUND(Z61/'Custom Ratings'!$B$19,0)</f>
        <v>65</v>
      </c>
      <c r="AD61" s="79">
        <f>ROUND(AA61/'Custom Ratings'!$F$19,0)</f>
        <v>65</v>
      </c>
      <c r="AE61" s="79">
        <f>ROUND(AB61/'Custom Ratings'!$J$19,0)</f>
        <v>59</v>
      </c>
    </row>
    <row r="62" ht="15.75" customHeight="1">
      <c r="A62" s="71" t="s">
        <v>807</v>
      </c>
      <c r="B62" s="71" t="s">
        <v>808</v>
      </c>
      <c r="C62" s="72" t="str">
        <f t="shared" si="1"/>
        <v>Richard Smehlik</v>
      </c>
      <c r="D62" s="73" t="s">
        <v>42</v>
      </c>
      <c r="E62" s="73" t="s">
        <v>721</v>
      </c>
      <c r="F62" s="73">
        <v>42.0</v>
      </c>
      <c r="G62" s="73">
        <v>10.0</v>
      </c>
      <c r="H62" s="73">
        <v>3.0</v>
      </c>
      <c r="I62" s="73">
        <v>3.0</v>
      </c>
      <c r="J62" s="73">
        <v>3.0</v>
      </c>
      <c r="K62" s="73">
        <v>4.0</v>
      </c>
      <c r="L62" s="73">
        <v>3.0</v>
      </c>
      <c r="M62" s="73">
        <v>4.0</v>
      </c>
      <c r="N62" s="73">
        <v>4.0</v>
      </c>
      <c r="O62" s="73">
        <v>3.0</v>
      </c>
      <c r="P62" s="73">
        <v>1.0</v>
      </c>
      <c r="Q62" s="73">
        <v>3.0</v>
      </c>
      <c r="R62" s="73">
        <v>0.0</v>
      </c>
      <c r="S62" s="73">
        <v>3.0</v>
      </c>
      <c r="T62" s="73">
        <v>2.0</v>
      </c>
      <c r="U62" s="74">
        <f t="shared" si="2"/>
        <v>60</v>
      </c>
      <c r="V62" s="75">
        <f t="shared" si="3"/>
        <v>60</v>
      </c>
      <c r="W62" s="76" t="str">
        <f t="shared" si="4"/>
        <v>Lefty</v>
      </c>
      <c r="X62" s="77">
        <f t="shared" si="5"/>
        <v>60</v>
      </c>
      <c r="Y62" s="77">
        <f t="shared" si="6"/>
        <v>52</v>
      </c>
      <c r="Z62" s="78">
        <f>ROUND(IF(($G62*'Custom Ratings'!$B$3)+($H62*'Custom Ratings'!$B$4)+($I62*'Custom Ratings'!$B$5)+($J62*'Custom Ratings'!$B$6)+($K62*'Custom Ratings'!$B$7)+($L62*'Custom Ratings'!$B$8)+($M62*'Custom Ratings'!$B$9)+($O62*'Custom Ratings'!$B$10)+($P62*'Custom Ratings'!$B$11)+($Q62*'Custom Ratings'!$B$12)+($R62*'Custom Ratings'!$B$13)+($S62*'Custom Ratings'!$B$14)+($T62*'Custom Ratings'!$B$15)&lt;50,(25+(($G62*'Custom Ratings'!$B$3)+($H62*'Custom Ratings'!$B$4)+($I62*'Custom Ratings'!$B$5)+($J62*'Custom Ratings'!$B$6)+($K62*'Custom Ratings'!$B$7)+($L62*'Custom Ratings'!$B$8)+($M62*'Custom Ratings'!$B$9)+($O62*'Custom Ratings'!$B$10)+($P62*'Custom Ratings'!$B$11)+($Q62*'Custom Ratings'!$B$12)+($R62*'Custom Ratings'!$B$13)+($S62*'Custom Ratings'!$B$14)+($T62*'Custom Ratings'!$B$15))/2),($G62*'Custom Ratings'!$B$3)+($H62*'Custom Ratings'!$B$4)+($I62*'Custom Ratings'!$B$5)+($J62*'Custom Ratings'!$B$6)+($K62*'Custom Ratings'!$B$7)+($L62*'Custom Ratings'!$B$8)+($M62*'Custom Ratings'!$B$9)+($O62*'Custom Ratings'!$B$10)+($P62*'Custom Ratings'!$B$11)+($Q62*'Custom Ratings'!$B$12)+($R62*'Custom Ratings'!$B$13)+($S62*'Custom Ratings'!$B$14)+($T62*'Custom Ratings'!$B$15)),0)</f>
        <v>60</v>
      </c>
      <c r="AA62" s="78">
        <f>ROUND(IF(($G62*'Custom Ratings'!$F$3)+($H62*'Custom Ratings'!$F$4)+($I62*'Custom Ratings'!$F$5)+($J62*'Custom Ratings'!$F$6)+($K62*'Custom Ratings'!$F$7)+($L62*'Custom Ratings'!$F$8)+($M62*'Custom Ratings'!$F$9)+($O62*'Custom Ratings'!$F$10)+($P62*'Custom Ratings'!$F$11)+($Q62*'Custom Ratings'!$F$12)+($R62*'Custom Ratings'!$F$13)+($S62*'Custom Ratings'!$F$14)+($T62*'Custom Ratings'!$F$15)&lt;50,(25+(($G62*'Custom Ratings'!$F$3)+($H62*'Custom Ratings'!$F$4)+($I62*'Custom Ratings'!$F$5)+($J62*'Custom Ratings'!$F$6)+($K62*'Custom Ratings'!$F$7)+($L62*'Custom Ratings'!$F$8)+($M62*'Custom Ratings'!$F$9)+($O62*'Custom Ratings'!$F$10)+($P62*'Custom Ratings'!$F$11)+($Q62*'Custom Ratings'!$F$12)+($R62*'Custom Ratings'!$F$13)+($S62*'Custom Ratings'!$F$14)+($T62*'Custom Ratings'!$F$15))/2),($G62*'Custom Ratings'!$F$3)+($H62*'Custom Ratings'!$F$4)+($I62*'Custom Ratings'!$F$5)+($J62*'Custom Ratings'!$F$6)+($K62*'Custom Ratings'!$F$7)+($L62*'Custom Ratings'!$F$8)+($M62*'Custom Ratings'!$F$9)+($O62*'Custom Ratings'!$F$10)+($P62*'Custom Ratings'!$F$11)+($Q62*'Custom Ratings'!$F$12)+($R62*'Custom Ratings'!$F$13)+($S62*'Custom Ratings'!$F$14)+($T62*'Custom Ratings'!$F$15)),0)</f>
        <v>60</v>
      </c>
      <c r="AB62" s="78">
        <f>ROUND(IF(($K62*'Custom Ratings'!$J$3)+ROUNDDOWN(($H62*'Custom Ratings'!$J$4),0)+($I62*'Custom Ratings'!$J$5)+($J62*'Custom Ratings'!$J$6)+ROUNDDOWN(($K62*'Custom Ratings'!$J$7),0)+ROUNDDOWN(($L62*'Custom Ratings'!$J$8),0)+($M62*'Custom Ratings'!$J$9)+($O62*'Custom Ratings'!$J$10)+($P62*'Custom Ratings'!$J$11)+($Q62*'Custom Ratings'!$J$12)+($R62*'Custom Ratings'!$J$13)+($S62*'Custom Ratings'!$J$14)+($T62*'Custom Ratings'!$J$15)&lt;50,(25+(($K62*'Custom Ratings'!$J$3)+ROUNDDOWN(($H62*'Custom Ratings'!$J$4),0)+($I62*'Custom Ratings'!$J$5)+($J62*'Custom Ratings'!$J$6)+ROUNDDOWN(($K62*'Custom Ratings'!$J$7),0)+ROUNDDOWN(($L62*'Custom Ratings'!$J$8),0)+($M62*'Custom Ratings'!$J$9)+($O62*'Custom Ratings'!$J$10)+($P62*'Custom Ratings'!$J$11)+($Q62*'Custom Ratings'!$J$12)+($R62*'Custom Ratings'!$J$13)+($S62*'Custom Ratings'!$J$14)+($T62*'Custom Ratings'!$J$15))/2),($K62*'Custom Ratings'!$J$3)+ROUNDDOWN(($H62*'Custom Ratings'!$J$4),0)+($I62*'Custom Ratings'!$J$5)+($J62*'Custom Ratings'!$J$6)+ROUNDDOWN(($K62*'Custom Ratings'!$J$7),0)+ROUNDDOWN(($L62*'Custom Ratings'!$J$8),0)+($M62*'Custom Ratings'!$J$9)+($O62*'Custom Ratings'!$J$10)+($P62*'Custom Ratings'!$J$11)+($Q62*'Custom Ratings'!$J$12)+($R62*'Custom Ratings'!$J$13)+($S62*'Custom Ratings'!$J$14)+($T62*'Custom Ratings'!$J$15)),0)</f>
        <v>52</v>
      </c>
      <c r="AC62" s="79">
        <f>ROUND(Z62/'Custom Ratings'!$B$19,0)</f>
        <v>60</v>
      </c>
      <c r="AD62" s="79">
        <f>ROUND(AA62/'Custom Ratings'!$F$19,0)</f>
        <v>60</v>
      </c>
      <c r="AE62" s="79">
        <f>ROUND(AB62/'Custom Ratings'!$J$19,0)</f>
        <v>52</v>
      </c>
    </row>
    <row r="63" ht="15.75" customHeight="1">
      <c r="A63" s="71" t="s">
        <v>809</v>
      </c>
      <c r="B63" s="71" t="s">
        <v>810</v>
      </c>
      <c r="C63" s="72" t="str">
        <f t="shared" si="1"/>
        <v>Ken Sutton</v>
      </c>
      <c r="D63" s="73" t="s">
        <v>42</v>
      </c>
      <c r="E63" s="73" t="s">
        <v>721</v>
      </c>
      <c r="F63" s="73">
        <v>41.0</v>
      </c>
      <c r="G63" s="73">
        <v>8.0</v>
      </c>
      <c r="H63" s="73">
        <v>2.0</v>
      </c>
      <c r="I63" s="73">
        <v>2.0</v>
      </c>
      <c r="J63" s="73">
        <v>2.0</v>
      </c>
      <c r="K63" s="73">
        <v>4.0</v>
      </c>
      <c r="L63" s="73">
        <v>2.0</v>
      </c>
      <c r="M63" s="73">
        <v>1.0</v>
      </c>
      <c r="N63" s="73">
        <v>4.0</v>
      </c>
      <c r="O63" s="73">
        <v>1.0</v>
      </c>
      <c r="P63" s="73">
        <v>2.0</v>
      </c>
      <c r="Q63" s="73">
        <v>3.0</v>
      </c>
      <c r="R63" s="73">
        <v>2.0</v>
      </c>
      <c r="S63" s="73">
        <v>3.0</v>
      </c>
      <c r="T63" s="73">
        <v>2.0</v>
      </c>
      <c r="U63" s="74">
        <f t="shared" si="2"/>
        <v>46</v>
      </c>
      <c r="V63" s="75">
        <f t="shared" si="3"/>
        <v>46</v>
      </c>
      <c r="W63" s="76" t="str">
        <f t="shared" si="4"/>
        <v>Lefty</v>
      </c>
      <c r="X63" s="77">
        <f t="shared" si="5"/>
        <v>46</v>
      </c>
      <c r="Y63" s="77">
        <f t="shared" si="6"/>
        <v>48</v>
      </c>
      <c r="Z63" s="78">
        <f>ROUND(IF(($G63*'Custom Ratings'!$B$3)+($H63*'Custom Ratings'!$B$4)+($I63*'Custom Ratings'!$B$5)+($J63*'Custom Ratings'!$B$6)+($K63*'Custom Ratings'!$B$7)+($L63*'Custom Ratings'!$B$8)+($M63*'Custom Ratings'!$B$9)+($O63*'Custom Ratings'!$B$10)+($P63*'Custom Ratings'!$B$11)+($Q63*'Custom Ratings'!$B$12)+($R63*'Custom Ratings'!$B$13)+($S63*'Custom Ratings'!$B$14)+($T63*'Custom Ratings'!$B$15)&lt;50,(25+(($G63*'Custom Ratings'!$B$3)+($H63*'Custom Ratings'!$B$4)+($I63*'Custom Ratings'!$B$5)+($J63*'Custom Ratings'!$B$6)+($K63*'Custom Ratings'!$B$7)+($L63*'Custom Ratings'!$B$8)+($M63*'Custom Ratings'!$B$9)+($O63*'Custom Ratings'!$B$10)+($P63*'Custom Ratings'!$B$11)+($Q63*'Custom Ratings'!$B$12)+($R63*'Custom Ratings'!$B$13)+($S63*'Custom Ratings'!$B$14)+($T63*'Custom Ratings'!$B$15))/2),($G63*'Custom Ratings'!$B$3)+($H63*'Custom Ratings'!$B$4)+($I63*'Custom Ratings'!$B$5)+($J63*'Custom Ratings'!$B$6)+($K63*'Custom Ratings'!$B$7)+($L63*'Custom Ratings'!$B$8)+($M63*'Custom Ratings'!$B$9)+($O63*'Custom Ratings'!$B$10)+($P63*'Custom Ratings'!$B$11)+($Q63*'Custom Ratings'!$B$12)+($R63*'Custom Ratings'!$B$13)+($S63*'Custom Ratings'!$B$14)+($T63*'Custom Ratings'!$B$15)),0)</f>
        <v>46</v>
      </c>
      <c r="AA63" s="78">
        <f>ROUND(IF(($G63*'Custom Ratings'!$F$3)+($H63*'Custom Ratings'!$F$4)+($I63*'Custom Ratings'!$F$5)+($J63*'Custom Ratings'!$F$6)+($K63*'Custom Ratings'!$F$7)+($L63*'Custom Ratings'!$F$8)+($M63*'Custom Ratings'!$F$9)+($O63*'Custom Ratings'!$F$10)+($P63*'Custom Ratings'!$F$11)+($Q63*'Custom Ratings'!$F$12)+($R63*'Custom Ratings'!$F$13)+($S63*'Custom Ratings'!$F$14)+($T63*'Custom Ratings'!$F$15)&lt;50,(25+(($G63*'Custom Ratings'!$F$3)+($H63*'Custom Ratings'!$F$4)+($I63*'Custom Ratings'!$F$5)+($J63*'Custom Ratings'!$F$6)+($K63*'Custom Ratings'!$F$7)+($L63*'Custom Ratings'!$F$8)+($M63*'Custom Ratings'!$F$9)+($O63*'Custom Ratings'!$F$10)+($P63*'Custom Ratings'!$F$11)+($Q63*'Custom Ratings'!$F$12)+($R63*'Custom Ratings'!$F$13)+($S63*'Custom Ratings'!$F$14)+($T63*'Custom Ratings'!$F$15))/2),($G63*'Custom Ratings'!$F$3)+($H63*'Custom Ratings'!$F$4)+($I63*'Custom Ratings'!$F$5)+($J63*'Custom Ratings'!$F$6)+($K63*'Custom Ratings'!$F$7)+($L63*'Custom Ratings'!$F$8)+($M63*'Custom Ratings'!$F$9)+($O63*'Custom Ratings'!$F$10)+($P63*'Custom Ratings'!$F$11)+($Q63*'Custom Ratings'!$F$12)+($R63*'Custom Ratings'!$F$13)+($S63*'Custom Ratings'!$F$14)+($T63*'Custom Ratings'!$F$15)),0)</f>
        <v>46</v>
      </c>
      <c r="AB63" s="78">
        <f>ROUND(IF(($K63*'Custom Ratings'!$J$3)+ROUNDDOWN(($H63*'Custom Ratings'!$J$4),0)+($I63*'Custom Ratings'!$J$5)+($J63*'Custom Ratings'!$J$6)+ROUNDDOWN(($K63*'Custom Ratings'!$J$7),0)+ROUNDDOWN(($L63*'Custom Ratings'!$J$8),0)+($M63*'Custom Ratings'!$J$9)+($O63*'Custom Ratings'!$J$10)+($P63*'Custom Ratings'!$J$11)+($Q63*'Custom Ratings'!$J$12)+($R63*'Custom Ratings'!$J$13)+($S63*'Custom Ratings'!$J$14)+($T63*'Custom Ratings'!$J$15)&lt;50,(25+(($K63*'Custom Ratings'!$J$3)+ROUNDDOWN(($H63*'Custom Ratings'!$J$4),0)+($I63*'Custom Ratings'!$J$5)+($J63*'Custom Ratings'!$J$6)+ROUNDDOWN(($K63*'Custom Ratings'!$J$7),0)+ROUNDDOWN(($L63*'Custom Ratings'!$J$8),0)+($M63*'Custom Ratings'!$J$9)+($O63*'Custom Ratings'!$J$10)+($P63*'Custom Ratings'!$J$11)+($Q63*'Custom Ratings'!$J$12)+($R63*'Custom Ratings'!$J$13)+($S63*'Custom Ratings'!$J$14)+($T63*'Custom Ratings'!$J$15))/2),($K63*'Custom Ratings'!$J$3)+ROUNDDOWN(($H63*'Custom Ratings'!$J$4),0)+($I63*'Custom Ratings'!$J$5)+($J63*'Custom Ratings'!$J$6)+ROUNDDOWN(($K63*'Custom Ratings'!$J$7),0)+ROUNDDOWN(($L63*'Custom Ratings'!$J$8),0)+($M63*'Custom Ratings'!$J$9)+($O63*'Custom Ratings'!$J$10)+($P63*'Custom Ratings'!$J$11)+($Q63*'Custom Ratings'!$J$12)+($R63*'Custom Ratings'!$J$13)+($S63*'Custom Ratings'!$J$14)+($T63*'Custom Ratings'!$J$15)),0)</f>
        <v>48</v>
      </c>
      <c r="AC63" s="79">
        <f>ROUND(Z63/'Custom Ratings'!$B$19,0)</f>
        <v>46</v>
      </c>
      <c r="AD63" s="79">
        <f>ROUND(AA63/'Custom Ratings'!$F$19,0)</f>
        <v>46</v>
      </c>
      <c r="AE63" s="79">
        <f>ROUND(AB63/'Custom Ratings'!$J$19,0)</f>
        <v>48</v>
      </c>
    </row>
    <row r="64" ht="15.75" customHeight="1">
      <c r="A64" s="71" t="s">
        <v>777</v>
      </c>
      <c r="B64" s="71" t="s">
        <v>811</v>
      </c>
      <c r="C64" s="72" t="str">
        <f t="shared" si="1"/>
        <v>Grant Ledyard</v>
      </c>
      <c r="D64" s="73" t="s">
        <v>42</v>
      </c>
      <c r="E64" s="73" t="s">
        <v>721</v>
      </c>
      <c r="F64" s="73">
        <v>3.0</v>
      </c>
      <c r="G64" s="73">
        <v>9.0</v>
      </c>
      <c r="H64" s="73">
        <v>4.0</v>
      </c>
      <c r="I64" s="73">
        <v>3.0</v>
      </c>
      <c r="J64" s="73">
        <v>2.0</v>
      </c>
      <c r="K64" s="73">
        <v>3.0</v>
      </c>
      <c r="L64" s="73">
        <v>1.0</v>
      </c>
      <c r="M64" s="73">
        <v>3.0</v>
      </c>
      <c r="N64" s="73">
        <v>12.0</v>
      </c>
      <c r="O64" s="73">
        <v>1.0</v>
      </c>
      <c r="P64" s="73">
        <v>0.0</v>
      </c>
      <c r="Q64" s="73">
        <v>2.0</v>
      </c>
      <c r="R64" s="73">
        <v>3.0</v>
      </c>
      <c r="S64" s="73">
        <v>2.0</v>
      </c>
      <c r="T64" s="73">
        <v>3.0</v>
      </c>
      <c r="U64" s="74">
        <f t="shared" si="2"/>
        <v>47</v>
      </c>
      <c r="V64" s="75">
        <f t="shared" si="3"/>
        <v>47</v>
      </c>
      <c r="W64" s="76" t="str">
        <f t="shared" si="4"/>
        <v>Lefty</v>
      </c>
      <c r="X64" s="77">
        <f t="shared" si="5"/>
        <v>47</v>
      </c>
      <c r="Y64" s="77">
        <f t="shared" si="6"/>
        <v>48</v>
      </c>
      <c r="Z64" s="78">
        <f>ROUND(IF(($G64*'Custom Ratings'!$B$3)+($H64*'Custom Ratings'!$B$4)+($I64*'Custom Ratings'!$B$5)+($J64*'Custom Ratings'!$B$6)+($K64*'Custom Ratings'!$B$7)+($L64*'Custom Ratings'!$B$8)+($M64*'Custom Ratings'!$B$9)+($O64*'Custom Ratings'!$B$10)+($P64*'Custom Ratings'!$B$11)+($Q64*'Custom Ratings'!$B$12)+($R64*'Custom Ratings'!$B$13)+($S64*'Custom Ratings'!$B$14)+($T64*'Custom Ratings'!$B$15)&lt;50,(25+(($G64*'Custom Ratings'!$B$3)+($H64*'Custom Ratings'!$B$4)+($I64*'Custom Ratings'!$B$5)+($J64*'Custom Ratings'!$B$6)+($K64*'Custom Ratings'!$B$7)+($L64*'Custom Ratings'!$B$8)+($M64*'Custom Ratings'!$B$9)+($O64*'Custom Ratings'!$B$10)+($P64*'Custom Ratings'!$B$11)+($Q64*'Custom Ratings'!$B$12)+($R64*'Custom Ratings'!$B$13)+($S64*'Custom Ratings'!$B$14)+($T64*'Custom Ratings'!$B$15))/2),($G64*'Custom Ratings'!$B$3)+($H64*'Custom Ratings'!$B$4)+($I64*'Custom Ratings'!$B$5)+($J64*'Custom Ratings'!$B$6)+($K64*'Custom Ratings'!$B$7)+($L64*'Custom Ratings'!$B$8)+($M64*'Custom Ratings'!$B$9)+($O64*'Custom Ratings'!$B$10)+($P64*'Custom Ratings'!$B$11)+($Q64*'Custom Ratings'!$B$12)+($R64*'Custom Ratings'!$B$13)+($S64*'Custom Ratings'!$B$14)+($T64*'Custom Ratings'!$B$15)),0)</f>
        <v>47</v>
      </c>
      <c r="AA64" s="78">
        <f>ROUND(IF(($G64*'Custom Ratings'!$F$3)+($H64*'Custom Ratings'!$F$4)+($I64*'Custom Ratings'!$F$5)+($J64*'Custom Ratings'!$F$6)+($K64*'Custom Ratings'!$F$7)+($L64*'Custom Ratings'!$F$8)+($M64*'Custom Ratings'!$F$9)+($O64*'Custom Ratings'!$F$10)+($P64*'Custom Ratings'!$F$11)+($Q64*'Custom Ratings'!$F$12)+($R64*'Custom Ratings'!$F$13)+($S64*'Custom Ratings'!$F$14)+($T64*'Custom Ratings'!$F$15)&lt;50,(25+(($G64*'Custom Ratings'!$F$3)+($H64*'Custom Ratings'!$F$4)+($I64*'Custom Ratings'!$F$5)+($J64*'Custom Ratings'!$F$6)+($K64*'Custom Ratings'!$F$7)+($L64*'Custom Ratings'!$F$8)+($M64*'Custom Ratings'!$F$9)+($O64*'Custom Ratings'!$F$10)+($P64*'Custom Ratings'!$F$11)+($Q64*'Custom Ratings'!$F$12)+($R64*'Custom Ratings'!$F$13)+($S64*'Custom Ratings'!$F$14)+($T64*'Custom Ratings'!$F$15))/2),($G64*'Custom Ratings'!$F$3)+($H64*'Custom Ratings'!$F$4)+($I64*'Custom Ratings'!$F$5)+($J64*'Custom Ratings'!$F$6)+($K64*'Custom Ratings'!$F$7)+($L64*'Custom Ratings'!$F$8)+($M64*'Custom Ratings'!$F$9)+($O64*'Custom Ratings'!$F$10)+($P64*'Custom Ratings'!$F$11)+($Q64*'Custom Ratings'!$F$12)+($R64*'Custom Ratings'!$F$13)+($S64*'Custom Ratings'!$F$14)+($T64*'Custom Ratings'!$F$15)),0)</f>
        <v>47</v>
      </c>
      <c r="AB64" s="78">
        <f>ROUND(IF(($K64*'Custom Ratings'!$J$3)+ROUNDDOWN(($H64*'Custom Ratings'!$J$4),0)+($I64*'Custom Ratings'!$J$5)+($J64*'Custom Ratings'!$J$6)+ROUNDDOWN(($K64*'Custom Ratings'!$J$7),0)+ROUNDDOWN(($L64*'Custom Ratings'!$J$8),0)+($M64*'Custom Ratings'!$J$9)+($O64*'Custom Ratings'!$J$10)+($P64*'Custom Ratings'!$J$11)+($Q64*'Custom Ratings'!$J$12)+($R64*'Custom Ratings'!$J$13)+($S64*'Custom Ratings'!$J$14)+($T64*'Custom Ratings'!$J$15)&lt;50,(25+(($K64*'Custom Ratings'!$J$3)+ROUNDDOWN(($H64*'Custom Ratings'!$J$4),0)+($I64*'Custom Ratings'!$J$5)+($J64*'Custom Ratings'!$J$6)+ROUNDDOWN(($K64*'Custom Ratings'!$J$7),0)+ROUNDDOWN(($L64*'Custom Ratings'!$J$8),0)+($M64*'Custom Ratings'!$J$9)+($O64*'Custom Ratings'!$J$10)+($P64*'Custom Ratings'!$J$11)+($Q64*'Custom Ratings'!$J$12)+($R64*'Custom Ratings'!$J$13)+($S64*'Custom Ratings'!$J$14)+($T64*'Custom Ratings'!$J$15))/2),($K64*'Custom Ratings'!$J$3)+ROUNDDOWN(($H64*'Custom Ratings'!$J$4),0)+($I64*'Custom Ratings'!$J$5)+($J64*'Custom Ratings'!$J$6)+ROUNDDOWN(($K64*'Custom Ratings'!$J$7),0)+ROUNDDOWN(($L64*'Custom Ratings'!$J$8),0)+($M64*'Custom Ratings'!$J$9)+($O64*'Custom Ratings'!$J$10)+($P64*'Custom Ratings'!$J$11)+($Q64*'Custom Ratings'!$J$12)+($R64*'Custom Ratings'!$J$13)+($S64*'Custom Ratings'!$J$14)+($T64*'Custom Ratings'!$J$15)),0)</f>
        <v>48</v>
      </c>
      <c r="AC64" s="79">
        <f>ROUND(Z64/'Custom Ratings'!$B$19,0)</f>
        <v>47</v>
      </c>
      <c r="AD64" s="79">
        <f>ROUND(AA64/'Custom Ratings'!$F$19,0)</f>
        <v>47</v>
      </c>
      <c r="AE64" s="79">
        <f>ROUND(AB64/'Custom Ratings'!$J$19,0)</f>
        <v>48</v>
      </c>
    </row>
    <row r="65" ht="15.75" customHeight="1">
      <c r="A65" s="71" t="s">
        <v>812</v>
      </c>
      <c r="B65" s="71" t="s">
        <v>813</v>
      </c>
      <c r="C65" s="72" t="str">
        <f t="shared" si="1"/>
        <v>Gord Donnelly</v>
      </c>
      <c r="D65" s="73" t="s">
        <v>42</v>
      </c>
      <c r="E65" s="73" t="s">
        <v>721</v>
      </c>
      <c r="F65" s="73">
        <v>34.0</v>
      </c>
      <c r="G65" s="73">
        <v>9.0</v>
      </c>
      <c r="H65" s="73">
        <v>1.0</v>
      </c>
      <c r="I65" s="73">
        <v>2.0</v>
      </c>
      <c r="J65" s="73">
        <v>2.0</v>
      </c>
      <c r="K65" s="73">
        <v>3.0</v>
      </c>
      <c r="L65" s="73">
        <v>1.0</v>
      </c>
      <c r="M65" s="73">
        <v>3.0</v>
      </c>
      <c r="N65" s="73">
        <v>11.0</v>
      </c>
      <c r="O65" s="73">
        <v>1.0</v>
      </c>
      <c r="P65" s="73">
        <v>1.0</v>
      </c>
      <c r="Q65" s="73">
        <v>2.0</v>
      </c>
      <c r="R65" s="73">
        <v>2.0</v>
      </c>
      <c r="S65" s="73">
        <v>2.0</v>
      </c>
      <c r="T65" s="73">
        <v>5.0</v>
      </c>
      <c r="U65" s="74">
        <f t="shared" si="2"/>
        <v>43</v>
      </c>
      <c r="V65" s="75">
        <f t="shared" si="3"/>
        <v>43</v>
      </c>
      <c r="W65" s="76" t="str">
        <f t="shared" si="4"/>
        <v>Righty</v>
      </c>
      <c r="X65" s="77">
        <f t="shared" si="5"/>
        <v>43</v>
      </c>
      <c r="Y65" s="77">
        <f t="shared" si="6"/>
        <v>41</v>
      </c>
      <c r="Z65" s="78">
        <f>ROUND(IF(($G65*'Custom Ratings'!$B$3)+($H65*'Custom Ratings'!$B$4)+($I65*'Custom Ratings'!$B$5)+($J65*'Custom Ratings'!$B$6)+($K65*'Custom Ratings'!$B$7)+($L65*'Custom Ratings'!$B$8)+($M65*'Custom Ratings'!$B$9)+($O65*'Custom Ratings'!$B$10)+($P65*'Custom Ratings'!$B$11)+($Q65*'Custom Ratings'!$B$12)+($R65*'Custom Ratings'!$B$13)+($S65*'Custom Ratings'!$B$14)+($T65*'Custom Ratings'!$B$15)&lt;50,(25+(($G65*'Custom Ratings'!$B$3)+($H65*'Custom Ratings'!$B$4)+($I65*'Custom Ratings'!$B$5)+($J65*'Custom Ratings'!$B$6)+($K65*'Custom Ratings'!$B$7)+($L65*'Custom Ratings'!$B$8)+($M65*'Custom Ratings'!$B$9)+($O65*'Custom Ratings'!$B$10)+($P65*'Custom Ratings'!$B$11)+($Q65*'Custom Ratings'!$B$12)+($R65*'Custom Ratings'!$B$13)+($S65*'Custom Ratings'!$B$14)+($T65*'Custom Ratings'!$B$15))/2),($G65*'Custom Ratings'!$B$3)+($H65*'Custom Ratings'!$B$4)+($I65*'Custom Ratings'!$B$5)+($J65*'Custom Ratings'!$B$6)+($K65*'Custom Ratings'!$B$7)+($L65*'Custom Ratings'!$B$8)+($M65*'Custom Ratings'!$B$9)+($O65*'Custom Ratings'!$B$10)+($P65*'Custom Ratings'!$B$11)+($Q65*'Custom Ratings'!$B$12)+($R65*'Custom Ratings'!$B$13)+($S65*'Custom Ratings'!$B$14)+($T65*'Custom Ratings'!$B$15)),0)</f>
        <v>43</v>
      </c>
      <c r="AA65" s="78">
        <f>ROUND(IF(($G65*'Custom Ratings'!$F$3)+($H65*'Custom Ratings'!$F$4)+($I65*'Custom Ratings'!$F$5)+($J65*'Custom Ratings'!$F$6)+($K65*'Custom Ratings'!$F$7)+($L65*'Custom Ratings'!$F$8)+($M65*'Custom Ratings'!$F$9)+($O65*'Custom Ratings'!$F$10)+($P65*'Custom Ratings'!$F$11)+($Q65*'Custom Ratings'!$F$12)+($R65*'Custom Ratings'!$F$13)+($S65*'Custom Ratings'!$F$14)+($T65*'Custom Ratings'!$F$15)&lt;50,(25+(($G65*'Custom Ratings'!$F$3)+($H65*'Custom Ratings'!$F$4)+($I65*'Custom Ratings'!$F$5)+($J65*'Custom Ratings'!$F$6)+($K65*'Custom Ratings'!$F$7)+($L65*'Custom Ratings'!$F$8)+($M65*'Custom Ratings'!$F$9)+($O65*'Custom Ratings'!$F$10)+($P65*'Custom Ratings'!$F$11)+($Q65*'Custom Ratings'!$F$12)+($R65*'Custom Ratings'!$F$13)+($S65*'Custom Ratings'!$F$14)+($T65*'Custom Ratings'!$F$15))/2),($G65*'Custom Ratings'!$F$3)+($H65*'Custom Ratings'!$F$4)+($I65*'Custom Ratings'!$F$5)+($J65*'Custom Ratings'!$F$6)+($K65*'Custom Ratings'!$F$7)+($L65*'Custom Ratings'!$F$8)+($M65*'Custom Ratings'!$F$9)+($O65*'Custom Ratings'!$F$10)+($P65*'Custom Ratings'!$F$11)+($Q65*'Custom Ratings'!$F$12)+($R65*'Custom Ratings'!$F$13)+($S65*'Custom Ratings'!$F$14)+($T65*'Custom Ratings'!$F$15)),0)</f>
        <v>43</v>
      </c>
      <c r="AB65" s="78">
        <f>ROUND(IF(($K65*'Custom Ratings'!$J$3)+ROUNDDOWN(($H65*'Custom Ratings'!$J$4),0)+($I65*'Custom Ratings'!$J$5)+($J65*'Custom Ratings'!$J$6)+ROUNDDOWN(($K65*'Custom Ratings'!$J$7),0)+ROUNDDOWN(($L65*'Custom Ratings'!$J$8),0)+($M65*'Custom Ratings'!$J$9)+($O65*'Custom Ratings'!$J$10)+($P65*'Custom Ratings'!$J$11)+($Q65*'Custom Ratings'!$J$12)+($R65*'Custom Ratings'!$J$13)+($S65*'Custom Ratings'!$J$14)+($T65*'Custom Ratings'!$J$15)&lt;50,(25+(($K65*'Custom Ratings'!$J$3)+ROUNDDOWN(($H65*'Custom Ratings'!$J$4),0)+($I65*'Custom Ratings'!$J$5)+($J65*'Custom Ratings'!$J$6)+ROUNDDOWN(($K65*'Custom Ratings'!$J$7),0)+ROUNDDOWN(($L65*'Custom Ratings'!$J$8),0)+($M65*'Custom Ratings'!$J$9)+($O65*'Custom Ratings'!$J$10)+($P65*'Custom Ratings'!$J$11)+($Q65*'Custom Ratings'!$J$12)+($R65*'Custom Ratings'!$J$13)+($S65*'Custom Ratings'!$J$14)+($T65*'Custom Ratings'!$J$15))/2),($K65*'Custom Ratings'!$J$3)+ROUNDDOWN(($H65*'Custom Ratings'!$J$4),0)+($I65*'Custom Ratings'!$J$5)+($J65*'Custom Ratings'!$J$6)+ROUNDDOWN(($K65*'Custom Ratings'!$J$7),0)+ROUNDDOWN(($L65*'Custom Ratings'!$J$8),0)+($M65*'Custom Ratings'!$J$9)+($O65*'Custom Ratings'!$J$10)+($P65*'Custom Ratings'!$J$11)+($Q65*'Custom Ratings'!$J$12)+($R65*'Custom Ratings'!$J$13)+($S65*'Custom Ratings'!$J$14)+($T65*'Custom Ratings'!$J$15)),0)</f>
        <v>41</v>
      </c>
      <c r="AC65" s="79">
        <f>ROUND(Z65/'Custom Ratings'!$B$19,0)</f>
        <v>43</v>
      </c>
      <c r="AD65" s="79">
        <f>ROUND(AA65/'Custom Ratings'!$F$19,0)</f>
        <v>43</v>
      </c>
      <c r="AE65" s="79">
        <f>ROUND(AB65/'Custom Ratings'!$J$19,0)</f>
        <v>41</v>
      </c>
    </row>
    <row r="66" ht="15.75" customHeight="1">
      <c r="A66" s="71" t="s">
        <v>724</v>
      </c>
      <c r="B66" s="71" t="s">
        <v>814</v>
      </c>
      <c r="C66" s="72" t="str">
        <f t="shared" si="1"/>
        <v>Randy Moller</v>
      </c>
      <c r="D66" s="73" t="s">
        <v>42</v>
      </c>
      <c r="E66" s="73" t="s">
        <v>721</v>
      </c>
      <c r="F66" s="73">
        <v>24.0</v>
      </c>
      <c r="G66" s="73">
        <v>10.0</v>
      </c>
      <c r="H66" s="73">
        <v>3.0</v>
      </c>
      <c r="I66" s="73">
        <v>2.0</v>
      </c>
      <c r="J66" s="73">
        <v>2.0</v>
      </c>
      <c r="K66" s="73">
        <v>1.0</v>
      </c>
      <c r="L66" s="73">
        <v>2.0</v>
      </c>
      <c r="M66" s="73">
        <v>3.0</v>
      </c>
      <c r="N66" s="73">
        <v>9.0</v>
      </c>
      <c r="O66" s="73">
        <v>2.0</v>
      </c>
      <c r="P66" s="73">
        <v>1.0</v>
      </c>
      <c r="Q66" s="73">
        <v>1.0</v>
      </c>
      <c r="R66" s="73">
        <v>1.0</v>
      </c>
      <c r="S66" s="73">
        <v>2.0</v>
      </c>
      <c r="T66" s="73">
        <v>4.0</v>
      </c>
      <c r="U66" s="74">
        <f t="shared" si="2"/>
        <v>45</v>
      </c>
      <c r="V66" s="75">
        <f t="shared" si="3"/>
        <v>45</v>
      </c>
      <c r="W66" s="76" t="str">
        <f t="shared" si="4"/>
        <v>Righty</v>
      </c>
      <c r="X66" s="77">
        <f t="shared" si="5"/>
        <v>45</v>
      </c>
      <c r="Y66" s="77">
        <f t="shared" si="6"/>
        <v>42</v>
      </c>
      <c r="Z66" s="78">
        <f>ROUND(IF(($G66*'Custom Ratings'!$B$3)+($H66*'Custom Ratings'!$B$4)+($I66*'Custom Ratings'!$B$5)+($J66*'Custom Ratings'!$B$6)+($K66*'Custom Ratings'!$B$7)+($L66*'Custom Ratings'!$B$8)+($M66*'Custom Ratings'!$B$9)+($O66*'Custom Ratings'!$B$10)+($P66*'Custom Ratings'!$B$11)+($Q66*'Custom Ratings'!$B$12)+($R66*'Custom Ratings'!$B$13)+($S66*'Custom Ratings'!$B$14)+($T66*'Custom Ratings'!$B$15)&lt;50,(25+(($G66*'Custom Ratings'!$B$3)+($H66*'Custom Ratings'!$B$4)+($I66*'Custom Ratings'!$B$5)+($J66*'Custom Ratings'!$B$6)+($K66*'Custom Ratings'!$B$7)+($L66*'Custom Ratings'!$B$8)+($M66*'Custom Ratings'!$B$9)+($O66*'Custom Ratings'!$B$10)+($P66*'Custom Ratings'!$B$11)+($Q66*'Custom Ratings'!$B$12)+($R66*'Custom Ratings'!$B$13)+($S66*'Custom Ratings'!$B$14)+($T66*'Custom Ratings'!$B$15))/2),($G66*'Custom Ratings'!$B$3)+($H66*'Custom Ratings'!$B$4)+($I66*'Custom Ratings'!$B$5)+($J66*'Custom Ratings'!$B$6)+($K66*'Custom Ratings'!$B$7)+($L66*'Custom Ratings'!$B$8)+($M66*'Custom Ratings'!$B$9)+($O66*'Custom Ratings'!$B$10)+($P66*'Custom Ratings'!$B$11)+($Q66*'Custom Ratings'!$B$12)+($R66*'Custom Ratings'!$B$13)+($S66*'Custom Ratings'!$B$14)+($T66*'Custom Ratings'!$B$15)),0)</f>
        <v>45</v>
      </c>
      <c r="AA66" s="78">
        <f>ROUND(IF(($G66*'Custom Ratings'!$F$3)+($H66*'Custom Ratings'!$F$4)+($I66*'Custom Ratings'!$F$5)+($J66*'Custom Ratings'!$F$6)+($K66*'Custom Ratings'!$F$7)+($L66*'Custom Ratings'!$F$8)+($M66*'Custom Ratings'!$F$9)+($O66*'Custom Ratings'!$F$10)+($P66*'Custom Ratings'!$F$11)+($Q66*'Custom Ratings'!$F$12)+($R66*'Custom Ratings'!$F$13)+($S66*'Custom Ratings'!$F$14)+($T66*'Custom Ratings'!$F$15)&lt;50,(25+(($G66*'Custom Ratings'!$F$3)+($H66*'Custom Ratings'!$F$4)+($I66*'Custom Ratings'!$F$5)+($J66*'Custom Ratings'!$F$6)+($K66*'Custom Ratings'!$F$7)+($L66*'Custom Ratings'!$F$8)+($M66*'Custom Ratings'!$F$9)+($O66*'Custom Ratings'!$F$10)+($P66*'Custom Ratings'!$F$11)+($Q66*'Custom Ratings'!$F$12)+($R66*'Custom Ratings'!$F$13)+($S66*'Custom Ratings'!$F$14)+($T66*'Custom Ratings'!$F$15))/2),($G66*'Custom Ratings'!$F$3)+($H66*'Custom Ratings'!$F$4)+($I66*'Custom Ratings'!$F$5)+($J66*'Custom Ratings'!$F$6)+($K66*'Custom Ratings'!$F$7)+($L66*'Custom Ratings'!$F$8)+($M66*'Custom Ratings'!$F$9)+($O66*'Custom Ratings'!$F$10)+($P66*'Custom Ratings'!$F$11)+($Q66*'Custom Ratings'!$F$12)+($R66*'Custom Ratings'!$F$13)+($S66*'Custom Ratings'!$F$14)+($T66*'Custom Ratings'!$F$15)),0)</f>
        <v>45</v>
      </c>
      <c r="AB66" s="78">
        <f>ROUND(IF(($K66*'Custom Ratings'!$J$3)+ROUNDDOWN(($H66*'Custom Ratings'!$J$4),0)+($I66*'Custom Ratings'!$J$5)+($J66*'Custom Ratings'!$J$6)+ROUNDDOWN(($K66*'Custom Ratings'!$J$7),0)+ROUNDDOWN(($L66*'Custom Ratings'!$J$8),0)+($M66*'Custom Ratings'!$J$9)+($O66*'Custom Ratings'!$J$10)+($P66*'Custom Ratings'!$J$11)+($Q66*'Custom Ratings'!$J$12)+($R66*'Custom Ratings'!$J$13)+($S66*'Custom Ratings'!$J$14)+($T66*'Custom Ratings'!$J$15)&lt;50,(25+(($K66*'Custom Ratings'!$J$3)+ROUNDDOWN(($H66*'Custom Ratings'!$J$4),0)+($I66*'Custom Ratings'!$J$5)+($J66*'Custom Ratings'!$J$6)+ROUNDDOWN(($K66*'Custom Ratings'!$J$7),0)+ROUNDDOWN(($L66*'Custom Ratings'!$J$8),0)+($M66*'Custom Ratings'!$J$9)+($O66*'Custom Ratings'!$J$10)+($P66*'Custom Ratings'!$J$11)+($Q66*'Custom Ratings'!$J$12)+($R66*'Custom Ratings'!$J$13)+($S66*'Custom Ratings'!$J$14)+($T66*'Custom Ratings'!$J$15))/2),($K66*'Custom Ratings'!$J$3)+ROUNDDOWN(($H66*'Custom Ratings'!$J$4),0)+($I66*'Custom Ratings'!$J$5)+($J66*'Custom Ratings'!$J$6)+ROUNDDOWN(($K66*'Custom Ratings'!$J$7),0)+ROUNDDOWN(($L66*'Custom Ratings'!$J$8),0)+($M66*'Custom Ratings'!$J$9)+($O66*'Custom Ratings'!$J$10)+($P66*'Custom Ratings'!$J$11)+($Q66*'Custom Ratings'!$J$12)+($R66*'Custom Ratings'!$J$13)+($S66*'Custom Ratings'!$J$14)+($T66*'Custom Ratings'!$J$15)),0)</f>
        <v>42</v>
      </c>
      <c r="AC66" s="79">
        <f>ROUND(Z66/'Custom Ratings'!$B$19,0)</f>
        <v>45</v>
      </c>
      <c r="AD66" s="79">
        <f>ROUND(AA66/'Custom Ratings'!$F$19,0)</f>
        <v>45</v>
      </c>
      <c r="AE66" s="79">
        <f>ROUND(AB66/'Custom Ratings'!$J$19,0)</f>
        <v>42</v>
      </c>
    </row>
    <row r="67" ht="15.75" customHeight="1">
      <c r="A67" s="71" t="s">
        <v>815</v>
      </c>
      <c r="B67" s="71" t="s">
        <v>816</v>
      </c>
      <c r="C67" s="72" t="str">
        <f t="shared" si="1"/>
        <v>Keith Carney</v>
      </c>
      <c r="D67" s="73" t="s">
        <v>42</v>
      </c>
      <c r="E67" s="73" t="s">
        <v>721</v>
      </c>
      <c r="F67" s="73">
        <v>6.0</v>
      </c>
      <c r="G67" s="73">
        <v>9.0</v>
      </c>
      <c r="H67" s="73">
        <v>2.0</v>
      </c>
      <c r="I67" s="73">
        <v>3.0</v>
      </c>
      <c r="J67" s="73">
        <v>2.0</v>
      </c>
      <c r="K67" s="73">
        <v>1.0</v>
      </c>
      <c r="L67" s="73">
        <v>2.0</v>
      </c>
      <c r="M67" s="73">
        <v>3.0</v>
      </c>
      <c r="N67" s="73">
        <v>6.0</v>
      </c>
      <c r="O67" s="73">
        <v>2.0</v>
      </c>
      <c r="P67" s="73">
        <v>2.0</v>
      </c>
      <c r="Q67" s="73">
        <v>1.0</v>
      </c>
      <c r="R67" s="73">
        <v>4.0</v>
      </c>
      <c r="S67" s="73">
        <v>2.0</v>
      </c>
      <c r="T67" s="73">
        <v>4.0</v>
      </c>
      <c r="U67" s="74">
        <f t="shared" si="2"/>
        <v>46</v>
      </c>
      <c r="V67" s="75">
        <f t="shared" si="3"/>
        <v>46</v>
      </c>
      <c r="W67" s="76" t="str">
        <f t="shared" si="4"/>
        <v>Lefty</v>
      </c>
      <c r="X67" s="77">
        <f t="shared" si="5"/>
        <v>46</v>
      </c>
      <c r="Y67" s="77">
        <f t="shared" si="6"/>
        <v>42</v>
      </c>
      <c r="Z67" s="78">
        <f>ROUND(IF(($G67*'Custom Ratings'!$B$3)+($H67*'Custom Ratings'!$B$4)+($I67*'Custom Ratings'!$B$5)+($J67*'Custom Ratings'!$B$6)+($K67*'Custom Ratings'!$B$7)+($L67*'Custom Ratings'!$B$8)+($M67*'Custom Ratings'!$B$9)+($O67*'Custom Ratings'!$B$10)+($P67*'Custom Ratings'!$B$11)+($Q67*'Custom Ratings'!$B$12)+($R67*'Custom Ratings'!$B$13)+($S67*'Custom Ratings'!$B$14)+($T67*'Custom Ratings'!$B$15)&lt;50,(25+(($G67*'Custom Ratings'!$B$3)+($H67*'Custom Ratings'!$B$4)+($I67*'Custom Ratings'!$B$5)+($J67*'Custom Ratings'!$B$6)+($K67*'Custom Ratings'!$B$7)+($L67*'Custom Ratings'!$B$8)+($M67*'Custom Ratings'!$B$9)+($O67*'Custom Ratings'!$B$10)+($P67*'Custom Ratings'!$B$11)+($Q67*'Custom Ratings'!$B$12)+($R67*'Custom Ratings'!$B$13)+($S67*'Custom Ratings'!$B$14)+($T67*'Custom Ratings'!$B$15))/2),($G67*'Custom Ratings'!$B$3)+($H67*'Custom Ratings'!$B$4)+($I67*'Custom Ratings'!$B$5)+($J67*'Custom Ratings'!$B$6)+($K67*'Custom Ratings'!$B$7)+($L67*'Custom Ratings'!$B$8)+($M67*'Custom Ratings'!$B$9)+($O67*'Custom Ratings'!$B$10)+($P67*'Custom Ratings'!$B$11)+($Q67*'Custom Ratings'!$B$12)+($R67*'Custom Ratings'!$B$13)+($S67*'Custom Ratings'!$B$14)+($T67*'Custom Ratings'!$B$15)),0)</f>
        <v>46</v>
      </c>
      <c r="AA67" s="78">
        <f>ROUND(IF(($G67*'Custom Ratings'!$F$3)+($H67*'Custom Ratings'!$F$4)+($I67*'Custom Ratings'!$F$5)+($J67*'Custom Ratings'!$F$6)+($K67*'Custom Ratings'!$F$7)+($L67*'Custom Ratings'!$F$8)+($M67*'Custom Ratings'!$F$9)+($O67*'Custom Ratings'!$F$10)+($P67*'Custom Ratings'!$F$11)+($Q67*'Custom Ratings'!$F$12)+($R67*'Custom Ratings'!$F$13)+($S67*'Custom Ratings'!$F$14)+($T67*'Custom Ratings'!$F$15)&lt;50,(25+(($G67*'Custom Ratings'!$F$3)+($H67*'Custom Ratings'!$F$4)+($I67*'Custom Ratings'!$F$5)+($J67*'Custom Ratings'!$F$6)+($K67*'Custom Ratings'!$F$7)+($L67*'Custom Ratings'!$F$8)+($M67*'Custom Ratings'!$F$9)+($O67*'Custom Ratings'!$F$10)+($P67*'Custom Ratings'!$F$11)+($Q67*'Custom Ratings'!$F$12)+($R67*'Custom Ratings'!$F$13)+($S67*'Custom Ratings'!$F$14)+($T67*'Custom Ratings'!$F$15))/2),($G67*'Custom Ratings'!$F$3)+($H67*'Custom Ratings'!$F$4)+($I67*'Custom Ratings'!$F$5)+($J67*'Custom Ratings'!$F$6)+($K67*'Custom Ratings'!$F$7)+($L67*'Custom Ratings'!$F$8)+($M67*'Custom Ratings'!$F$9)+($O67*'Custom Ratings'!$F$10)+($P67*'Custom Ratings'!$F$11)+($Q67*'Custom Ratings'!$F$12)+($R67*'Custom Ratings'!$F$13)+($S67*'Custom Ratings'!$F$14)+($T67*'Custom Ratings'!$F$15)),0)</f>
        <v>46</v>
      </c>
      <c r="AB67" s="78">
        <f>ROUND(IF(($K67*'Custom Ratings'!$J$3)+ROUNDDOWN(($H67*'Custom Ratings'!$J$4),0)+($I67*'Custom Ratings'!$J$5)+($J67*'Custom Ratings'!$J$6)+ROUNDDOWN(($K67*'Custom Ratings'!$J$7),0)+ROUNDDOWN(($L67*'Custom Ratings'!$J$8),0)+($M67*'Custom Ratings'!$J$9)+($O67*'Custom Ratings'!$J$10)+($P67*'Custom Ratings'!$J$11)+($Q67*'Custom Ratings'!$J$12)+($R67*'Custom Ratings'!$J$13)+($S67*'Custom Ratings'!$J$14)+($T67*'Custom Ratings'!$J$15)&lt;50,(25+(($K67*'Custom Ratings'!$J$3)+ROUNDDOWN(($H67*'Custom Ratings'!$J$4),0)+($I67*'Custom Ratings'!$J$5)+($J67*'Custom Ratings'!$J$6)+ROUNDDOWN(($K67*'Custom Ratings'!$J$7),0)+ROUNDDOWN(($L67*'Custom Ratings'!$J$8),0)+($M67*'Custom Ratings'!$J$9)+($O67*'Custom Ratings'!$J$10)+($P67*'Custom Ratings'!$J$11)+($Q67*'Custom Ratings'!$J$12)+($R67*'Custom Ratings'!$J$13)+($S67*'Custom Ratings'!$J$14)+($T67*'Custom Ratings'!$J$15))/2),($K67*'Custom Ratings'!$J$3)+ROUNDDOWN(($H67*'Custom Ratings'!$J$4),0)+($I67*'Custom Ratings'!$J$5)+($J67*'Custom Ratings'!$J$6)+ROUNDDOWN(($K67*'Custom Ratings'!$J$7),0)+ROUNDDOWN(($L67*'Custom Ratings'!$J$8),0)+($M67*'Custom Ratings'!$J$9)+($O67*'Custom Ratings'!$J$10)+($P67*'Custom Ratings'!$J$11)+($Q67*'Custom Ratings'!$J$12)+($R67*'Custom Ratings'!$J$13)+($S67*'Custom Ratings'!$J$14)+($T67*'Custom Ratings'!$J$15)),0)</f>
        <v>42</v>
      </c>
      <c r="AC67" s="79">
        <f>ROUND(Z67/'Custom Ratings'!$B$19,0)</f>
        <v>46</v>
      </c>
      <c r="AD67" s="79">
        <f>ROUND(AA67/'Custom Ratings'!$F$19,0)</f>
        <v>46</v>
      </c>
      <c r="AE67" s="79">
        <f>ROUND(AB67/'Custom Ratings'!$J$19,0)</f>
        <v>42</v>
      </c>
    </row>
    <row r="68" ht="15.75" customHeight="1">
      <c r="A68" s="71" t="s">
        <v>817</v>
      </c>
      <c r="B68" s="71" t="s">
        <v>818</v>
      </c>
      <c r="C68" s="72" t="str">
        <f t="shared" si="1"/>
        <v>Mike Vernon</v>
      </c>
      <c r="D68" s="73" t="s">
        <v>57</v>
      </c>
      <c r="E68" s="73" t="s">
        <v>697</v>
      </c>
      <c r="F68" s="73">
        <v>30.0</v>
      </c>
      <c r="G68" s="73">
        <v>4.0</v>
      </c>
      <c r="H68" s="73">
        <v>3.0</v>
      </c>
      <c r="I68" s="73">
        <v>4.0</v>
      </c>
      <c r="J68" s="73">
        <v>4.0</v>
      </c>
      <c r="K68" s="73">
        <v>4.0</v>
      </c>
      <c r="L68" s="73">
        <v>4.0</v>
      </c>
      <c r="M68" s="73">
        <v>0.0</v>
      </c>
      <c r="N68" s="73">
        <v>0.0</v>
      </c>
      <c r="O68" s="73">
        <v>0.0</v>
      </c>
      <c r="P68" s="73">
        <v>0.0</v>
      </c>
      <c r="Q68" s="73">
        <v>4.0</v>
      </c>
      <c r="R68" s="73">
        <v>4.0</v>
      </c>
      <c r="S68" s="73">
        <v>3.0</v>
      </c>
      <c r="T68" s="73">
        <v>3.0</v>
      </c>
      <c r="U68" s="74">
        <f t="shared" si="2"/>
        <v>63</v>
      </c>
      <c r="V68" s="75">
        <f t="shared" si="3"/>
        <v>63</v>
      </c>
      <c r="W68" s="76" t="str">
        <f t="shared" si="4"/>
        <v>Lefty</v>
      </c>
      <c r="X68" s="77">
        <f t="shared" si="5"/>
        <v>50</v>
      </c>
      <c r="Y68" s="77">
        <f t="shared" si="6"/>
        <v>63</v>
      </c>
      <c r="Z68" s="78">
        <f>ROUND(IF(($G68*'Custom Ratings'!$B$3)+($H68*'Custom Ratings'!$B$4)+($I68*'Custom Ratings'!$B$5)+($J68*'Custom Ratings'!$B$6)+($K68*'Custom Ratings'!$B$7)+($L68*'Custom Ratings'!$B$8)+($M68*'Custom Ratings'!$B$9)+($O68*'Custom Ratings'!$B$10)+($P68*'Custom Ratings'!$B$11)+($Q68*'Custom Ratings'!$B$12)+($R68*'Custom Ratings'!$B$13)+($S68*'Custom Ratings'!$B$14)+($T68*'Custom Ratings'!$B$15)&lt;50,(25+(($G68*'Custom Ratings'!$B$3)+($H68*'Custom Ratings'!$B$4)+($I68*'Custom Ratings'!$B$5)+($J68*'Custom Ratings'!$B$6)+($K68*'Custom Ratings'!$B$7)+($L68*'Custom Ratings'!$B$8)+($M68*'Custom Ratings'!$B$9)+($O68*'Custom Ratings'!$B$10)+($P68*'Custom Ratings'!$B$11)+($Q68*'Custom Ratings'!$B$12)+($R68*'Custom Ratings'!$B$13)+($S68*'Custom Ratings'!$B$14)+($T68*'Custom Ratings'!$B$15))/2),($G68*'Custom Ratings'!$B$3)+($H68*'Custom Ratings'!$B$4)+($I68*'Custom Ratings'!$B$5)+($J68*'Custom Ratings'!$B$6)+($K68*'Custom Ratings'!$B$7)+($L68*'Custom Ratings'!$B$8)+($M68*'Custom Ratings'!$B$9)+($O68*'Custom Ratings'!$B$10)+($P68*'Custom Ratings'!$B$11)+($Q68*'Custom Ratings'!$B$12)+($R68*'Custom Ratings'!$B$13)+($S68*'Custom Ratings'!$B$14)+($T68*'Custom Ratings'!$B$15)),0)</f>
        <v>50</v>
      </c>
      <c r="AA68" s="78">
        <f>ROUND(IF(($G68*'Custom Ratings'!$F$3)+($H68*'Custom Ratings'!$F$4)+($I68*'Custom Ratings'!$F$5)+($J68*'Custom Ratings'!$F$6)+($K68*'Custom Ratings'!$F$7)+($L68*'Custom Ratings'!$F$8)+($M68*'Custom Ratings'!$F$9)+($O68*'Custom Ratings'!$F$10)+($P68*'Custom Ratings'!$F$11)+($Q68*'Custom Ratings'!$F$12)+($R68*'Custom Ratings'!$F$13)+($S68*'Custom Ratings'!$F$14)+($T68*'Custom Ratings'!$F$15)&lt;50,(25+(($G68*'Custom Ratings'!$F$3)+($H68*'Custom Ratings'!$F$4)+($I68*'Custom Ratings'!$F$5)+($J68*'Custom Ratings'!$F$6)+($K68*'Custom Ratings'!$F$7)+($L68*'Custom Ratings'!$F$8)+($M68*'Custom Ratings'!$F$9)+($O68*'Custom Ratings'!$F$10)+($P68*'Custom Ratings'!$F$11)+($Q68*'Custom Ratings'!$F$12)+($R68*'Custom Ratings'!$F$13)+($S68*'Custom Ratings'!$F$14)+($T68*'Custom Ratings'!$F$15))/2),($G68*'Custom Ratings'!$F$3)+($H68*'Custom Ratings'!$F$4)+($I68*'Custom Ratings'!$F$5)+($J68*'Custom Ratings'!$F$6)+($K68*'Custom Ratings'!$F$7)+($L68*'Custom Ratings'!$F$8)+($M68*'Custom Ratings'!$F$9)+($O68*'Custom Ratings'!$F$10)+($P68*'Custom Ratings'!$F$11)+($Q68*'Custom Ratings'!$F$12)+($R68*'Custom Ratings'!$F$13)+($S68*'Custom Ratings'!$F$14)+($T68*'Custom Ratings'!$F$15)),0)</f>
        <v>50</v>
      </c>
      <c r="AB68" s="78">
        <f>ROUND(IF(($K68*'Custom Ratings'!$J$3)+ROUNDDOWN(($H68*'Custom Ratings'!$J$4),0)+($I68*'Custom Ratings'!$J$5)+($J68*'Custom Ratings'!$J$6)+ROUNDDOWN(($K68*'Custom Ratings'!$J$7),0)+ROUNDDOWN(($L68*'Custom Ratings'!$J$8),0)+($M68*'Custom Ratings'!$J$9)+($O68*'Custom Ratings'!$J$10)+($P68*'Custom Ratings'!$J$11)+($Q68*'Custom Ratings'!$J$12)+($R68*'Custom Ratings'!$J$13)+($S68*'Custom Ratings'!$J$14)+($T68*'Custom Ratings'!$J$15)&lt;50,(25+(($K68*'Custom Ratings'!$J$3)+ROUNDDOWN(($H68*'Custom Ratings'!$J$4),0)+($I68*'Custom Ratings'!$J$5)+($J68*'Custom Ratings'!$J$6)+ROUNDDOWN(($K68*'Custom Ratings'!$J$7),0)+ROUNDDOWN(($L68*'Custom Ratings'!$J$8),0)+($M68*'Custom Ratings'!$J$9)+($O68*'Custom Ratings'!$J$10)+($P68*'Custom Ratings'!$J$11)+($Q68*'Custom Ratings'!$J$12)+($R68*'Custom Ratings'!$J$13)+($S68*'Custom Ratings'!$J$14)+($T68*'Custom Ratings'!$J$15))/2),($K68*'Custom Ratings'!$J$3)+ROUNDDOWN(($H68*'Custom Ratings'!$J$4),0)+($I68*'Custom Ratings'!$J$5)+($J68*'Custom Ratings'!$J$6)+ROUNDDOWN(($K68*'Custom Ratings'!$J$7),0)+ROUNDDOWN(($L68*'Custom Ratings'!$J$8),0)+($M68*'Custom Ratings'!$J$9)+($O68*'Custom Ratings'!$J$10)+($P68*'Custom Ratings'!$J$11)+($Q68*'Custom Ratings'!$J$12)+($R68*'Custom Ratings'!$J$13)+($S68*'Custom Ratings'!$J$14)+($T68*'Custom Ratings'!$J$15)),0)</f>
        <v>63</v>
      </c>
      <c r="AC68" s="79">
        <f>ROUND(Z68/'Custom Ratings'!$B$19,0)</f>
        <v>50</v>
      </c>
      <c r="AD68" s="79">
        <f>ROUND(AA68/'Custom Ratings'!$F$19,0)</f>
        <v>50</v>
      </c>
      <c r="AE68" s="79">
        <f>ROUND(AB68/'Custom Ratings'!$J$19,0)</f>
        <v>63</v>
      </c>
    </row>
    <row r="69" ht="15.75" customHeight="1">
      <c r="A69" s="71" t="s">
        <v>819</v>
      </c>
      <c r="B69" s="71" t="s">
        <v>820</v>
      </c>
      <c r="C69" s="72" t="str">
        <f t="shared" si="1"/>
        <v>Jeff Reese</v>
      </c>
      <c r="D69" s="73" t="s">
        <v>57</v>
      </c>
      <c r="E69" s="73" t="s">
        <v>697</v>
      </c>
      <c r="F69" s="73">
        <v>35.0</v>
      </c>
      <c r="G69" s="73">
        <v>4.0</v>
      </c>
      <c r="H69" s="73">
        <v>2.0</v>
      </c>
      <c r="I69" s="73">
        <v>3.0</v>
      </c>
      <c r="J69" s="73">
        <v>4.0</v>
      </c>
      <c r="K69" s="73">
        <v>4.0</v>
      </c>
      <c r="L69" s="73">
        <v>2.0</v>
      </c>
      <c r="M69" s="73">
        <v>0.0</v>
      </c>
      <c r="N69" s="73">
        <v>0.0</v>
      </c>
      <c r="O69" s="73">
        <v>0.0</v>
      </c>
      <c r="P69" s="73">
        <v>0.0</v>
      </c>
      <c r="Q69" s="73">
        <v>2.0</v>
      </c>
      <c r="R69" s="73">
        <v>2.0</v>
      </c>
      <c r="S69" s="73">
        <v>3.0</v>
      </c>
      <c r="T69" s="73">
        <v>3.0</v>
      </c>
      <c r="U69" s="74">
        <f t="shared" si="2"/>
        <v>48</v>
      </c>
      <c r="V69" s="75">
        <f t="shared" si="3"/>
        <v>48</v>
      </c>
      <c r="W69" s="76" t="str">
        <f t="shared" si="4"/>
        <v>Lefty</v>
      </c>
      <c r="X69" s="77">
        <f t="shared" si="5"/>
        <v>45</v>
      </c>
      <c r="Y69" s="77">
        <f t="shared" si="6"/>
        <v>48</v>
      </c>
      <c r="Z69" s="78">
        <f>ROUND(IF(($G69*'Custom Ratings'!$B$3)+($H69*'Custom Ratings'!$B$4)+($I69*'Custom Ratings'!$B$5)+($J69*'Custom Ratings'!$B$6)+($K69*'Custom Ratings'!$B$7)+($L69*'Custom Ratings'!$B$8)+($M69*'Custom Ratings'!$B$9)+($O69*'Custom Ratings'!$B$10)+($P69*'Custom Ratings'!$B$11)+($Q69*'Custom Ratings'!$B$12)+($R69*'Custom Ratings'!$B$13)+($S69*'Custom Ratings'!$B$14)+($T69*'Custom Ratings'!$B$15)&lt;50,(25+(($G69*'Custom Ratings'!$B$3)+($H69*'Custom Ratings'!$B$4)+($I69*'Custom Ratings'!$B$5)+($J69*'Custom Ratings'!$B$6)+($K69*'Custom Ratings'!$B$7)+($L69*'Custom Ratings'!$B$8)+($M69*'Custom Ratings'!$B$9)+($O69*'Custom Ratings'!$B$10)+($P69*'Custom Ratings'!$B$11)+($Q69*'Custom Ratings'!$B$12)+($R69*'Custom Ratings'!$B$13)+($S69*'Custom Ratings'!$B$14)+($T69*'Custom Ratings'!$B$15))/2),($G69*'Custom Ratings'!$B$3)+($H69*'Custom Ratings'!$B$4)+($I69*'Custom Ratings'!$B$5)+($J69*'Custom Ratings'!$B$6)+($K69*'Custom Ratings'!$B$7)+($L69*'Custom Ratings'!$B$8)+($M69*'Custom Ratings'!$B$9)+($O69*'Custom Ratings'!$B$10)+($P69*'Custom Ratings'!$B$11)+($Q69*'Custom Ratings'!$B$12)+($R69*'Custom Ratings'!$B$13)+($S69*'Custom Ratings'!$B$14)+($T69*'Custom Ratings'!$B$15)),0)</f>
        <v>45</v>
      </c>
      <c r="AA69" s="78">
        <f>ROUND(IF(($G69*'Custom Ratings'!$F$3)+($H69*'Custom Ratings'!$F$4)+($I69*'Custom Ratings'!$F$5)+($J69*'Custom Ratings'!$F$6)+($K69*'Custom Ratings'!$F$7)+($L69*'Custom Ratings'!$F$8)+($M69*'Custom Ratings'!$F$9)+($O69*'Custom Ratings'!$F$10)+($P69*'Custom Ratings'!$F$11)+($Q69*'Custom Ratings'!$F$12)+($R69*'Custom Ratings'!$F$13)+($S69*'Custom Ratings'!$F$14)+($T69*'Custom Ratings'!$F$15)&lt;50,(25+(($G69*'Custom Ratings'!$F$3)+($H69*'Custom Ratings'!$F$4)+($I69*'Custom Ratings'!$F$5)+($J69*'Custom Ratings'!$F$6)+($K69*'Custom Ratings'!$F$7)+($L69*'Custom Ratings'!$F$8)+($M69*'Custom Ratings'!$F$9)+($O69*'Custom Ratings'!$F$10)+($P69*'Custom Ratings'!$F$11)+($Q69*'Custom Ratings'!$F$12)+($R69*'Custom Ratings'!$F$13)+($S69*'Custom Ratings'!$F$14)+($T69*'Custom Ratings'!$F$15))/2),($G69*'Custom Ratings'!$F$3)+($H69*'Custom Ratings'!$F$4)+($I69*'Custom Ratings'!$F$5)+($J69*'Custom Ratings'!$F$6)+($K69*'Custom Ratings'!$F$7)+($L69*'Custom Ratings'!$F$8)+($M69*'Custom Ratings'!$F$9)+($O69*'Custom Ratings'!$F$10)+($P69*'Custom Ratings'!$F$11)+($Q69*'Custom Ratings'!$F$12)+($R69*'Custom Ratings'!$F$13)+($S69*'Custom Ratings'!$F$14)+($T69*'Custom Ratings'!$F$15)),0)</f>
        <v>45</v>
      </c>
      <c r="AB69" s="78">
        <f>ROUND(IF(($K69*'Custom Ratings'!$J$3)+ROUNDDOWN(($H69*'Custom Ratings'!$J$4),0)+($I69*'Custom Ratings'!$J$5)+($J69*'Custom Ratings'!$J$6)+ROUNDDOWN(($K69*'Custom Ratings'!$J$7),0)+ROUNDDOWN(($L69*'Custom Ratings'!$J$8),0)+($M69*'Custom Ratings'!$J$9)+($O69*'Custom Ratings'!$J$10)+($P69*'Custom Ratings'!$J$11)+($Q69*'Custom Ratings'!$J$12)+($R69*'Custom Ratings'!$J$13)+($S69*'Custom Ratings'!$J$14)+($T69*'Custom Ratings'!$J$15)&lt;50,(25+(($K69*'Custom Ratings'!$J$3)+ROUNDDOWN(($H69*'Custom Ratings'!$J$4),0)+($I69*'Custom Ratings'!$J$5)+($J69*'Custom Ratings'!$J$6)+ROUNDDOWN(($K69*'Custom Ratings'!$J$7),0)+ROUNDDOWN(($L69*'Custom Ratings'!$J$8),0)+($M69*'Custom Ratings'!$J$9)+($O69*'Custom Ratings'!$J$10)+($P69*'Custom Ratings'!$J$11)+($Q69*'Custom Ratings'!$J$12)+($R69*'Custom Ratings'!$J$13)+($S69*'Custom Ratings'!$J$14)+($T69*'Custom Ratings'!$J$15))/2),($K69*'Custom Ratings'!$J$3)+ROUNDDOWN(($H69*'Custom Ratings'!$J$4),0)+($I69*'Custom Ratings'!$J$5)+($J69*'Custom Ratings'!$J$6)+ROUNDDOWN(($K69*'Custom Ratings'!$J$7),0)+ROUNDDOWN(($L69*'Custom Ratings'!$J$8),0)+($M69*'Custom Ratings'!$J$9)+($O69*'Custom Ratings'!$J$10)+($P69*'Custom Ratings'!$J$11)+($Q69*'Custom Ratings'!$J$12)+($R69*'Custom Ratings'!$J$13)+($S69*'Custom Ratings'!$J$14)+($T69*'Custom Ratings'!$J$15)),0)</f>
        <v>48</v>
      </c>
      <c r="AC69" s="79">
        <f>ROUND(Z69/'Custom Ratings'!$B$19,0)</f>
        <v>45</v>
      </c>
      <c r="AD69" s="79">
        <f>ROUND(AA69/'Custom Ratings'!$F$19,0)</f>
        <v>45</v>
      </c>
      <c r="AE69" s="79">
        <f>ROUND(AB69/'Custom Ratings'!$J$19,0)</f>
        <v>48</v>
      </c>
    </row>
    <row r="70" ht="15.75" customHeight="1">
      <c r="A70" s="71" t="s">
        <v>746</v>
      </c>
      <c r="B70" s="71" t="s">
        <v>821</v>
      </c>
      <c r="C70" s="72" t="str">
        <f t="shared" si="1"/>
        <v>Joe Nieuwendyk</v>
      </c>
      <c r="D70" s="73" t="s">
        <v>57</v>
      </c>
      <c r="E70" s="73" t="s">
        <v>702</v>
      </c>
      <c r="F70" s="73">
        <v>25.0</v>
      </c>
      <c r="G70" s="73">
        <v>8.0</v>
      </c>
      <c r="H70" s="73">
        <v>4.0</v>
      </c>
      <c r="I70" s="73">
        <v>4.0</v>
      </c>
      <c r="J70" s="73">
        <v>4.0</v>
      </c>
      <c r="K70" s="73">
        <v>3.0</v>
      </c>
      <c r="L70" s="73">
        <v>4.0</v>
      </c>
      <c r="M70" s="73">
        <v>3.0</v>
      </c>
      <c r="N70" s="73">
        <v>4.0</v>
      </c>
      <c r="O70" s="73">
        <v>4.0</v>
      </c>
      <c r="P70" s="73">
        <v>4.0</v>
      </c>
      <c r="Q70" s="73">
        <v>4.0</v>
      </c>
      <c r="R70" s="73">
        <v>3.0</v>
      </c>
      <c r="S70" s="73">
        <v>2.0</v>
      </c>
      <c r="T70" s="73">
        <v>2.0</v>
      </c>
      <c r="U70" s="74">
        <f t="shared" si="2"/>
        <v>74</v>
      </c>
      <c r="V70" s="75">
        <f t="shared" si="3"/>
        <v>74</v>
      </c>
      <c r="W70" s="76" t="str">
        <f t="shared" si="4"/>
        <v>Lefty</v>
      </c>
      <c r="X70" s="77">
        <f t="shared" si="5"/>
        <v>74</v>
      </c>
      <c r="Y70" s="77">
        <f t="shared" si="6"/>
        <v>60</v>
      </c>
      <c r="Z70" s="78">
        <f>ROUND(IF(($G70*'Custom Ratings'!$B$3)+($H70*'Custom Ratings'!$B$4)+($I70*'Custom Ratings'!$B$5)+($J70*'Custom Ratings'!$B$6)+($K70*'Custom Ratings'!$B$7)+($L70*'Custom Ratings'!$B$8)+($M70*'Custom Ratings'!$B$9)+($O70*'Custom Ratings'!$B$10)+($P70*'Custom Ratings'!$B$11)+($Q70*'Custom Ratings'!$B$12)+($R70*'Custom Ratings'!$B$13)+($S70*'Custom Ratings'!$B$14)+($T70*'Custom Ratings'!$B$15)&lt;50,(25+(($G70*'Custom Ratings'!$B$3)+($H70*'Custom Ratings'!$B$4)+($I70*'Custom Ratings'!$B$5)+($J70*'Custom Ratings'!$B$6)+($K70*'Custom Ratings'!$B$7)+($L70*'Custom Ratings'!$B$8)+($M70*'Custom Ratings'!$B$9)+($O70*'Custom Ratings'!$B$10)+($P70*'Custom Ratings'!$B$11)+($Q70*'Custom Ratings'!$B$12)+($R70*'Custom Ratings'!$B$13)+($S70*'Custom Ratings'!$B$14)+($T70*'Custom Ratings'!$B$15))/2),($G70*'Custom Ratings'!$B$3)+($H70*'Custom Ratings'!$B$4)+($I70*'Custom Ratings'!$B$5)+($J70*'Custom Ratings'!$B$6)+($K70*'Custom Ratings'!$B$7)+($L70*'Custom Ratings'!$B$8)+($M70*'Custom Ratings'!$B$9)+($O70*'Custom Ratings'!$B$10)+($P70*'Custom Ratings'!$B$11)+($Q70*'Custom Ratings'!$B$12)+($R70*'Custom Ratings'!$B$13)+($S70*'Custom Ratings'!$B$14)+($T70*'Custom Ratings'!$B$15)),0)</f>
        <v>74</v>
      </c>
      <c r="AA70" s="78">
        <f>ROUND(IF(($G70*'Custom Ratings'!$F$3)+($H70*'Custom Ratings'!$F$4)+($I70*'Custom Ratings'!$F$5)+($J70*'Custom Ratings'!$F$6)+($K70*'Custom Ratings'!$F$7)+($L70*'Custom Ratings'!$F$8)+($M70*'Custom Ratings'!$F$9)+($O70*'Custom Ratings'!$F$10)+($P70*'Custom Ratings'!$F$11)+($Q70*'Custom Ratings'!$F$12)+($R70*'Custom Ratings'!$F$13)+($S70*'Custom Ratings'!$F$14)+($T70*'Custom Ratings'!$F$15)&lt;50,(25+(($G70*'Custom Ratings'!$F$3)+($H70*'Custom Ratings'!$F$4)+($I70*'Custom Ratings'!$F$5)+($J70*'Custom Ratings'!$F$6)+($K70*'Custom Ratings'!$F$7)+($L70*'Custom Ratings'!$F$8)+($M70*'Custom Ratings'!$F$9)+($O70*'Custom Ratings'!$F$10)+($P70*'Custom Ratings'!$F$11)+($Q70*'Custom Ratings'!$F$12)+($R70*'Custom Ratings'!$F$13)+($S70*'Custom Ratings'!$F$14)+($T70*'Custom Ratings'!$F$15))/2),($G70*'Custom Ratings'!$F$3)+($H70*'Custom Ratings'!$F$4)+($I70*'Custom Ratings'!$F$5)+($J70*'Custom Ratings'!$F$6)+($K70*'Custom Ratings'!$F$7)+($L70*'Custom Ratings'!$F$8)+($M70*'Custom Ratings'!$F$9)+($O70*'Custom Ratings'!$F$10)+($P70*'Custom Ratings'!$F$11)+($Q70*'Custom Ratings'!$F$12)+($R70*'Custom Ratings'!$F$13)+($S70*'Custom Ratings'!$F$14)+($T70*'Custom Ratings'!$F$15)),0)</f>
        <v>74</v>
      </c>
      <c r="AB70" s="78">
        <f>ROUND(IF(($K70*'Custom Ratings'!$J$3)+ROUNDDOWN(($H70*'Custom Ratings'!$J$4),0)+($I70*'Custom Ratings'!$J$5)+($J70*'Custom Ratings'!$J$6)+ROUNDDOWN(($K70*'Custom Ratings'!$J$7),0)+ROUNDDOWN(($L70*'Custom Ratings'!$J$8),0)+($M70*'Custom Ratings'!$J$9)+($O70*'Custom Ratings'!$J$10)+($P70*'Custom Ratings'!$J$11)+($Q70*'Custom Ratings'!$J$12)+($R70*'Custom Ratings'!$J$13)+($S70*'Custom Ratings'!$J$14)+($T70*'Custom Ratings'!$J$15)&lt;50,(25+(($K70*'Custom Ratings'!$J$3)+ROUNDDOWN(($H70*'Custom Ratings'!$J$4),0)+($I70*'Custom Ratings'!$J$5)+($J70*'Custom Ratings'!$J$6)+ROUNDDOWN(($K70*'Custom Ratings'!$J$7),0)+ROUNDDOWN(($L70*'Custom Ratings'!$J$8),0)+($M70*'Custom Ratings'!$J$9)+($O70*'Custom Ratings'!$J$10)+($P70*'Custom Ratings'!$J$11)+($Q70*'Custom Ratings'!$J$12)+($R70*'Custom Ratings'!$J$13)+($S70*'Custom Ratings'!$J$14)+($T70*'Custom Ratings'!$J$15))/2),($K70*'Custom Ratings'!$J$3)+ROUNDDOWN(($H70*'Custom Ratings'!$J$4),0)+($I70*'Custom Ratings'!$J$5)+($J70*'Custom Ratings'!$J$6)+ROUNDDOWN(($K70*'Custom Ratings'!$J$7),0)+ROUNDDOWN(($L70*'Custom Ratings'!$J$8),0)+($M70*'Custom Ratings'!$J$9)+($O70*'Custom Ratings'!$J$10)+($P70*'Custom Ratings'!$J$11)+($Q70*'Custom Ratings'!$J$12)+($R70*'Custom Ratings'!$J$13)+($S70*'Custom Ratings'!$J$14)+($T70*'Custom Ratings'!$J$15)),0)</f>
        <v>60</v>
      </c>
      <c r="AC70" s="79">
        <f>ROUND(Z70/'Custom Ratings'!$B$19,0)</f>
        <v>74</v>
      </c>
      <c r="AD70" s="79">
        <f>ROUND(AA70/'Custom Ratings'!$F$19,0)</f>
        <v>74</v>
      </c>
      <c r="AE70" s="79">
        <f>ROUND(AB70/'Custom Ratings'!$J$19,0)</f>
        <v>60</v>
      </c>
    </row>
    <row r="71" ht="15.75" customHeight="1">
      <c r="A71" s="71" t="s">
        <v>822</v>
      </c>
      <c r="B71" s="71" t="s">
        <v>823</v>
      </c>
      <c r="C71" s="72" t="str">
        <f t="shared" si="1"/>
        <v>Robert Reichel</v>
      </c>
      <c r="D71" s="73" t="s">
        <v>57</v>
      </c>
      <c r="E71" s="73" t="s">
        <v>702</v>
      </c>
      <c r="F71" s="73">
        <v>26.0</v>
      </c>
      <c r="G71" s="73">
        <v>6.0</v>
      </c>
      <c r="H71" s="73">
        <v>4.0</v>
      </c>
      <c r="I71" s="73">
        <v>4.0</v>
      </c>
      <c r="J71" s="73">
        <v>4.0</v>
      </c>
      <c r="K71" s="73">
        <v>3.0</v>
      </c>
      <c r="L71" s="73">
        <v>4.0</v>
      </c>
      <c r="M71" s="73">
        <v>2.0</v>
      </c>
      <c r="N71" s="73">
        <v>4.0</v>
      </c>
      <c r="O71" s="73">
        <v>4.0</v>
      </c>
      <c r="P71" s="73">
        <v>4.0</v>
      </c>
      <c r="Q71" s="73">
        <v>3.0</v>
      </c>
      <c r="R71" s="73">
        <v>2.0</v>
      </c>
      <c r="S71" s="73">
        <v>4.0</v>
      </c>
      <c r="T71" s="73">
        <v>2.0</v>
      </c>
      <c r="U71" s="74">
        <f t="shared" si="2"/>
        <v>73</v>
      </c>
      <c r="V71" s="75">
        <f t="shared" si="3"/>
        <v>73</v>
      </c>
      <c r="W71" s="76" t="str">
        <f t="shared" si="4"/>
        <v>Lefty</v>
      </c>
      <c r="X71" s="77">
        <f t="shared" si="5"/>
        <v>73</v>
      </c>
      <c r="Y71" s="77">
        <f t="shared" si="6"/>
        <v>60</v>
      </c>
      <c r="Z71" s="78">
        <f>ROUND(IF(($G71*'Custom Ratings'!$B$3)+($H71*'Custom Ratings'!$B$4)+($I71*'Custom Ratings'!$B$5)+($J71*'Custom Ratings'!$B$6)+($K71*'Custom Ratings'!$B$7)+($L71*'Custom Ratings'!$B$8)+($M71*'Custom Ratings'!$B$9)+($O71*'Custom Ratings'!$B$10)+($P71*'Custom Ratings'!$B$11)+($Q71*'Custom Ratings'!$B$12)+($R71*'Custom Ratings'!$B$13)+($S71*'Custom Ratings'!$B$14)+($T71*'Custom Ratings'!$B$15)&lt;50,(25+(($G71*'Custom Ratings'!$B$3)+($H71*'Custom Ratings'!$B$4)+($I71*'Custom Ratings'!$B$5)+($J71*'Custom Ratings'!$B$6)+($K71*'Custom Ratings'!$B$7)+($L71*'Custom Ratings'!$B$8)+($M71*'Custom Ratings'!$B$9)+($O71*'Custom Ratings'!$B$10)+($P71*'Custom Ratings'!$B$11)+($Q71*'Custom Ratings'!$B$12)+($R71*'Custom Ratings'!$B$13)+($S71*'Custom Ratings'!$B$14)+($T71*'Custom Ratings'!$B$15))/2),($G71*'Custom Ratings'!$B$3)+($H71*'Custom Ratings'!$B$4)+($I71*'Custom Ratings'!$B$5)+($J71*'Custom Ratings'!$B$6)+($K71*'Custom Ratings'!$B$7)+($L71*'Custom Ratings'!$B$8)+($M71*'Custom Ratings'!$B$9)+($O71*'Custom Ratings'!$B$10)+($P71*'Custom Ratings'!$B$11)+($Q71*'Custom Ratings'!$B$12)+($R71*'Custom Ratings'!$B$13)+($S71*'Custom Ratings'!$B$14)+($T71*'Custom Ratings'!$B$15)),0)</f>
        <v>73</v>
      </c>
      <c r="AA71" s="78">
        <f>ROUND(IF(($G71*'Custom Ratings'!$F$3)+($H71*'Custom Ratings'!$F$4)+($I71*'Custom Ratings'!$F$5)+($J71*'Custom Ratings'!$F$6)+($K71*'Custom Ratings'!$F$7)+($L71*'Custom Ratings'!$F$8)+($M71*'Custom Ratings'!$F$9)+($O71*'Custom Ratings'!$F$10)+($P71*'Custom Ratings'!$F$11)+($Q71*'Custom Ratings'!$F$12)+($R71*'Custom Ratings'!$F$13)+($S71*'Custom Ratings'!$F$14)+($T71*'Custom Ratings'!$F$15)&lt;50,(25+(($G71*'Custom Ratings'!$F$3)+($H71*'Custom Ratings'!$F$4)+($I71*'Custom Ratings'!$F$5)+($J71*'Custom Ratings'!$F$6)+($K71*'Custom Ratings'!$F$7)+($L71*'Custom Ratings'!$F$8)+($M71*'Custom Ratings'!$F$9)+($O71*'Custom Ratings'!$F$10)+($P71*'Custom Ratings'!$F$11)+($Q71*'Custom Ratings'!$F$12)+($R71*'Custom Ratings'!$F$13)+($S71*'Custom Ratings'!$F$14)+($T71*'Custom Ratings'!$F$15))/2),($G71*'Custom Ratings'!$F$3)+($H71*'Custom Ratings'!$F$4)+($I71*'Custom Ratings'!$F$5)+($J71*'Custom Ratings'!$F$6)+($K71*'Custom Ratings'!$F$7)+($L71*'Custom Ratings'!$F$8)+($M71*'Custom Ratings'!$F$9)+($O71*'Custom Ratings'!$F$10)+($P71*'Custom Ratings'!$F$11)+($Q71*'Custom Ratings'!$F$12)+($R71*'Custom Ratings'!$F$13)+($S71*'Custom Ratings'!$F$14)+($T71*'Custom Ratings'!$F$15)),0)</f>
        <v>73</v>
      </c>
      <c r="AB71" s="78">
        <f>ROUND(IF(($K71*'Custom Ratings'!$J$3)+ROUNDDOWN(($H71*'Custom Ratings'!$J$4),0)+($I71*'Custom Ratings'!$J$5)+($J71*'Custom Ratings'!$J$6)+ROUNDDOWN(($K71*'Custom Ratings'!$J$7),0)+ROUNDDOWN(($L71*'Custom Ratings'!$J$8),0)+($M71*'Custom Ratings'!$J$9)+($O71*'Custom Ratings'!$J$10)+($P71*'Custom Ratings'!$J$11)+($Q71*'Custom Ratings'!$J$12)+($R71*'Custom Ratings'!$J$13)+($S71*'Custom Ratings'!$J$14)+($T71*'Custom Ratings'!$J$15)&lt;50,(25+(($K71*'Custom Ratings'!$J$3)+ROUNDDOWN(($H71*'Custom Ratings'!$J$4),0)+($I71*'Custom Ratings'!$J$5)+($J71*'Custom Ratings'!$J$6)+ROUNDDOWN(($K71*'Custom Ratings'!$J$7),0)+ROUNDDOWN(($L71*'Custom Ratings'!$J$8),0)+($M71*'Custom Ratings'!$J$9)+($O71*'Custom Ratings'!$J$10)+($P71*'Custom Ratings'!$J$11)+($Q71*'Custom Ratings'!$J$12)+($R71*'Custom Ratings'!$J$13)+($S71*'Custom Ratings'!$J$14)+($T71*'Custom Ratings'!$J$15))/2),($K71*'Custom Ratings'!$J$3)+ROUNDDOWN(($H71*'Custom Ratings'!$J$4),0)+($I71*'Custom Ratings'!$J$5)+($J71*'Custom Ratings'!$J$6)+ROUNDDOWN(($K71*'Custom Ratings'!$J$7),0)+ROUNDDOWN(($L71*'Custom Ratings'!$J$8),0)+($M71*'Custom Ratings'!$J$9)+($O71*'Custom Ratings'!$J$10)+($P71*'Custom Ratings'!$J$11)+($Q71*'Custom Ratings'!$J$12)+($R71*'Custom Ratings'!$J$13)+($S71*'Custom Ratings'!$J$14)+($T71*'Custom Ratings'!$J$15)),0)</f>
        <v>60</v>
      </c>
      <c r="AC71" s="79">
        <f>ROUND(Z71/'Custom Ratings'!$B$19,0)</f>
        <v>73</v>
      </c>
      <c r="AD71" s="79">
        <f>ROUND(AA71/'Custom Ratings'!$F$19,0)</f>
        <v>73</v>
      </c>
      <c r="AE71" s="79">
        <f>ROUND(AB71/'Custom Ratings'!$J$19,0)</f>
        <v>60</v>
      </c>
    </row>
    <row r="72" ht="15.75" customHeight="1">
      <c r="A72" s="71" t="s">
        <v>824</v>
      </c>
      <c r="B72" s="71" t="s">
        <v>825</v>
      </c>
      <c r="C72" s="72" t="str">
        <f t="shared" si="1"/>
        <v>Joel Otto</v>
      </c>
      <c r="D72" s="73" t="s">
        <v>57</v>
      </c>
      <c r="E72" s="73" t="s">
        <v>702</v>
      </c>
      <c r="F72" s="73">
        <v>29.0</v>
      </c>
      <c r="G72" s="73">
        <v>11.0</v>
      </c>
      <c r="H72" s="73">
        <v>4.0</v>
      </c>
      <c r="I72" s="73">
        <v>3.0</v>
      </c>
      <c r="J72" s="73">
        <v>3.0</v>
      </c>
      <c r="K72" s="73">
        <v>5.0</v>
      </c>
      <c r="L72" s="73">
        <v>2.0</v>
      </c>
      <c r="M72" s="73">
        <v>5.0</v>
      </c>
      <c r="N72" s="73">
        <v>7.0</v>
      </c>
      <c r="O72" s="73">
        <v>3.0</v>
      </c>
      <c r="P72" s="73">
        <v>4.0</v>
      </c>
      <c r="Q72" s="73">
        <v>4.0</v>
      </c>
      <c r="R72" s="73">
        <v>1.0</v>
      </c>
      <c r="S72" s="73">
        <v>2.0</v>
      </c>
      <c r="T72" s="73">
        <v>4.0</v>
      </c>
      <c r="U72" s="74">
        <f t="shared" si="2"/>
        <v>71</v>
      </c>
      <c r="V72" s="75">
        <f t="shared" si="3"/>
        <v>71</v>
      </c>
      <c r="W72" s="76" t="str">
        <f t="shared" si="4"/>
        <v>Righty</v>
      </c>
      <c r="X72" s="77">
        <f t="shared" si="5"/>
        <v>71</v>
      </c>
      <c r="Y72" s="77">
        <f t="shared" si="6"/>
        <v>60</v>
      </c>
      <c r="Z72" s="78">
        <f>ROUND(IF(($G72*'Custom Ratings'!$B$3)+($H72*'Custom Ratings'!$B$4)+($I72*'Custom Ratings'!$B$5)+($J72*'Custom Ratings'!$B$6)+($K72*'Custom Ratings'!$B$7)+($L72*'Custom Ratings'!$B$8)+($M72*'Custom Ratings'!$B$9)+($O72*'Custom Ratings'!$B$10)+($P72*'Custom Ratings'!$B$11)+($Q72*'Custom Ratings'!$B$12)+($R72*'Custom Ratings'!$B$13)+($S72*'Custom Ratings'!$B$14)+($T72*'Custom Ratings'!$B$15)&lt;50,(25+(($G72*'Custom Ratings'!$B$3)+($H72*'Custom Ratings'!$B$4)+($I72*'Custom Ratings'!$B$5)+($J72*'Custom Ratings'!$B$6)+($K72*'Custom Ratings'!$B$7)+($L72*'Custom Ratings'!$B$8)+($M72*'Custom Ratings'!$B$9)+($O72*'Custom Ratings'!$B$10)+($P72*'Custom Ratings'!$B$11)+($Q72*'Custom Ratings'!$B$12)+($R72*'Custom Ratings'!$B$13)+($S72*'Custom Ratings'!$B$14)+($T72*'Custom Ratings'!$B$15))/2),($G72*'Custom Ratings'!$B$3)+($H72*'Custom Ratings'!$B$4)+($I72*'Custom Ratings'!$B$5)+($J72*'Custom Ratings'!$B$6)+($K72*'Custom Ratings'!$B$7)+($L72*'Custom Ratings'!$B$8)+($M72*'Custom Ratings'!$B$9)+($O72*'Custom Ratings'!$B$10)+($P72*'Custom Ratings'!$B$11)+($Q72*'Custom Ratings'!$B$12)+($R72*'Custom Ratings'!$B$13)+($S72*'Custom Ratings'!$B$14)+($T72*'Custom Ratings'!$B$15)),0)</f>
        <v>71</v>
      </c>
      <c r="AA72" s="78">
        <f>ROUND(IF(($G72*'Custom Ratings'!$F$3)+($H72*'Custom Ratings'!$F$4)+($I72*'Custom Ratings'!$F$5)+($J72*'Custom Ratings'!$F$6)+($K72*'Custom Ratings'!$F$7)+($L72*'Custom Ratings'!$F$8)+($M72*'Custom Ratings'!$F$9)+($O72*'Custom Ratings'!$F$10)+($P72*'Custom Ratings'!$F$11)+($Q72*'Custom Ratings'!$F$12)+($R72*'Custom Ratings'!$F$13)+($S72*'Custom Ratings'!$F$14)+($T72*'Custom Ratings'!$F$15)&lt;50,(25+(($G72*'Custom Ratings'!$F$3)+($H72*'Custom Ratings'!$F$4)+($I72*'Custom Ratings'!$F$5)+($J72*'Custom Ratings'!$F$6)+($K72*'Custom Ratings'!$F$7)+($L72*'Custom Ratings'!$F$8)+($M72*'Custom Ratings'!$F$9)+($O72*'Custom Ratings'!$F$10)+($P72*'Custom Ratings'!$F$11)+($Q72*'Custom Ratings'!$F$12)+($R72*'Custom Ratings'!$F$13)+($S72*'Custom Ratings'!$F$14)+($T72*'Custom Ratings'!$F$15))/2),($G72*'Custom Ratings'!$F$3)+($H72*'Custom Ratings'!$F$4)+($I72*'Custom Ratings'!$F$5)+($J72*'Custom Ratings'!$F$6)+($K72*'Custom Ratings'!$F$7)+($L72*'Custom Ratings'!$F$8)+($M72*'Custom Ratings'!$F$9)+($O72*'Custom Ratings'!$F$10)+($P72*'Custom Ratings'!$F$11)+($Q72*'Custom Ratings'!$F$12)+($R72*'Custom Ratings'!$F$13)+($S72*'Custom Ratings'!$F$14)+($T72*'Custom Ratings'!$F$15)),0)</f>
        <v>71</v>
      </c>
      <c r="AB72" s="78">
        <f>ROUND(IF(($K72*'Custom Ratings'!$J$3)+ROUNDDOWN(($H72*'Custom Ratings'!$J$4),0)+($I72*'Custom Ratings'!$J$5)+($J72*'Custom Ratings'!$J$6)+ROUNDDOWN(($K72*'Custom Ratings'!$J$7),0)+ROUNDDOWN(($L72*'Custom Ratings'!$J$8),0)+($M72*'Custom Ratings'!$J$9)+($O72*'Custom Ratings'!$J$10)+($P72*'Custom Ratings'!$J$11)+($Q72*'Custom Ratings'!$J$12)+($R72*'Custom Ratings'!$J$13)+($S72*'Custom Ratings'!$J$14)+($T72*'Custom Ratings'!$J$15)&lt;50,(25+(($K72*'Custom Ratings'!$J$3)+ROUNDDOWN(($H72*'Custom Ratings'!$J$4),0)+($I72*'Custom Ratings'!$J$5)+($J72*'Custom Ratings'!$J$6)+ROUNDDOWN(($K72*'Custom Ratings'!$J$7),0)+ROUNDDOWN(($L72*'Custom Ratings'!$J$8),0)+($M72*'Custom Ratings'!$J$9)+($O72*'Custom Ratings'!$J$10)+($P72*'Custom Ratings'!$J$11)+($Q72*'Custom Ratings'!$J$12)+($R72*'Custom Ratings'!$J$13)+($S72*'Custom Ratings'!$J$14)+($T72*'Custom Ratings'!$J$15))/2),($K72*'Custom Ratings'!$J$3)+ROUNDDOWN(($H72*'Custom Ratings'!$J$4),0)+($I72*'Custom Ratings'!$J$5)+($J72*'Custom Ratings'!$J$6)+ROUNDDOWN(($K72*'Custom Ratings'!$J$7),0)+ROUNDDOWN(($L72*'Custom Ratings'!$J$8),0)+($M72*'Custom Ratings'!$J$9)+($O72*'Custom Ratings'!$J$10)+($P72*'Custom Ratings'!$J$11)+($Q72*'Custom Ratings'!$J$12)+($R72*'Custom Ratings'!$J$13)+($S72*'Custom Ratings'!$J$14)+($T72*'Custom Ratings'!$J$15)),0)</f>
        <v>60</v>
      </c>
      <c r="AC72" s="79">
        <f>ROUND(Z72/'Custom Ratings'!$B$19,0)</f>
        <v>71</v>
      </c>
      <c r="AD72" s="79">
        <f>ROUND(AA72/'Custom Ratings'!$F$19,0)</f>
        <v>71</v>
      </c>
      <c r="AE72" s="79">
        <f>ROUND(AB72/'Custom Ratings'!$J$19,0)</f>
        <v>60</v>
      </c>
    </row>
    <row r="73" ht="15.75" customHeight="1">
      <c r="A73" s="71" t="s">
        <v>826</v>
      </c>
      <c r="B73" s="71" t="s">
        <v>773</v>
      </c>
      <c r="C73" s="72" t="str">
        <f t="shared" si="1"/>
        <v>Gary Roberts</v>
      </c>
      <c r="D73" s="73" t="s">
        <v>57</v>
      </c>
      <c r="E73" s="73" t="s">
        <v>702</v>
      </c>
      <c r="F73" s="73">
        <v>10.0</v>
      </c>
      <c r="G73" s="73">
        <v>7.0</v>
      </c>
      <c r="H73" s="73">
        <v>4.0</v>
      </c>
      <c r="I73" s="73">
        <v>4.0</v>
      </c>
      <c r="J73" s="73">
        <v>5.0</v>
      </c>
      <c r="K73" s="73">
        <v>4.0</v>
      </c>
      <c r="L73" s="73">
        <v>4.0</v>
      </c>
      <c r="M73" s="73">
        <v>4.0</v>
      </c>
      <c r="N73" s="73">
        <v>8.0</v>
      </c>
      <c r="O73" s="73">
        <v>4.0</v>
      </c>
      <c r="P73" s="73">
        <v>5.0</v>
      </c>
      <c r="Q73" s="73">
        <v>5.0</v>
      </c>
      <c r="R73" s="73">
        <v>1.0</v>
      </c>
      <c r="S73" s="73">
        <v>3.0</v>
      </c>
      <c r="T73" s="73">
        <v>4.0</v>
      </c>
      <c r="U73" s="74">
        <f t="shared" si="2"/>
        <v>85</v>
      </c>
      <c r="V73" s="75">
        <f t="shared" si="3"/>
        <v>85</v>
      </c>
      <c r="W73" s="76" t="str">
        <f t="shared" si="4"/>
        <v>Lefty</v>
      </c>
      <c r="X73" s="77">
        <f t="shared" si="5"/>
        <v>85</v>
      </c>
      <c r="Y73" s="77">
        <f t="shared" si="6"/>
        <v>67</v>
      </c>
      <c r="Z73" s="78">
        <f>ROUND(IF(($G73*'Custom Ratings'!$B$3)+($H73*'Custom Ratings'!$B$4)+($I73*'Custom Ratings'!$B$5)+($J73*'Custom Ratings'!$B$6)+($K73*'Custom Ratings'!$B$7)+($L73*'Custom Ratings'!$B$8)+($M73*'Custom Ratings'!$B$9)+($O73*'Custom Ratings'!$B$10)+($P73*'Custom Ratings'!$B$11)+($Q73*'Custom Ratings'!$B$12)+($R73*'Custom Ratings'!$B$13)+($S73*'Custom Ratings'!$B$14)+($T73*'Custom Ratings'!$B$15)&lt;50,(25+(($G73*'Custom Ratings'!$B$3)+($H73*'Custom Ratings'!$B$4)+($I73*'Custom Ratings'!$B$5)+($J73*'Custom Ratings'!$B$6)+($K73*'Custom Ratings'!$B$7)+($L73*'Custom Ratings'!$B$8)+($M73*'Custom Ratings'!$B$9)+($O73*'Custom Ratings'!$B$10)+($P73*'Custom Ratings'!$B$11)+($Q73*'Custom Ratings'!$B$12)+($R73*'Custom Ratings'!$B$13)+($S73*'Custom Ratings'!$B$14)+($T73*'Custom Ratings'!$B$15))/2),($G73*'Custom Ratings'!$B$3)+($H73*'Custom Ratings'!$B$4)+($I73*'Custom Ratings'!$B$5)+($J73*'Custom Ratings'!$B$6)+($K73*'Custom Ratings'!$B$7)+($L73*'Custom Ratings'!$B$8)+($M73*'Custom Ratings'!$B$9)+($O73*'Custom Ratings'!$B$10)+($P73*'Custom Ratings'!$B$11)+($Q73*'Custom Ratings'!$B$12)+($R73*'Custom Ratings'!$B$13)+($S73*'Custom Ratings'!$B$14)+($T73*'Custom Ratings'!$B$15)),0)</f>
        <v>85</v>
      </c>
      <c r="AA73" s="78">
        <f>ROUND(IF(($G73*'Custom Ratings'!$F$3)+($H73*'Custom Ratings'!$F$4)+($I73*'Custom Ratings'!$F$5)+($J73*'Custom Ratings'!$F$6)+($K73*'Custom Ratings'!$F$7)+($L73*'Custom Ratings'!$F$8)+($M73*'Custom Ratings'!$F$9)+($O73*'Custom Ratings'!$F$10)+($P73*'Custom Ratings'!$F$11)+($Q73*'Custom Ratings'!$F$12)+($R73*'Custom Ratings'!$F$13)+($S73*'Custom Ratings'!$F$14)+($T73*'Custom Ratings'!$F$15)&lt;50,(25+(($G73*'Custom Ratings'!$F$3)+($H73*'Custom Ratings'!$F$4)+($I73*'Custom Ratings'!$F$5)+($J73*'Custom Ratings'!$F$6)+($K73*'Custom Ratings'!$F$7)+($L73*'Custom Ratings'!$F$8)+($M73*'Custom Ratings'!$F$9)+($O73*'Custom Ratings'!$F$10)+($P73*'Custom Ratings'!$F$11)+($Q73*'Custom Ratings'!$F$12)+($R73*'Custom Ratings'!$F$13)+($S73*'Custom Ratings'!$F$14)+($T73*'Custom Ratings'!$F$15))/2),($G73*'Custom Ratings'!$F$3)+($H73*'Custom Ratings'!$F$4)+($I73*'Custom Ratings'!$F$5)+($J73*'Custom Ratings'!$F$6)+($K73*'Custom Ratings'!$F$7)+($L73*'Custom Ratings'!$F$8)+($M73*'Custom Ratings'!$F$9)+($O73*'Custom Ratings'!$F$10)+($P73*'Custom Ratings'!$F$11)+($Q73*'Custom Ratings'!$F$12)+($R73*'Custom Ratings'!$F$13)+($S73*'Custom Ratings'!$F$14)+($T73*'Custom Ratings'!$F$15)),0)</f>
        <v>85</v>
      </c>
      <c r="AB73" s="78">
        <f>ROUND(IF(($K73*'Custom Ratings'!$J$3)+ROUNDDOWN(($H73*'Custom Ratings'!$J$4),0)+($I73*'Custom Ratings'!$J$5)+($J73*'Custom Ratings'!$J$6)+ROUNDDOWN(($K73*'Custom Ratings'!$J$7),0)+ROUNDDOWN(($L73*'Custom Ratings'!$J$8),0)+($M73*'Custom Ratings'!$J$9)+($O73*'Custom Ratings'!$J$10)+($P73*'Custom Ratings'!$J$11)+($Q73*'Custom Ratings'!$J$12)+($R73*'Custom Ratings'!$J$13)+($S73*'Custom Ratings'!$J$14)+($T73*'Custom Ratings'!$J$15)&lt;50,(25+(($K73*'Custom Ratings'!$J$3)+ROUNDDOWN(($H73*'Custom Ratings'!$J$4),0)+($I73*'Custom Ratings'!$J$5)+($J73*'Custom Ratings'!$J$6)+ROUNDDOWN(($K73*'Custom Ratings'!$J$7),0)+ROUNDDOWN(($L73*'Custom Ratings'!$J$8),0)+($M73*'Custom Ratings'!$J$9)+($O73*'Custom Ratings'!$J$10)+($P73*'Custom Ratings'!$J$11)+($Q73*'Custom Ratings'!$J$12)+($R73*'Custom Ratings'!$J$13)+($S73*'Custom Ratings'!$J$14)+($T73*'Custom Ratings'!$J$15))/2),($K73*'Custom Ratings'!$J$3)+ROUNDDOWN(($H73*'Custom Ratings'!$J$4),0)+($I73*'Custom Ratings'!$J$5)+($J73*'Custom Ratings'!$J$6)+ROUNDDOWN(($K73*'Custom Ratings'!$J$7),0)+ROUNDDOWN(($L73*'Custom Ratings'!$J$8),0)+($M73*'Custom Ratings'!$J$9)+($O73*'Custom Ratings'!$J$10)+($P73*'Custom Ratings'!$J$11)+($Q73*'Custom Ratings'!$J$12)+($R73*'Custom Ratings'!$J$13)+($S73*'Custom Ratings'!$J$14)+($T73*'Custom Ratings'!$J$15)),0)</f>
        <v>67</v>
      </c>
      <c r="AC73" s="79">
        <f>ROUND(Z73/'Custom Ratings'!$B$19,0)</f>
        <v>85</v>
      </c>
      <c r="AD73" s="79">
        <f>ROUND(AA73/'Custom Ratings'!$F$19,0)</f>
        <v>85</v>
      </c>
      <c r="AE73" s="79">
        <f>ROUND(AB73/'Custom Ratings'!$J$19,0)</f>
        <v>67</v>
      </c>
    </row>
    <row r="74" ht="15.75" customHeight="1">
      <c r="A74" s="71" t="s">
        <v>827</v>
      </c>
      <c r="B74" s="71" t="s">
        <v>828</v>
      </c>
      <c r="C74" s="72" t="str">
        <f t="shared" si="1"/>
        <v>Paul Ranheim</v>
      </c>
      <c r="D74" s="73" t="s">
        <v>57</v>
      </c>
      <c r="E74" s="73" t="s">
        <v>702</v>
      </c>
      <c r="F74" s="73">
        <v>28.0</v>
      </c>
      <c r="G74" s="73">
        <v>8.0</v>
      </c>
      <c r="H74" s="73">
        <v>4.0</v>
      </c>
      <c r="I74" s="73">
        <v>4.0</v>
      </c>
      <c r="J74" s="73">
        <v>3.0</v>
      </c>
      <c r="K74" s="73">
        <v>4.0</v>
      </c>
      <c r="L74" s="73">
        <v>3.0</v>
      </c>
      <c r="M74" s="73">
        <v>1.0</v>
      </c>
      <c r="N74" s="73">
        <v>3.0</v>
      </c>
      <c r="O74" s="73">
        <v>4.0</v>
      </c>
      <c r="P74" s="73">
        <v>3.0</v>
      </c>
      <c r="Q74" s="73">
        <v>3.0</v>
      </c>
      <c r="R74" s="73">
        <v>4.0</v>
      </c>
      <c r="S74" s="73">
        <v>3.0</v>
      </c>
      <c r="T74" s="73">
        <v>1.0</v>
      </c>
      <c r="U74" s="74">
        <f t="shared" si="2"/>
        <v>66</v>
      </c>
      <c r="V74" s="75">
        <f t="shared" si="3"/>
        <v>66</v>
      </c>
      <c r="W74" s="76" t="str">
        <f t="shared" si="4"/>
        <v>Righty</v>
      </c>
      <c r="X74" s="77">
        <f t="shared" si="5"/>
        <v>66</v>
      </c>
      <c r="Y74" s="77">
        <f t="shared" si="6"/>
        <v>60</v>
      </c>
      <c r="Z74" s="78">
        <f>ROUND(IF(($G74*'Custom Ratings'!$B$3)+($H74*'Custom Ratings'!$B$4)+($I74*'Custom Ratings'!$B$5)+($J74*'Custom Ratings'!$B$6)+($K74*'Custom Ratings'!$B$7)+($L74*'Custom Ratings'!$B$8)+($M74*'Custom Ratings'!$B$9)+($O74*'Custom Ratings'!$B$10)+($P74*'Custom Ratings'!$B$11)+($Q74*'Custom Ratings'!$B$12)+($R74*'Custom Ratings'!$B$13)+($S74*'Custom Ratings'!$B$14)+($T74*'Custom Ratings'!$B$15)&lt;50,(25+(($G74*'Custom Ratings'!$B$3)+($H74*'Custom Ratings'!$B$4)+($I74*'Custom Ratings'!$B$5)+($J74*'Custom Ratings'!$B$6)+($K74*'Custom Ratings'!$B$7)+($L74*'Custom Ratings'!$B$8)+($M74*'Custom Ratings'!$B$9)+($O74*'Custom Ratings'!$B$10)+($P74*'Custom Ratings'!$B$11)+($Q74*'Custom Ratings'!$B$12)+($R74*'Custom Ratings'!$B$13)+($S74*'Custom Ratings'!$B$14)+($T74*'Custom Ratings'!$B$15))/2),($G74*'Custom Ratings'!$B$3)+($H74*'Custom Ratings'!$B$4)+($I74*'Custom Ratings'!$B$5)+($J74*'Custom Ratings'!$B$6)+($K74*'Custom Ratings'!$B$7)+($L74*'Custom Ratings'!$B$8)+($M74*'Custom Ratings'!$B$9)+($O74*'Custom Ratings'!$B$10)+($P74*'Custom Ratings'!$B$11)+($Q74*'Custom Ratings'!$B$12)+($R74*'Custom Ratings'!$B$13)+($S74*'Custom Ratings'!$B$14)+($T74*'Custom Ratings'!$B$15)),0)</f>
        <v>66</v>
      </c>
      <c r="AA74" s="78">
        <f>ROUND(IF(($G74*'Custom Ratings'!$F$3)+($H74*'Custom Ratings'!$F$4)+($I74*'Custom Ratings'!$F$5)+($J74*'Custom Ratings'!$F$6)+($K74*'Custom Ratings'!$F$7)+($L74*'Custom Ratings'!$F$8)+($M74*'Custom Ratings'!$F$9)+($O74*'Custom Ratings'!$F$10)+($P74*'Custom Ratings'!$F$11)+($Q74*'Custom Ratings'!$F$12)+($R74*'Custom Ratings'!$F$13)+($S74*'Custom Ratings'!$F$14)+($T74*'Custom Ratings'!$F$15)&lt;50,(25+(($G74*'Custom Ratings'!$F$3)+($H74*'Custom Ratings'!$F$4)+($I74*'Custom Ratings'!$F$5)+($J74*'Custom Ratings'!$F$6)+($K74*'Custom Ratings'!$F$7)+($L74*'Custom Ratings'!$F$8)+($M74*'Custom Ratings'!$F$9)+($O74*'Custom Ratings'!$F$10)+($P74*'Custom Ratings'!$F$11)+($Q74*'Custom Ratings'!$F$12)+($R74*'Custom Ratings'!$F$13)+($S74*'Custom Ratings'!$F$14)+($T74*'Custom Ratings'!$F$15))/2),($G74*'Custom Ratings'!$F$3)+($H74*'Custom Ratings'!$F$4)+($I74*'Custom Ratings'!$F$5)+($J74*'Custom Ratings'!$F$6)+($K74*'Custom Ratings'!$F$7)+($L74*'Custom Ratings'!$F$8)+($M74*'Custom Ratings'!$F$9)+($O74*'Custom Ratings'!$F$10)+($P74*'Custom Ratings'!$F$11)+($Q74*'Custom Ratings'!$F$12)+($R74*'Custom Ratings'!$F$13)+($S74*'Custom Ratings'!$F$14)+($T74*'Custom Ratings'!$F$15)),0)</f>
        <v>66</v>
      </c>
      <c r="AB74" s="78">
        <f>ROUND(IF(($K74*'Custom Ratings'!$J$3)+ROUNDDOWN(($H74*'Custom Ratings'!$J$4),0)+($I74*'Custom Ratings'!$J$5)+($J74*'Custom Ratings'!$J$6)+ROUNDDOWN(($K74*'Custom Ratings'!$J$7),0)+ROUNDDOWN(($L74*'Custom Ratings'!$J$8),0)+($M74*'Custom Ratings'!$J$9)+($O74*'Custom Ratings'!$J$10)+($P74*'Custom Ratings'!$J$11)+($Q74*'Custom Ratings'!$J$12)+($R74*'Custom Ratings'!$J$13)+($S74*'Custom Ratings'!$J$14)+($T74*'Custom Ratings'!$J$15)&lt;50,(25+(($K74*'Custom Ratings'!$J$3)+ROUNDDOWN(($H74*'Custom Ratings'!$J$4),0)+($I74*'Custom Ratings'!$J$5)+($J74*'Custom Ratings'!$J$6)+ROUNDDOWN(($K74*'Custom Ratings'!$J$7),0)+ROUNDDOWN(($L74*'Custom Ratings'!$J$8),0)+($M74*'Custom Ratings'!$J$9)+($O74*'Custom Ratings'!$J$10)+($P74*'Custom Ratings'!$J$11)+($Q74*'Custom Ratings'!$J$12)+($R74*'Custom Ratings'!$J$13)+($S74*'Custom Ratings'!$J$14)+($T74*'Custom Ratings'!$J$15))/2),($K74*'Custom Ratings'!$J$3)+ROUNDDOWN(($H74*'Custom Ratings'!$J$4),0)+($I74*'Custom Ratings'!$J$5)+($J74*'Custom Ratings'!$J$6)+ROUNDDOWN(($K74*'Custom Ratings'!$J$7),0)+ROUNDDOWN(($L74*'Custom Ratings'!$J$8),0)+($M74*'Custom Ratings'!$J$9)+($O74*'Custom Ratings'!$J$10)+($P74*'Custom Ratings'!$J$11)+($Q74*'Custom Ratings'!$J$12)+($R74*'Custom Ratings'!$J$13)+($S74*'Custom Ratings'!$J$14)+($T74*'Custom Ratings'!$J$15)),0)</f>
        <v>60</v>
      </c>
      <c r="AC74" s="79">
        <f>ROUND(Z74/'Custom Ratings'!$B$19,0)</f>
        <v>66</v>
      </c>
      <c r="AD74" s="79">
        <f>ROUND(AA74/'Custom Ratings'!$F$19,0)</f>
        <v>66</v>
      </c>
      <c r="AE74" s="79">
        <f>ROUND(AB74/'Custom Ratings'!$J$19,0)</f>
        <v>60</v>
      </c>
    </row>
    <row r="75" ht="15.75" customHeight="1">
      <c r="A75" s="71" t="s">
        <v>753</v>
      </c>
      <c r="B75" s="71" t="s">
        <v>829</v>
      </c>
      <c r="C75" s="72" t="str">
        <f t="shared" si="1"/>
        <v>Brent Ashton</v>
      </c>
      <c r="D75" s="73" t="s">
        <v>57</v>
      </c>
      <c r="E75" s="73" t="s">
        <v>702</v>
      </c>
      <c r="F75" s="73">
        <v>15.0</v>
      </c>
      <c r="G75" s="73">
        <v>10.0</v>
      </c>
      <c r="H75" s="73">
        <v>3.0</v>
      </c>
      <c r="I75" s="73">
        <v>3.0</v>
      </c>
      <c r="J75" s="73">
        <v>3.0</v>
      </c>
      <c r="K75" s="73">
        <v>4.0</v>
      </c>
      <c r="L75" s="73">
        <v>3.0</v>
      </c>
      <c r="M75" s="73">
        <v>4.0</v>
      </c>
      <c r="N75" s="73">
        <v>6.0</v>
      </c>
      <c r="O75" s="73">
        <v>3.0</v>
      </c>
      <c r="P75" s="73">
        <v>2.0</v>
      </c>
      <c r="Q75" s="73">
        <v>4.0</v>
      </c>
      <c r="R75" s="73">
        <v>4.0</v>
      </c>
      <c r="S75" s="73">
        <v>3.0</v>
      </c>
      <c r="T75" s="73">
        <v>3.0</v>
      </c>
      <c r="U75" s="74">
        <f t="shared" si="2"/>
        <v>63</v>
      </c>
      <c r="V75" s="75">
        <f t="shared" si="3"/>
        <v>63</v>
      </c>
      <c r="W75" s="76" t="str">
        <f t="shared" si="4"/>
        <v>Lefty</v>
      </c>
      <c r="X75" s="77">
        <f t="shared" si="5"/>
        <v>63</v>
      </c>
      <c r="Y75" s="77">
        <f t="shared" si="6"/>
        <v>58</v>
      </c>
      <c r="Z75" s="78">
        <f>ROUND(IF(($G75*'Custom Ratings'!$B$3)+($H75*'Custom Ratings'!$B$4)+($I75*'Custom Ratings'!$B$5)+($J75*'Custom Ratings'!$B$6)+($K75*'Custom Ratings'!$B$7)+($L75*'Custom Ratings'!$B$8)+($M75*'Custom Ratings'!$B$9)+($O75*'Custom Ratings'!$B$10)+($P75*'Custom Ratings'!$B$11)+($Q75*'Custom Ratings'!$B$12)+($R75*'Custom Ratings'!$B$13)+($S75*'Custom Ratings'!$B$14)+($T75*'Custom Ratings'!$B$15)&lt;50,(25+(($G75*'Custom Ratings'!$B$3)+($H75*'Custom Ratings'!$B$4)+($I75*'Custom Ratings'!$B$5)+($J75*'Custom Ratings'!$B$6)+($K75*'Custom Ratings'!$B$7)+($L75*'Custom Ratings'!$B$8)+($M75*'Custom Ratings'!$B$9)+($O75*'Custom Ratings'!$B$10)+($P75*'Custom Ratings'!$B$11)+($Q75*'Custom Ratings'!$B$12)+($R75*'Custom Ratings'!$B$13)+($S75*'Custom Ratings'!$B$14)+($T75*'Custom Ratings'!$B$15))/2),($G75*'Custom Ratings'!$B$3)+($H75*'Custom Ratings'!$B$4)+($I75*'Custom Ratings'!$B$5)+($J75*'Custom Ratings'!$B$6)+($K75*'Custom Ratings'!$B$7)+($L75*'Custom Ratings'!$B$8)+($M75*'Custom Ratings'!$B$9)+($O75*'Custom Ratings'!$B$10)+($P75*'Custom Ratings'!$B$11)+($Q75*'Custom Ratings'!$B$12)+($R75*'Custom Ratings'!$B$13)+($S75*'Custom Ratings'!$B$14)+($T75*'Custom Ratings'!$B$15)),0)</f>
        <v>63</v>
      </c>
      <c r="AA75" s="78">
        <f>ROUND(IF(($G75*'Custom Ratings'!$F$3)+($H75*'Custom Ratings'!$F$4)+($I75*'Custom Ratings'!$F$5)+($J75*'Custom Ratings'!$F$6)+($K75*'Custom Ratings'!$F$7)+($L75*'Custom Ratings'!$F$8)+($M75*'Custom Ratings'!$F$9)+($O75*'Custom Ratings'!$F$10)+($P75*'Custom Ratings'!$F$11)+($Q75*'Custom Ratings'!$F$12)+($R75*'Custom Ratings'!$F$13)+($S75*'Custom Ratings'!$F$14)+($T75*'Custom Ratings'!$F$15)&lt;50,(25+(($G75*'Custom Ratings'!$F$3)+($H75*'Custom Ratings'!$F$4)+($I75*'Custom Ratings'!$F$5)+($J75*'Custom Ratings'!$F$6)+($K75*'Custom Ratings'!$F$7)+($L75*'Custom Ratings'!$F$8)+($M75*'Custom Ratings'!$F$9)+($O75*'Custom Ratings'!$F$10)+($P75*'Custom Ratings'!$F$11)+($Q75*'Custom Ratings'!$F$12)+($R75*'Custom Ratings'!$F$13)+($S75*'Custom Ratings'!$F$14)+($T75*'Custom Ratings'!$F$15))/2),($G75*'Custom Ratings'!$F$3)+($H75*'Custom Ratings'!$F$4)+($I75*'Custom Ratings'!$F$5)+($J75*'Custom Ratings'!$F$6)+($K75*'Custom Ratings'!$F$7)+($L75*'Custom Ratings'!$F$8)+($M75*'Custom Ratings'!$F$9)+($O75*'Custom Ratings'!$F$10)+($P75*'Custom Ratings'!$F$11)+($Q75*'Custom Ratings'!$F$12)+($R75*'Custom Ratings'!$F$13)+($S75*'Custom Ratings'!$F$14)+($T75*'Custom Ratings'!$F$15)),0)</f>
        <v>63</v>
      </c>
      <c r="AB75" s="78">
        <f>ROUND(IF(($K75*'Custom Ratings'!$J$3)+ROUNDDOWN(($H75*'Custom Ratings'!$J$4),0)+($I75*'Custom Ratings'!$J$5)+($J75*'Custom Ratings'!$J$6)+ROUNDDOWN(($K75*'Custom Ratings'!$J$7),0)+ROUNDDOWN(($L75*'Custom Ratings'!$J$8),0)+($M75*'Custom Ratings'!$J$9)+($O75*'Custom Ratings'!$J$10)+($P75*'Custom Ratings'!$J$11)+($Q75*'Custom Ratings'!$J$12)+($R75*'Custom Ratings'!$J$13)+($S75*'Custom Ratings'!$J$14)+($T75*'Custom Ratings'!$J$15)&lt;50,(25+(($K75*'Custom Ratings'!$J$3)+ROUNDDOWN(($H75*'Custom Ratings'!$J$4),0)+($I75*'Custom Ratings'!$J$5)+($J75*'Custom Ratings'!$J$6)+ROUNDDOWN(($K75*'Custom Ratings'!$J$7),0)+ROUNDDOWN(($L75*'Custom Ratings'!$J$8),0)+($M75*'Custom Ratings'!$J$9)+($O75*'Custom Ratings'!$J$10)+($P75*'Custom Ratings'!$J$11)+($Q75*'Custom Ratings'!$J$12)+($R75*'Custom Ratings'!$J$13)+($S75*'Custom Ratings'!$J$14)+($T75*'Custom Ratings'!$J$15))/2),($K75*'Custom Ratings'!$J$3)+ROUNDDOWN(($H75*'Custom Ratings'!$J$4),0)+($I75*'Custom Ratings'!$J$5)+($J75*'Custom Ratings'!$J$6)+ROUNDDOWN(($K75*'Custom Ratings'!$J$7),0)+ROUNDDOWN(($L75*'Custom Ratings'!$J$8),0)+($M75*'Custom Ratings'!$J$9)+($O75*'Custom Ratings'!$J$10)+($P75*'Custom Ratings'!$J$11)+($Q75*'Custom Ratings'!$J$12)+($R75*'Custom Ratings'!$J$13)+($S75*'Custom Ratings'!$J$14)+($T75*'Custom Ratings'!$J$15)),0)</f>
        <v>58</v>
      </c>
      <c r="AC75" s="79">
        <f>ROUND(Z75/'Custom Ratings'!$B$19,0)</f>
        <v>63</v>
      </c>
      <c r="AD75" s="79">
        <f>ROUND(AA75/'Custom Ratings'!$F$19,0)</f>
        <v>63</v>
      </c>
      <c r="AE75" s="79">
        <f>ROUND(AB75/'Custom Ratings'!$J$19,0)</f>
        <v>58</v>
      </c>
    </row>
    <row r="76" ht="15.75" customHeight="1">
      <c r="A76" s="71" t="s">
        <v>830</v>
      </c>
      <c r="B76" s="71" t="s">
        <v>831</v>
      </c>
      <c r="C76" s="72" t="str">
        <f t="shared" si="1"/>
        <v>Chris Lindberg</v>
      </c>
      <c r="D76" s="73" t="s">
        <v>57</v>
      </c>
      <c r="E76" s="73" t="s">
        <v>702</v>
      </c>
      <c r="F76" s="73">
        <v>11.0</v>
      </c>
      <c r="G76" s="73">
        <v>7.0</v>
      </c>
      <c r="H76" s="73">
        <v>3.0</v>
      </c>
      <c r="I76" s="73">
        <v>4.0</v>
      </c>
      <c r="J76" s="73">
        <v>2.0</v>
      </c>
      <c r="K76" s="73">
        <v>3.0</v>
      </c>
      <c r="L76" s="73">
        <v>2.0</v>
      </c>
      <c r="M76" s="73">
        <v>2.0</v>
      </c>
      <c r="N76" s="73">
        <v>4.0</v>
      </c>
      <c r="O76" s="73">
        <v>3.0</v>
      </c>
      <c r="P76" s="73">
        <v>3.0</v>
      </c>
      <c r="Q76" s="73">
        <v>2.0</v>
      </c>
      <c r="R76" s="73">
        <v>3.0</v>
      </c>
      <c r="S76" s="73">
        <v>2.0</v>
      </c>
      <c r="T76" s="73">
        <v>1.0</v>
      </c>
      <c r="U76" s="74">
        <f t="shared" si="2"/>
        <v>55</v>
      </c>
      <c r="V76" s="75">
        <f t="shared" si="3"/>
        <v>55</v>
      </c>
      <c r="W76" s="76" t="str">
        <f t="shared" si="4"/>
        <v>Lefty</v>
      </c>
      <c r="X76" s="77">
        <f t="shared" si="5"/>
        <v>55</v>
      </c>
      <c r="Y76" s="77">
        <f t="shared" si="6"/>
        <v>47</v>
      </c>
      <c r="Z76" s="78">
        <f>ROUND(IF(($G76*'Custom Ratings'!$B$3)+($H76*'Custom Ratings'!$B$4)+($I76*'Custom Ratings'!$B$5)+($J76*'Custom Ratings'!$B$6)+($K76*'Custom Ratings'!$B$7)+($L76*'Custom Ratings'!$B$8)+($M76*'Custom Ratings'!$B$9)+($O76*'Custom Ratings'!$B$10)+($P76*'Custom Ratings'!$B$11)+($Q76*'Custom Ratings'!$B$12)+($R76*'Custom Ratings'!$B$13)+($S76*'Custom Ratings'!$B$14)+($T76*'Custom Ratings'!$B$15)&lt;50,(25+(($G76*'Custom Ratings'!$B$3)+($H76*'Custom Ratings'!$B$4)+($I76*'Custom Ratings'!$B$5)+($J76*'Custom Ratings'!$B$6)+($K76*'Custom Ratings'!$B$7)+($L76*'Custom Ratings'!$B$8)+($M76*'Custom Ratings'!$B$9)+($O76*'Custom Ratings'!$B$10)+($P76*'Custom Ratings'!$B$11)+($Q76*'Custom Ratings'!$B$12)+($R76*'Custom Ratings'!$B$13)+($S76*'Custom Ratings'!$B$14)+($T76*'Custom Ratings'!$B$15))/2),($G76*'Custom Ratings'!$B$3)+($H76*'Custom Ratings'!$B$4)+($I76*'Custom Ratings'!$B$5)+($J76*'Custom Ratings'!$B$6)+($K76*'Custom Ratings'!$B$7)+($L76*'Custom Ratings'!$B$8)+($M76*'Custom Ratings'!$B$9)+($O76*'Custom Ratings'!$B$10)+($P76*'Custom Ratings'!$B$11)+($Q76*'Custom Ratings'!$B$12)+($R76*'Custom Ratings'!$B$13)+($S76*'Custom Ratings'!$B$14)+($T76*'Custom Ratings'!$B$15)),0)</f>
        <v>55</v>
      </c>
      <c r="AA76" s="78">
        <f>ROUND(IF(($G76*'Custom Ratings'!$F$3)+($H76*'Custom Ratings'!$F$4)+($I76*'Custom Ratings'!$F$5)+($J76*'Custom Ratings'!$F$6)+($K76*'Custom Ratings'!$F$7)+($L76*'Custom Ratings'!$F$8)+($M76*'Custom Ratings'!$F$9)+($O76*'Custom Ratings'!$F$10)+($P76*'Custom Ratings'!$F$11)+($Q76*'Custom Ratings'!$F$12)+($R76*'Custom Ratings'!$F$13)+($S76*'Custom Ratings'!$F$14)+($T76*'Custom Ratings'!$F$15)&lt;50,(25+(($G76*'Custom Ratings'!$F$3)+($H76*'Custom Ratings'!$F$4)+($I76*'Custom Ratings'!$F$5)+($J76*'Custom Ratings'!$F$6)+($K76*'Custom Ratings'!$F$7)+($L76*'Custom Ratings'!$F$8)+($M76*'Custom Ratings'!$F$9)+($O76*'Custom Ratings'!$F$10)+($P76*'Custom Ratings'!$F$11)+($Q76*'Custom Ratings'!$F$12)+($R76*'Custom Ratings'!$F$13)+($S76*'Custom Ratings'!$F$14)+($T76*'Custom Ratings'!$F$15))/2),($G76*'Custom Ratings'!$F$3)+($H76*'Custom Ratings'!$F$4)+($I76*'Custom Ratings'!$F$5)+($J76*'Custom Ratings'!$F$6)+($K76*'Custom Ratings'!$F$7)+($L76*'Custom Ratings'!$F$8)+($M76*'Custom Ratings'!$F$9)+($O76*'Custom Ratings'!$F$10)+($P76*'Custom Ratings'!$F$11)+($Q76*'Custom Ratings'!$F$12)+($R76*'Custom Ratings'!$F$13)+($S76*'Custom Ratings'!$F$14)+($T76*'Custom Ratings'!$F$15)),0)</f>
        <v>55</v>
      </c>
      <c r="AB76" s="78">
        <f>ROUND(IF(($K76*'Custom Ratings'!$J$3)+ROUNDDOWN(($H76*'Custom Ratings'!$J$4),0)+($I76*'Custom Ratings'!$J$5)+($J76*'Custom Ratings'!$J$6)+ROUNDDOWN(($K76*'Custom Ratings'!$J$7),0)+ROUNDDOWN(($L76*'Custom Ratings'!$J$8),0)+($M76*'Custom Ratings'!$J$9)+($O76*'Custom Ratings'!$J$10)+($P76*'Custom Ratings'!$J$11)+($Q76*'Custom Ratings'!$J$12)+($R76*'Custom Ratings'!$J$13)+($S76*'Custom Ratings'!$J$14)+($T76*'Custom Ratings'!$J$15)&lt;50,(25+(($K76*'Custom Ratings'!$J$3)+ROUNDDOWN(($H76*'Custom Ratings'!$J$4),0)+($I76*'Custom Ratings'!$J$5)+($J76*'Custom Ratings'!$J$6)+ROUNDDOWN(($K76*'Custom Ratings'!$J$7),0)+ROUNDDOWN(($L76*'Custom Ratings'!$J$8),0)+($M76*'Custom Ratings'!$J$9)+($O76*'Custom Ratings'!$J$10)+($P76*'Custom Ratings'!$J$11)+($Q76*'Custom Ratings'!$J$12)+($R76*'Custom Ratings'!$J$13)+($S76*'Custom Ratings'!$J$14)+($T76*'Custom Ratings'!$J$15))/2),($K76*'Custom Ratings'!$J$3)+ROUNDDOWN(($H76*'Custom Ratings'!$J$4),0)+($I76*'Custom Ratings'!$J$5)+($J76*'Custom Ratings'!$J$6)+ROUNDDOWN(($K76*'Custom Ratings'!$J$7),0)+ROUNDDOWN(($L76*'Custom Ratings'!$J$8),0)+($M76*'Custom Ratings'!$J$9)+($O76*'Custom Ratings'!$J$10)+($P76*'Custom Ratings'!$J$11)+($Q76*'Custom Ratings'!$J$12)+($R76*'Custom Ratings'!$J$13)+($S76*'Custom Ratings'!$J$14)+($T76*'Custom Ratings'!$J$15)),0)</f>
        <v>47</v>
      </c>
      <c r="AC76" s="79">
        <f>ROUND(Z76/'Custom Ratings'!$B$19,0)</f>
        <v>55</v>
      </c>
      <c r="AD76" s="79">
        <f>ROUND(AA76/'Custom Ratings'!$F$19,0)</f>
        <v>55</v>
      </c>
      <c r="AE76" s="79">
        <f>ROUND(AB76/'Custom Ratings'!$J$19,0)</f>
        <v>47</v>
      </c>
    </row>
    <row r="77" ht="15.75" customHeight="1">
      <c r="A77" s="71" t="s">
        <v>832</v>
      </c>
      <c r="B77" s="71" t="s">
        <v>833</v>
      </c>
      <c r="C77" s="72" t="str">
        <f t="shared" si="1"/>
        <v>Craig Berube</v>
      </c>
      <c r="D77" s="73" t="s">
        <v>57</v>
      </c>
      <c r="E77" s="73" t="s">
        <v>702</v>
      </c>
      <c r="F77" s="73">
        <v>16.0</v>
      </c>
      <c r="G77" s="73">
        <v>9.0</v>
      </c>
      <c r="H77" s="73">
        <v>2.0</v>
      </c>
      <c r="I77" s="73">
        <v>3.0</v>
      </c>
      <c r="J77" s="73">
        <v>1.0</v>
      </c>
      <c r="K77" s="73">
        <v>1.0</v>
      </c>
      <c r="L77" s="73">
        <v>2.0</v>
      </c>
      <c r="M77" s="73">
        <v>2.0</v>
      </c>
      <c r="N77" s="73">
        <v>10.0</v>
      </c>
      <c r="O77" s="73">
        <v>1.0</v>
      </c>
      <c r="P77" s="73">
        <v>1.0</v>
      </c>
      <c r="Q77" s="73">
        <v>1.0</v>
      </c>
      <c r="R77" s="73">
        <v>4.0</v>
      </c>
      <c r="S77" s="73">
        <v>1.0</v>
      </c>
      <c r="T77" s="73">
        <v>4.0</v>
      </c>
      <c r="U77" s="74">
        <f t="shared" si="2"/>
        <v>41</v>
      </c>
      <c r="V77" s="75">
        <f t="shared" si="3"/>
        <v>41</v>
      </c>
      <c r="W77" s="76" t="str">
        <f t="shared" si="4"/>
        <v>Lefty</v>
      </c>
      <c r="X77" s="77">
        <f t="shared" si="5"/>
        <v>41</v>
      </c>
      <c r="Y77" s="77">
        <f t="shared" si="6"/>
        <v>41</v>
      </c>
      <c r="Z77" s="78">
        <f>ROUND(IF(($G77*'Custom Ratings'!$B$3)+($H77*'Custom Ratings'!$B$4)+($I77*'Custom Ratings'!$B$5)+($J77*'Custom Ratings'!$B$6)+($K77*'Custom Ratings'!$B$7)+($L77*'Custom Ratings'!$B$8)+($M77*'Custom Ratings'!$B$9)+($O77*'Custom Ratings'!$B$10)+($P77*'Custom Ratings'!$B$11)+($Q77*'Custom Ratings'!$B$12)+($R77*'Custom Ratings'!$B$13)+($S77*'Custom Ratings'!$B$14)+($T77*'Custom Ratings'!$B$15)&lt;50,(25+(($G77*'Custom Ratings'!$B$3)+($H77*'Custom Ratings'!$B$4)+($I77*'Custom Ratings'!$B$5)+($J77*'Custom Ratings'!$B$6)+($K77*'Custom Ratings'!$B$7)+($L77*'Custom Ratings'!$B$8)+($M77*'Custom Ratings'!$B$9)+($O77*'Custom Ratings'!$B$10)+($P77*'Custom Ratings'!$B$11)+($Q77*'Custom Ratings'!$B$12)+($R77*'Custom Ratings'!$B$13)+($S77*'Custom Ratings'!$B$14)+($T77*'Custom Ratings'!$B$15))/2),($G77*'Custom Ratings'!$B$3)+($H77*'Custom Ratings'!$B$4)+($I77*'Custom Ratings'!$B$5)+($J77*'Custom Ratings'!$B$6)+($K77*'Custom Ratings'!$B$7)+($L77*'Custom Ratings'!$B$8)+($M77*'Custom Ratings'!$B$9)+($O77*'Custom Ratings'!$B$10)+($P77*'Custom Ratings'!$B$11)+($Q77*'Custom Ratings'!$B$12)+($R77*'Custom Ratings'!$B$13)+($S77*'Custom Ratings'!$B$14)+($T77*'Custom Ratings'!$B$15)),0)</f>
        <v>41</v>
      </c>
      <c r="AA77" s="78">
        <f>ROUND(IF(($G77*'Custom Ratings'!$F$3)+($H77*'Custom Ratings'!$F$4)+($I77*'Custom Ratings'!$F$5)+($J77*'Custom Ratings'!$F$6)+($K77*'Custom Ratings'!$F$7)+($L77*'Custom Ratings'!$F$8)+($M77*'Custom Ratings'!$F$9)+($O77*'Custom Ratings'!$F$10)+($P77*'Custom Ratings'!$F$11)+($Q77*'Custom Ratings'!$F$12)+($R77*'Custom Ratings'!$F$13)+($S77*'Custom Ratings'!$F$14)+($T77*'Custom Ratings'!$F$15)&lt;50,(25+(($G77*'Custom Ratings'!$F$3)+($H77*'Custom Ratings'!$F$4)+($I77*'Custom Ratings'!$F$5)+($J77*'Custom Ratings'!$F$6)+($K77*'Custom Ratings'!$F$7)+($L77*'Custom Ratings'!$F$8)+($M77*'Custom Ratings'!$F$9)+($O77*'Custom Ratings'!$F$10)+($P77*'Custom Ratings'!$F$11)+($Q77*'Custom Ratings'!$F$12)+($R77*'Custom Ratings'!$F$13)+($S77*'Custom Ratings'!$F$14)+($T77*'Custom Ratings'!$F$15))/2),($G77*'Custom Ratings'!$F$3)+($H77*'Custom Ratings'!$F$4)+($I77*'Custom Ratings'!$F$5)+($J77*'Custom Ratings'!$F$6)+($K77*'Custom Ratings'!$F$7)+($L77*'Custom Ratings'!$F$8)+($M77*'Custom Ratings'!$F$9)+($O77*'Custom Ratings'!$F$10)+($P77*'Custom Ratings'!$F$11)+($Q77*'Custom Ratings'!$F$12)+($R77*'Custom Ratings'!$F$13)+($S77*'Custom Ratings'!$F$14)+($T77*'Custom Ratings'!$F$15)),0)</f>
        <v>41</v>
      </c>
      <c r="AB77" s="78">
        <f>ROUND(IF(($K77*'Custom Ratings'!$J$3)+ROUNDDOWN(($H77*'Custom Ratings'!$J$4),0)+($I77*'Custom Ratings'!$J$5)+($J77*'Custom Ratings'!$J$6)+ROUNDDOWN(($K77*'Custom Ratings'!$J$7),0)+ROUNDDOWN(($L77*'Custom Ratings'!$J$8),0)+($M77*'Custom Ratings'!$J$9)+($O77*'Custom Ratings'!$J$10)+($P77*'Custom Ratings'!$J$11)+($Q77*'Custom Ratings'!$J$12)+($R77*'Custom Ratings'!$J$13)+($S77*'Custom Ratings'!$J$14)+($T77*'Custom Ratings'!$J$15)&lt;50,(25+(($K77*'Custom Ratings'!$J$3)+ROUNDDOWN(($H77*'Custom Ratings'!$J$4),0)+($I77*'Custom Ratings'!$J$5)+($J77*'Custom Ratings'!$J$6)+ROUNDDOWN(($K77*'Custom Ratings'!$J$7),0)+ROUNDDOWN(($L77*'Custom Ratings'!$J$8),0)+($M77*'Custom Ratings'!$J$9)+($O77*'Custom Ratings'!$J$10)+($P77*'Custom Ratings'!$J$11)+($Q77*'Custom Ratings'!$J$12)+($R77*'Custom Ratings'!$J$13)+($S77*'Custom Ratings'!$J$14)+($T77*'Custom Ratings'!$J$15))/2),($K77*'Custom Ratings'!$J$3)+ROUNDDOWN(($H77*'Custom Ratings'!$J$4),0)+($I77*'Custom Ratings'!$J$5)+($J77*'Custom Ratings'!$J$6)+ROUNDDOWN(($K77*'Custom Ratings'!$J$7),0)+ROUNDDOWN(($L77*'Custom Ratings'!$J$8),0)+($M77*'Custom Ratings'!$J$9)+($O77*'Custom Ratings'!$J$10)+($P77*'Custom Ratings'!$J$11)+($Q77*'Custom Ratings'!$J$12)+($R77*'Custom Ratings'!$J$13)+($S77*'Custom Ratings'!$J$14)+($T77*'Custom Ratings'!$J$15)),0)</f>
        <v>41</v>
      </c>
      <c r="AC77" s="79">
        <f>ROUND(Z77/'Custom Ratings'!$B$19,0)</f>
        <v>41</v>
      </c>
      <c r="AD77" s="79">
        <f>ROUND(AA77/'Custom Ratings'!$F$19,0)</f>
        <v>41</v>
      </c>
      <c r="AE77" s="79">
        <f>ROUND(AB77/'Custom Ratings'!$J$19,0)</f>
        <v>41</v>
      </c>
    </row>
    <row r="78" ht="15.75" customHeight="1">
      <c r="A78" s="71" t="s">
        <v>834</v>
      </c>
      <c r="B78" s="71" t="s">
        <v>835</v>
      </c>
      <c r="C78" s="72" t="str">
        <f t="shared" si="1"/>
        <v>Theoren Fleury</v>
      </c>
      <c r="D78" s="73" t="s">
        <v>57</v>
      </c>
      <c r="E78" s="73" t="s">
        <v>702</v>
      </c>
      <c r="F78" s="73">
        <v>14.0</v>
      </c>
      <c r="G78" s="73">
        <v>3.0</v>
      </c>
      <c r="H78" s="73">
        <v>5.0</v>
      </c>
      <c r="I78" s="73">
        <v>5.0</v>
      </c>
      <c r="J78" s="73">
        <v>4.0</v>
      </c>
      <c r="K78" s="73">
        <v>5.0</v>
      </c>
      <c r="L78" s="73">
        <v>4.0</v>
      </c>
      <c r="M78" s="73">
        <v>4.0</v>
      </c>
      <c r="N78" s="73">
        <v>7.0</v>
      </c>
      <c r="O78" s="73">
        <v>4.0</v>
      </c>
      <c r="P78" s="73">
        <v>3.0</v>
      </c>
      <c r="Q78" s="73">
        <v>6.0</v>
      </c>
      <c r="R78" s="73">
        <v>1.0</v>
      </c>
      <c r="S78" s="73">
        <v>3.0</v>
      </c>
      <c r="T78" s="73">
        <v>3.0</v>
      </c>
      <c r="U78" s="74">
        <f t="shared" si="2"/>
        <v>86</v>
      </c>
      <c r="V78" s="75">
        <f t="shared" si="3"/>
        <v>86</v>
      </c>
      <c r="W78" s="76" t="str">
        <f t="shared" si="4"/>
        <v>Righty</v>
      </c>
      <c r="X78" s="77">
        <f t="shared" si="5"/>
        <v>86</v>
      </c>
      <c r="Y78" s="77">
        <f t="shared" si="6"/>
        <v>75</v>
      </c>
      <c r="Z78" s="78">
        <f>ROUND(IF(($G78*'Custom Ratings'!$B$3)+($H78*'Custom Ratings'!$B$4)+($I78*'Custom Ratings'!$B$5)+($J78*'Custom Ratings'!$B$6)+($K78*'Custom Ratings'!$B$7)+($L78*'Custom Ratings'!$B$8)+($M78*'Custom Ratings'!$B$9)+($O78*'Custom Ratings'!$B$10)+($P78*'Custom Ratings'!$B$11)+($Q78*'Custom Ratings'!$B$12)+($R78*'Custom Ratings'!$B$13)+($S78*'Custom Ratings'!$B$14)+($T78*'Custom Ratings'!$B$15)&lt;50,(25+(($G78*'Custom Ratings'!$B$3)+($H78*'Custom Ratings'!$B$4)+($I78*'Custom Ratings'!$B$5)+($J78*'Custom Ratings'!$B$6)+($K78*'Custom Ratings'!$B$7)+($L78*'Custom Ratings'!$B$8)+($M78*'Custom Ratings'!$B$9)+($O78*'Custom Ratings'!$B$10)+($P78*'Custom Ratings'!$B$11)+($Q78*'Custom Ratings'!$B$12)+($R78*'Custom Ratings'!$B$13)+($S78*'Custom Ratings'!$B$14)+($T78*'Custom Ratings'!$B$15))/2),($G78*'Custom Ratings'!$B$3)+($H78*'Custom Ratings'!$B$4)+($I78*'Custom Ratings'!$B$5)+($J78*'Custom Ratings'!$B$6)+($K78*'Custom Ratings'!$B$7)+($L78*'Custom Ratings'!$B$8)+($M78*'Custom Ratings'!$B$9)+($O78*'Custom Ratings'!$B$10)+($P78*'Custom Ratings'!$B$11)+($Q78*'Custom Ratings'!$B$12)+($R78*'Custom Ratings'!$B$13)+($S78*'Custom Ratings'!$B$14)+($T78*'Custom Ratings'!$B$15)),0)</f>
        <v>86</v>
      </c>
      <c r="AA78" s="78">
        <f>ROUND(IF(($G78*'Custom Ratings'!$F$3)+($H78*'Custom Ratings'!$F$4)+($I78*'Custom Ratings'!$F$5)+($J78*'Custom Ratings'!$F$6)+($K78*'Custom Ratings'!$F$7)+($L78*'Custom Ratings'!$F$8)+($M78*'Custom Ratings'!$F$9)+($O78*'Custom Ratings'!$F$10)+($P78*'Custom Ratings'!$F$11)+($Q78*'Custom Ratings'!$F$12)+($R78*'Custom Ratings'!$F$13)+($S78*'Custom Ratings'!$F$14)+($T78*'Custom Ratings'!$F$15)&lt;50,(25+(($G78*'Custom Ratings'!$F$3)+($H78*'Custom Ratings'!$F$4)+($I78*'Custom Ratings'!$F$5)+($J78*'Custom Ratings'!$F$6)+($K78*'Custom Ratings'!$F$7)+($L78*'Custom Ratings'!$F$8)+($M78*'Custom Ratings'!$F$9)+($O78*'Custom Ratings'!$F$10)+($P78*'Custom Ratings'!$F$11)+($Q78*'Custom Ratings'!$F$12)+($R78*'Custom Ratings'!$F$13)+($S78*'Custom Ratings'!$F$14)+($T78*'Custom Ratings'!$F$15))/2),($G78*'Custom Ratings'!$F$3)+($H78*'Custom Ratings'!$F$4)+($I78*'Custom Ratings'!$F$5)+($J78*'Custom Ratings'!$F$6)+($K78*'Custom Ratings'!$F$7)+($L78*'Custom Ratings'!$F$8)+($M78*'Custom Ratings'!$F$9)+($O78*'Custom Ratings'!$F$10)+($P78*'Custom Ratings'!$F$11)+($Q78*'Custom Ratings'!$F$12)+($R78*'Custom Ratings'!$F$13)+($S78*'Custom Ratings'!$F$14)+($T78*'Custom Ratings'!$F$15)),0)</f>
        <v>86</v>
      </c>
      <c r="AB78" s="78">
        <f>ROUND(IF(($K78*'Custom Ratings'!$J$3)+ROUNDDOWN(($H78*'Custom Ratings'!$J$4),0)+($I78*'Custom Ratings'!$J$5)+($J78*'Custom Ratings'!$J$6)+ROUNDDOWN(($K78*'Custom Ratings'!$J$7),0)+ROUNDDOWN(($L78*'Custom Ratings'!$J$8),0)+($M78*'Custom Ratings'!$J$9)+($O78*'Custom Ratings'!$J$10)+($P78*'Custom Ratings'!$J$11)+($Q78*'Custom Ratings'!$J$12)+($R78*'Custom Ratings'!$J$13)+($S78*'Custom Ratings'!$J$14)+($T78*'Custom Ratings'!$J$15)&lt;50,(25+(($K78*'Custom Ratings'!$J$3)+ROUNDDOWN(($H78*'Custom Ratings'!$J$4),0)+($I78*'Custom Ratings'!$J$5)+($J78*'Custom Ratings'!$J$6)+ROUNDDOWN(($K78*'Custom Ratings'!$J$7),0)+ROUNDDOWN(($L78*'Custom Ratings'!$J$8),0)+($M78*'Custom Ratings'!$J$9)+($O78*'Custom Ratings'!$J$10)+($P78*'Custom Ratings'!$J$11)+($Q78*'Custom Ratings'!$J$12)+($R78*'Custom Ratings'!$J$13)+($S78*'Custom Ratings'!$J$14)+($T78*'Custom Ratings'!$J$15))/2),($K78*'Custom Ratings'!$J$3)+ROUNDDOWN(($H78*'Custom Ratings'!$J$4),0)+($I78*'Custom Ratings'!$J$5)+($J78*'Custom Ratings'!$J$6)+ROUNDDOWN(($K78*'Custom Ratings'!$J$7),0)+ROUNDDOWN(($L78*'Custom Ratings'!$J$8),0)+($M78*'Custom Ratings'!$J$9)+($O78*'Custom Ratings'!$J$10)+($P78*'Custom Ratings'!$J$11)+($Q78*'Custom Ratings'!$J$12)+($R78*'Custom Ratings'!$J$13)+($S78*'Custom Ratings'!$J$14)+($T78*'Custom Ratings'!$J$15)),0)</f>
        <v>75</v>
      </c>
      <c r="AC78" s="79">
        <f>ROUND(Z78/'Custom Ratings'!$B$19,0)</f>
        <v>86</v>
      </c>
      <c r="AD78" s="79">
        <f>ROUND(AA78/'Custom Ratings'!$F$19,0)</f>
        <v>86</v>
      </c>
      <c r="AE78" s="79">
        <f>ROUND(AB78/'Custom Ratings'!$J$19,0)</f>
        <v>75</v>
      </c>
    </row>
    <row r="79" ht="15.75" customHeight="1">
      <c r="A79" s="71" t="s">
        <v>836</v>
      </c>
      <c r="B79" s="71" t="s">
        <v>837</v>
      </c>
      <c r="C79" s="72" t="str">
        <f t="shared" si="1"/>
        <v>Sergei Makarov</v>
      </c>
      <c r="D79" s="73" t="s">
        <v>57</v>
      </c>
      <c r="E79" s="73" t="s">
        <v>702</v>
      </c>
      <c r="F79" s="73">
        <v>42.0</v>
      </c>
      <c r="G79" s="73">
        <v>6.0</v>
      </c>
      <c r="H79" s="73">
        <v>5.0</v>
      </c>
      <c r="I79" s="73">
        <v>4.0</v>
      </c>
      <c r="J79" s="73">
        <v>4.0</v>
      </c>
      <c r="K79" s="73">
        <v>2.0</v>
      </c>
      <c r="L79" s="73">
        <v>2.0</v>
      </c>
      <c r="M79" s="73">
        <v>1.0</v>
      </c>
      <c r="N79" s="73">
        <v>0.0</v>
      </c>
      <c r="O79" s="73">
        <v>5.0</v>
      </c>
      <c r="P79" s="73">
        <v>4.0</v>
      </c>
      <c r="Q79" s="73">
        <v>3.0</v>
      </c>
      <c r="R79" s="73">
        <v>0.0</v>
      </c>
      <c r="S79" s="73">
        <v>5.0</v>
      </c>
      <c r="T79" s="73">
        <v>2.0</v>
      </c>
      <c r="U79" s="74">
        <f t="shared" si="2"/>
        <v>73</v>
      </c>
      <c r="V79" s="75">
        <f t="shared" si="3"/>
        <v>73</v>
      </c>
      <c r="W79" s="76" t="str">
        <f t="shared" si="4"/>
        <v>Lefty</v>
      </c>
      <c r="X79" s="77">
        <f t="shared" si="5"/>
        <v>73</v>
      </c>
      <c r="Y79" s="77">
        <f t="shared" si="6"/>
        <v>50</v>
      </c>
      <c r="Z79" s="78">
        <f>ROUND(IF(($G79*'Custom Ratings'!$B$3)+($H79*'Custom Ratings'!$B$4)+($I79*'Custom Ratings'!$B$5)+($J79*'Custom Ratings'!$B$6)+($K79*'Custom Ratings'!$B$7)+($L79*'Custom Ratings'!$B$8)+($M79*'Custom Ratings'!$B$9)+($O79*'Custom Ratings'!$B$10)+($P79*'Custom Ratings'!$B$11)+($Q79*'Custom Ratings'!$B$12)+($R79*'Custom Ratings'!$B$13)+($S79*'Custom Ratings'!$B$14)+($T79*'Custom Ratings'!$B$15)&lt;50,(25+(($G79*'Custom Ratings'!$B$3)+($H79*'Custom Ratings'!$B$4)+($I79*'Custom Ratings'!$B$5)+($J79*'Custom Ratings'!$B$6)+($K79*'Custom Ratings'!$B$7)+($L79*'Custom Ratings'!$B$8)+($M79*'Custom Ratings'!$B$9)+($O79*'Custom Ratings'!$B$10)+($P79*'Custom Ratings'!$B$11)+($Q79*'Custom Ratings'!$B$12)+($R79*'Custom Ratings'!$B$13)+($S79*'Custom Ratings'!$B$14)+($T79*'Custom Ratings'!$B$15))/2),($G79*'Custom Ratings'!$B$3)+($H79*'Custom Ratings'!$B$4)+($I79*'Custom Ratings'!$B$5)+($J79*'Custom Ratings'!$B$6)+($K79*'Custom Ratings'!$B$7)+($L79*'Custom Ratings'!$B$8)+($M79*'Custom Ratings'!$B$9)+($O79*'Custom Ratings'!$B$10)+($P79*'Custom Ratings'!$B$11)+($Q79*'Custom Ratings'!$B$12)+($R79*'Custom Ratings'!$B$13)+($S79*'Custom Ratings'!$B$14)+($T79*'Custom Ratings'!$B$15)),0)</f>
        <v>73</v>
      </c>
      <c r="AA79" s="78">
        <f>ROUND(IF(($G79*'Custom Ratings'!$F$3)+($H79*'Custom Ratings'!$F$4)+($I79*'Custom Ratings'!$F$5)+($J79*'Custom Ratings'!$F$6)+($K79*'Custom Ratings'!$F$7)+($L79*'Custom Ratings'!$F$8)+($M79*'Custom Ratings'!$F$9)+($O79*'Custom Ratings'!$F$10)+($P79*'Custom Ratings'!$F$11)+($Q79*'Custom Ratings'!$F$12)+($R79*'Custom Ratings'!$F$13)+($S79*'Custom Ratings'!$F$14)+($T79*'Custom Ratings'!$F$15)&lt;50,(25+(($G79*'Custom Ratings'!$F$3)+($H79*'Custom Ratings'!$F$4)+($I79*'Custom Ratings'!$F$5)+($J79*'Custom Ratings'!$F$6)+($K79*'Custom Ratings'!$F$7)+($L79*'Custom Ratings'!$F$8)+($M79*'Custom Ratings'!$F$9)+($O79*'Custom Ratings'!$F$10)+($P79*'Custom Ratings'!$F$11)+($Q79*'Custom Ratings'!$F$12)+($R79*'Custom Ratings'!$F$13)+($S79*'Custom Ratings'!$F$14)+($T79*'Custom Ratings'!$F$15))/2),($G79*'Custom Ratings'!$F$3)+($H79*'Custom Ratings'!$F$4)+($I79*'Custom Ratings'!$F$5)+($J79*'Custom Ratings'!$F$6)+($K79*'Custom Ratings'!$F$7)+($L79*'Custom Ratings'!$F$8)+($M79*'Custom Ratings'!$F$9)+($O79*'Custom Ratings'!$F$10)+($P79*'Custom Ratings'!$F$11)+($Q79*'Custom Ratings'!$F$12)+($R79*'Custom Ratings'!$F$13)+($S79*'Custom Ratings'!$F$14)+($T79*'Custom Ratings'!$F$15)),0)</f>
        <v>73</v>
      </c>
      <c r="AB79" s="78">
        <f>ROUND(IF(($K79*'Custom Ratings'!$J$3)+ROUNDDOWN(($H79*'Custom Ratings'!$J$4),0)+($I79*'Custom Ratings'!$J$5)+($J79*'Custom Ratings'!$J$6)+ROUNDDOWN(($K79*'Custom Ratings'!$J$7),0)+ROUNDDOWN(($L79*'Custom Ratings'!$J$8),0)+($M79*'Custom Ratings'!$J$9)+($O79*'Custom Ratings'!$J$10)+($P79*'Custom Ratings'!$J$11)+($Q79*'Custom Ratings'!$J$12)+($R79*'Custom Ratings'!$J$13)+($S79*'Custom Ratings'!$J$14)+($T79*'Custom Ratings'!$J$15)&lt;50,(25+(($K79*'Custom Ratings'!$J$3)+ROUNDDOWN(($H79*'Custom Ratings'!$J$4),0)+($I79*'Custom Ratings'!$J$5)+($J79*'Custom Ratings'!$J$6)+ROUNDDOWN(($K79*'Custom Ratings'!$J$7),0)+ROUNDDOWN(($L79*'Custom Ratings'!$J$8),0)+($M79*'Custom Ratings'!$J$9)+($O79*'Custom Ratings'!$J$10)+($P79*'Custom Ratings'!$J$11)+($Q79*'Custom Ratings'!$J$12)+($R79*'Custom Ratings'!$J$13)+($S79*'Custom Ratings'!$J$14)+($T79*'Custom Ratings'!$J$15))/2),($K79*'Custom Ratings'!$J$3)+ROUNDDOWN(($H79*'Custom Ratings'!$J$4),0)+($I79*'Custom Ratings'!$J$5)+($J79*'Custom Ratings'!$J$6)+ROUNDDOWN(($K79*'Custom Ratings'!$J$7),0)+ROUNDDOWN(($L79*'Custom Ratings'!$J$8),0)+($M79*'Custom Ratings'!$J$9)+($O79*'Custom Ratings'!$J$10)+($P79*'Custom Ratings'!$J$11)+($Q79*'Custom Ratings'!$J$12)+($R79*'Custom Ratings'!$J$13)+($S79*'Custom Ratings'!$J$14)+($T79*'Custom Ratings'!$J$15)),0)</f>
        <v>50</v>
      </c>
      <c r="AC79" s="79">
        <f>ROUND(Z79/'Custom Ratings'!$B$19,0)</f>
        <v>73</v>
      </c>
      <c r="AD79" s="79">
        <f>ROUND(AA79/'Custom Ratings'!$F$19,0)</f>
        <v>73</v>
      </c>
      <c r="AE79" s="79">
        <f>ROUND(AB79/'Custom Ratings'!$J$19,0)</f>
        <v>50</v>
      </c>
    </row>
    <row r="80" ht="15.75" customHeight="1">
      <c r="A80" s="71" t="s">
        <v>838</v>
      </c>
      <c r="B80" s="71" t="s">
        <v>839</v>
      </c>
      <c r="C80" s="72" t="str">
        <f t="shared" si="1"/>
        <v>Greg Paslawski</v>
      </c>
      <c r="D80" s="73" t="s">
        <v>57</v>
      </c>
      <c r="E80" s="73" t="s">
        <v>702</v>
      </c>
      <c r="F80" s="73">
        <v>23.0</v>
      </c>
      <c r="G80" s="73">
        <v>7.0</v>
      </c>
      <c r="H80" s="73">
        <v>2.0</v>
      </c>
      <c r="I80" s="73">
        <v>2.0</v>
      </c>
      <c r="J80" s="73">
        <v>3.0</v>
      </c>
      <c r="K80" s="73">
        <v>1.0</v>
      </c>
      <c r="L80" s="73">
        <v>3.0</v>
      </c>
      <c r="M80" s="73">
        <v>2.0</v>
      </c>
      <c r="N80" s="73">
        <v>1.0</v>
      </c>
      <c r="O80" s="73">
        <v>3.0</v>
      </c>
      <c r="P80" s="73">
        <v>4.0</v>
      </c>
      <c r="Q80" s="73">
        <v>2.0</v>
      </c>
      <c r="R80" s="73">
        <v>2.0</v>
      </c>
      <c r="S80" s="73">
        <v>2.0</v>
      </c>
      <c r="T80" s="73">
        <v>0.0</v>
      </c>
      <c r="U80" s="74">
        <f t="shared" si="2"/>
        <v>50</v>
      </c>
      <c r="V80" s="75">
        <f t="shared" si="3"/>
        <v>50</v>
      </c>
      <c r="W80" s="76" t="str">
        <f t="shared" si="4"/>
        <v>Righty</v>
      </c>
      <c r="X80" s="77">
        <f t="shared" si="5"/>
        <v>50</v>
      </c>
      <c r="Y80" s="77">
        <f t="shared" si="6"/>
        <v>41</v>
      </c>
      <c r="Z80" s="78">
        <f>ROUND(IF(($G80*'Custom Ratings'!$B$3)+($H80*'Custom Ratings'!$B$4)+($I80*'Custom Ratings'!$B$5)+($J80*'Custom Ratings'!$B$6)+($K80*'Custom Ratings'!$B$7)+($L80*'Custom Ratings'!$B$8)+($M80*'Custom Ratings'!$B$9)+($O80*'Custom Ratings'!$B$10)+($P80*'Custom Ratings'!$B$11)+($Q80*'Custom Ratings'!$B$12)+($R80*'Custom Ratings'!$B$13)+($S80*'Custom Ratings'!$B$14)+($T80*'Custom Ratings'!$B$15)&lt;50,(25+(($G80*'Custom Ratings'!$B$3)+($H80*'Custom Ratings'!$B$4)+($I80*'Custom Ratings'!$B$5)+($J80*'Custom Ratings'!$B$6)+($K80*'Custom Ratings'!$B$7)+($L80*'Custom Ratings'!$B$8)+($M80*'Custom Ratings'!$B$9)+($O80*'Custom Ratings'!$B$10)+($P80*'Custom Ratings'!$B$11)+($Q80*'Custom Ratings'!$B$12)+($R80*'Custom Ratings'!$B$13)+($S80*'Custom Ratings'!$B$14)+($T80*'Custom Ratings'!$B$15))/2),($G80*'Custom Ratings'!$B$3)+($H80*'Custom Ratings'!$B$4)+($I80*'Custom Ratings'!$B$5)+($J80*'Custom Ratings'!$B$6)+($K80*'Custom Ratings'!$B$7)+($L80*'Custom Ratings'!$B$8)+($M80*'Custom Ratings'!$B$9)+($O80*'Custom Ratings'!$B$10)+($P80*'Custom Ratings'!$B$11)+($Q80*'Custom Ratings'!$B$12)+($R80*'Custom Ratings'!$B$13)+($S80*'Custom Ratings'!$B$14)+($T80*'Custom Ratings'!$B$15)),0)</f>
        <v>50</v>
      </c>
      <c r="AA80" s="78">
        <f>ROUND(IF(($G80*'Custom Ratings'!$F$3)+($H80*'Custom Ratings'!$F$4)+($I80*'Custom Ratings'!$F$5)+($J80*'Custom Ratings'!$F$6)+($K80*'Custom Ratings'!$F$7)+($L80*'Custom Ratings'!$F$8)+($M80*'Custom Ratings'!$F$9)+($O80*'Custom Ratings'!$F$10)+($P80*'Custom Ratings'!$F$11)+($Q80*'Custom Ratings'!$F$12)+($R80*'Custom Ratings'!$F$13)+($S80*'Custom Ratings'!$F$14)+($T80*'Custom Ratings'!$F$15)&lt;50,(25+(($G80*'Custom Ratings'!$F$3)+($H80*'Custom Ratings'!$F$4)+($I80*'Custom Ratings'!$F$5)+($J80*'Custom Ratings'!$F$6)+($K80*'Custom Ratings'!$F$7)+($L80*'Custom Ratings'!$F$8)+($M80*'Custom Ratings'!$F$9)+($O80*'Custom Ratings'!$F$10)+($P80*'Custom Ratings'!$F$11)+($Q80*'Custom Ratings'!$F$12)+($R80*'Custom Ratings'!$F$13)+($S80*'Custom Ratings'!$F$14)+($T80*'Custom Ratings'!$F$15))/2),($G80*'Custom Ratings'!$F$3)+($H80*'Custom Ratings'!$F$4)+($I80*'Custom Ratings'!$F$5)+($J80*'Custom Ratings'!$F$6)+($K80*'Custom Ratings'!$F$7)+($L80*'Custom Ratings'!$F$8)+($M80*'Custom Ratings'!$F$9)+($O80*'Custom Ratings'!$F$10)+($P80*'Custom Ratings'!$F$11)+($Q80*'Custom Ratings'!$F$12)+($R80*'Custom Ratings'!$F$13)+($S80*'Custom Ratings'!$F$14)+($T80*'Custom Ratings'!$F$15)),0)</f>
        <v>50</v>
      </c>
      <c r="AB80" s="78">
        <f>ROUND(IF(($K80*'Custom Ratings'!$J$3)+ROUNDDOWN(($H80*'Custom Ratings'!$J$4),0)+($I80*'Custom Ratings'!$J$5)+($J80*'Custom Ratings'!$J$6)+ROUNDDOWN(($K80*'Custom Ratings'!$J$7),0)+ROUNDDOWN(($L80*'Custom Ratings'!$J$8),0)+($M80*'Custom Ratings'!$J$9)+($O80*'Custom Ratings'!$J$10)+($P80*'Custom Ratings'!$J$11)+($Q80*'Custom Ratings'!$J$12)+($R80*'Custom Ratings'!$J$13)+($S80*'Custom Ratings'!$J$14)+($T80*'Custom Ratings'!$J$15)&lt;50,(25+(($K80*'Custom Ratings'!$J$3)+ROUNDDOWN(($H80*'Custom Ratings'!$J$4),0)+($I80*'Custom Ratings'!$J$5)+($J80*'Custom Ratings'!$J$6)+ROUNDDOWN(($K80*'Custom Ratings'!$J$7),0)+ROUNDDOWN(($L80*'Custom Ratings'!$J$8),0)+($M80*'Custom Ratings'!$J$9)+($O80*'Custom Ratings'!$J$10)+($P80*'Custom Ratings'!$J$11)+($Q80*'Custom Ratings'!$J$12)+($R80*'Custom Ratings'!$J$13)+($S80*'Custom Ratings'!$J$14)+($T80*'Custom Ratings'!$J$15))/2),($K80*'Custom Ratings'!$J$3)+ROUNDDOWN(($H80*'Custom Ratings'!$J$4),0)+($I80*'Custom Ratings'!$J$5)+($J80*'Custom Ratings'!$J$6)+ROUNDDOWN(($K80*'Custom Ratings'!$J$7),0)+ROUNDDOWN(($L80*'Custom Ratings'!$J$8),0)+($M80*'Custom Ratings'!$J$9)+($O80*'Custom Ratings'!$J$10)+($P80*'Custom Ratings'!$J$11)+($Q80*'Custom Ratings'!$J$12)+($R80*'Custom Ratings'!$J$13)+($S80*'Custom Ratings'!$J$14)+($T80*'Custom Ratings'!$J$15)),0)</f>
        <v>41</v>
      </c>
      <c r="AC80" s="79">
        <f>ROUND(Z80/'Custom Ratings'!$B$19,0)</f>
        <v>50</v>
      </c>
      <c r="AD80" s="79">
        <f>ROUND(AA80/'Custom Ratings'!$F$19,0)</f>
        <v>50</v>
      </c>
      <c r="AE80" s="79">
        <f>ROUND(AB80/'Custom Ratings'!$J$19,0)</f>
        <v>41</v>
      </c>
    </row>
    <row r="81" ht="15.75" customHeight="1">
      <c r="A81" s="71" t="s">
        <v>840</v>
      </c>
      <c r="B81" s="71" t="s">
        <v>841</v>
      </c>
      <c r="C81" s="72" t="str">
        <f t="shared" si="1"/>
        <v>Ronnie Stern</v>
      </c>
      <c r="D81" s="73" t="s">
        <v>57</v>
      </c>
      <c r="E81" s="73" t="s">
        <v>702</v>
      </c>
      <c r="F81" s="73">
        <v>22.0</v>
      </c>
      <c r="G81" s="73">
        <v>8.0</v>
      </c>
      <c r="H81" s="73">
        <v>2.0</v>
      </c>
      <c r="I81" s="73">
        <v>2.0</v>
      </c>
      <c r="J81" s="73">
        <v>2.0</v>
      </c>
      <c r="K81" s="73">
        <v>1.0</v>
      </c>
      <c r="L81" s="73">
        <v>2.0</v>
      </c>
      <c r="M81" s="73">
        <v>3.0</v>
      </c>
      <c r="N81" s="73">
        <v>7.0</v>
      </c>
      <c r="O81" s="73">
        <v>2.0</v>
      </c>
      <c r="P81" s="73">
        <v>3.0</v>
      </c>
      <c r="Q81" s="73">
        <v>1.0</v>
      </c>
      <c r="R81" s="73">
        <v>3.0</v>
      </c>
      <c r="S81" s="73">
        <v>2.0</v>
      </c>
      <c r="T81" s="73">
        <v>4.0</v>
      </c>
      <c r="U81" s="74">
        <f t="shared" si="2"/>
        <v>46</v>
      </c>
      <c r="V81" s="75">
        <f t="shared" si="3"/>
        <v>46</v>
      </c>
      <c r="W81" s="76" t="str">
        <f t="shared" si="4"/>
        <v>Righty</v>
      </c>
      <c r="X81" s="77">
        <f t="shared" si="5"/>
        <v>46</v>
      </c>
      <c r="Y81" s="77">
        <f t="shared" si="6"/>
        <v>41</v>
      </c>
      <c r="Z81" s="78">
        <f>ROUND(IF(($G81*'Custom Ratings'!$B$3)+($H81*'Custom Ratings'!$B$4)+($I81*'Custom Ratings'!$B$5)+($J81*'Custom Ratings'!$B$6)+($K81*'Custom Ratings'!$B$7)+($L81*'Custom Ratings'!$B$8)+($M81*'Custom Ratings'!$B$9)+($O81*'Custom Ratings'!$B$10)+($P81*'Custom Ratings'!$B$11)+($Q81*'Custom Ratings'!$B$12)+($R81*'Custom Ratings'!$B$13)+($S81*'Custom Ratings'!$B$14)+($T81*'Custom Ratings'!$B$15)&lt;50,(25+(($G81*'Custom Ratings'!$B$3)+($H81*'Custom Ratings'!$B$4)+($I81*'Custom Ratings'!$B$5)+($J81*'Custom Ratings'!$B$6)+($K81*'Custom Ratings'!$B$7)+($L81*'Custom Ratings'!$B$8)+($M81*'Custom Ratings'!$B$9)+($O81*'Custom Ratings'!$B$10)+($P81*'Custom Ratings'!$B$11)+($Q81*'Custom Ratings'!$B$12)+($R81*'Custom Ratings'!$B$13)+($S81*'Custom Ratings'!$B$14)+($T81*'Custom Ratings'!$B$15))/2),($G81*'Custom Ratings'!$B$3)+($H81*'Custom Ratings'!$B$4)+($I81*'Custom Ratings'!$B$5)+($J81*'Custom Ratings'!$B$6)+($K81*'Custom Ratings'!$B$7)+($L81*'Custom Ratings'!$B$8)+($M81*'Custom Ratings'!$B$9)+($O81*'Custom Ratings'!$B$10)+($P81*'Custom Ratings'!$B$11)+($Q81*'Custom Ratings'!$B$12)+($R81*'Custom Ratings'!$B$13)+($S81*'Custom Ratings'!$B$14)+($T81*'Custom Ratings'!$B$15)),0)</f>
        <v>46</v>
      </c>
      <c r="AA81" s="78">
        <f>ROUND(IF(($G81*'Custom Ratings'!$F$3)+($H81*'Custom Ratings'!$F$4)+($I81*'Custom Ratings'!$F$5)+($J81*'Custom Ratings'!$F$6)+($K81*'Custom Ratings'!$F$7)+($L81*'Custom Ratings'!$F$8)+($M81*'Custom Ratings'!$F$9)+($O81*'Custom Ratings'!$F$10)+($P81*'Custom Ratings'!$F$11)+($Q81*'Custom Ratings'!$F$12)+($R81*'Custom Ratings'!$F$13)+($S81*'Custom Ratings'!$F$14)+($T81*'Custom Ratings'!$F$15)&lt;50,(25+(($G81*'Custom Ratings'!$F$3)+($H81*'Custom Ratings'!$F$4)+($I81*'Custom Ratings'!$F$5)+($J81*'Custom Ratings'!$F$6)+($K81*'Custom Ratings'!$F$7)+($L81*'Custom Ratings'!$F$8)+($M81*'Custom Ratings'!$F$9)+($O81*'Custom Ratings'!$F$10)+($P81*'Custom Ratings'!$F$11)+($Q81*'Custom Ratings'!$F$12)+($R81*'Custom Ratings'!$F$13)+($S81*'Custom Ratings'!$F$14)+($T81*'Custom Ratings'!$F$15))/2),($G81*'Custom Ratings'!$F$3)+($H81*'Custom Ratings'!$F$4)+($I81*'Custom Ratings'!$F$5)+($J81*'Custom Ratings'!$F$6)+($K81*'Custom Ratings'!$F$7)+($L81*'Custom Ratings'!$F$8)+($M81*'Custom Ratings'!$F$9)+($O81*'Custom Ratings'!$F$10)+($P81*'Custom Ratings'!$F$11)+($Q81*'Custom Ratings'!$F$12)+($R81*'Custom Ratings'!$F$13)+($S81*'Custom Ratings'!$F$14)+($T81*'Custom Ratings'!$F$15)),0)</f>
        <v>46</v>
      </c>
      <c r="AB81" s="78">
        <f>ROUND(IF(($K81*'Custom Ratings'!$J$3)+ROUNDDOWN(($H81*'Custom Ratings'!$J$4),0)+($I81*'Custom Ratings'!$J$5)+($J81*'Custom Ratings'!$J$6)+ROUNDDOWN(($K81*'Custom Ratings'!$J$7),0)+ROUNDDOWN(($L81*'Custom Ratings'!$J$8),0)+($M81*'Custom Ratings'!$J$9)+($O81*'Custom Ratings'!$J$10)+($P81*'Custom Ratings'!$J$11)+($Q81*'Custom Ratings'!$J$12)+($R81*'Custom Ratings'!$J$13)+($S81*'Custom Ratings'!$J$14)+($T81*'Custom Ratings'!$J$15)&lt;50,(25+(($K81*'Custom Ratings'!$J$3)+ROUNDDOWN(($H81*'Custom Ratings'!$J$4),0)+($I81*'Custom Ratings'!$J$5)+($J81*'Custom Ratings'!$J$6)+ROUNDDOWN(($K81*'Custom Ratings'!$J$7),0)+ROUNDDOWN(($L81*'Custom Ratings'!$J$8),0)+($M81*'Custom Ratings'!$J$9)+($O81*'Custom Ratings'!$J$10)+($P81*'Custom Ratings'!$J$11)+($Q81*'Custom Ratings'!$J$12)+($R81*'Custom Ratings'!$J$13)+($S81*'Custom Ratings'!$J$14)+($T81*'Custom Ratings'!$J$15))/2),($K81*'Custom Ratings'!$J$3)+ROUNDDOWN(($H81*'Custom Ratings'!$J$4),0)+($I81*'Custom Ratings'!$J$5)+($J81*'Custom Ratings'!$J$6)+ROUNDDOWN(($K81*'Custom Ratings'!$J$7),0)+ROUNDDOWN(($L81*'Custom Ratings'!$J$8),0)+($M81*'Custom Ratings'!$J$9)+($O81*'Custom Ratings'!$J$10)+($P81*'Custom Ratings'!$J$11)+($Q81*'Custom Ratings'!$J$12)+($R81*'Custom Ratings'!$J$13)+($S81*'Custom Ratings'!$J$14)+($T81*'Custom Ratings'!$J$15)),0)</f>
        <v>41</v>
      </c>
      <c r="AC81" s="79">
        <f>ROUND(Z81/'Custom Ratings'!$B$19,0)</f>
        <v>46</v>
      </c>
      <c r="AD81" s="79">
        <f>ROUND(AA81/'Custom Ratings'!$F$19,0)</f>
        <v>46</v>
      </c>
      <c r="AE81" s="79">
        <f>ROUND(AB81/'Custom Ratings'!$J$19,0)</f>
        <v>41</v>
      </c>
    </row>
    <row r="82" ht="15.75" customHeight="1">
      <c r="A82" s="71" t="s">
        <v>826</v>
      </c>
      <c r="B82" s="71" t="s">
        <v>842</v>
      </c>
      <c r="C82" s="72" t="str">
        <f t="shared" si="1"/>
        <v>Gary Suter</v>
      </c>
      <c r="D82" s="73" t="s">
        <v>57</v>
      </c>
      <c r="E82" s="73" t="s">
        <v>721</v>
      </c>
      <c r="F82" s="73">
        <v>20.0</v>
      </c>
      <c r="G82" s="73">
        <v>7.0</v>
      </c>
      <c r="H82" s="73">
        <v>5.0</v>
      </c>
      <c r="I82" s="73">
        <v>4.0</v>
      </c>
      <c r="J82" s="73">
        <v>4.0</v>
      </c>
      <c r="K82" s="73">
        <v>5.0</v>
      </c>
      <c r="L82" s="73">
        <v>4.0</v>
      </c>
      <c r="M82" s="73">
        <v>4.0</v>
      </c>
      <c r="N82" s="73">
        <v>6.0</v>
      </c>
      <c r="O82" s="73">
        <v>4.0</v>
      </c>
      <c r="P82" s="73">
        <v>2.0</v>
      </c>
      <c r="Q82" s="73">
        <v>5.0</v>
      </c>
      <c r="R82" s="73">
        <v>2.0</v>
      </c>
      <c r="S82" s="73">
        <v>4.0</v>
      </c>
      <c r="T82" s="73">
        <v>3.0</v>
      </c>
      <c r="U82" s="74">
        <f t="shared" si="2"/>
        <v>81</v>
      </c>
      <c r="V82" s="75">
        <f t="shared" si="3"/>
        <v>81</v>
      </c>
      <c r="W82" s="76" t="str">
        <f t="shared" si="4"/>
        <v>Lefty</v>
      </c>
      <c r="X82" s="77">
        <f t="shared" si="5"/>
        <v>81</v>
      </c>
      <c r="Y82" s="77">
        <f t="shared" si="6"/>
        <v>76</v>
      </c>
      <c r="Z82" s="78">
        <f>ROUND(IF(($G82*'Custom Ratings'!$B$3)+($H82*'Custom Ratings'!$B$4)+($I82*'Custom Ratings'!$B$5)+($J82*'Custom Ratings'!$B$6)+($K82*'Custom Ratings'!$B$7)+($L82*'Custom Ratings'!$B$8)+($M82*'Custom Ratings'!$B$9)+($O82*'Custom Ratings'!$B$10)+($P82*'Custom Ratings'!$B$11)+($Q82*'Custom Ratings'!$B$12)+($R82*'Custom Ratings'!$B$13)+($S82*'Custom Ratings'!$B$14)+($T82*'Custom Ratings'!$B$15)&lt;50,(25+(($G82*'Custom Ratings'!$B$3)+($H82*'Custom Ratings'!$B$4)+($I82*'Custom Ratings'!$B$5)+($J82*'Custom Ratings'!$B$6)+($K82*'Custom Ratings'!$B$7)+($L82*'Custom Ratings'!$B$8)+($M82*'Custom Ratings'!$B$9)+($O82*'Custom Ratings'!$B$10)+($P82*'Custom Ratings'!$B$11)+($Q82*'Custom Ratings'!$B$12)+($R82*'Custom Ratings'!$B$13)+($S82*'Custom Ratings'!$B$14)+($T82*'Custom Ratings'!$B$15))/2),($G82*'Custom Ratings'!$B$3)+($H82*'Custom Ratings'!$B$4)+($I82*'Custom Ratings'!$B$5)+($J82*'Custom Ratings'!$B$6)+($K82*'Custom Ratings'!$B$7)+($L82*'Custom Ratings'!$B$8)+($M82*'Custom Ratings'!$B$9)+($O82*'Custom Ratings'!$B$10)+($P82*'Custom Ratings'!$B$11)+($Q82*'Custom Ratings'!$B$12)+($R82*'Custom Ratings'!$B$13)+($S82*'Custom Ratings'!$B$14)+($T82*'Custom Ratings'!$B$15)),0)</f>
        <v>81</v>
      </c>
      <c r="AA82" s="78">
        <f>ROUND(IF(($G82*'Custom Ratings'!$F$3)+($H82*'Custom Ratings'!$F$4)+($I82*'Custom Ratings'!$F$5)+($J82*'Custom Ratings'!$F$6)+($K82*'Custom Ratings'!$F$7)+($L82*'Custom Ratings'!$F$8)+($M82*'Custom Ratings'!$F$9)+($O82*'Custom Ratings'!$F$10)+($P82*'Custom Ratings'!$F$11)+($Q82*'Custom Ratings'!$F$12)+($R82*'Custom Ratings'!$F$13)+($S82*'Custom Ratings'!$F$14)+($T82*'Custom Ratings'!$F$15)&lt;50,(25+(($G82*'Custom Ratings'!$F$3)+($H82*'Custom Ratings'!$F$4)+($I82*'Custom Ratings'!$F$5)+($J82*'Custom Ratings'!$F$6)+($K82*'Custom Ratings'!$F$7)+($L82*'Custom Ratings'!$F$8)+($M82*'Custom Ratings'!$F$9)+($O82*'Custom Ratings'!$F$10)+($P82*'Custom Ratings'!$F$11)+($Q82*'Custom Ratings'!$F$12)+($R82*'Custom Ratings'!$F$13)+($S82*'Custom Ratings'!$F$14)+($T82*'Custom Ratings'!$F$15))/2),($G82*'Custom Ratings'!$F$3)+($H82*'Custom Ratings'!$F$4)+($I82*'Custom Ratings'!$F$5)+($J82*'Custom Ratings'!$F$6)+($K82*'Custom Ratings'!$F$7)+($L82*'Custom Ratings'!$F$8)+($M82*'Custom Ratings'!$F$9)+($O82*'Custom Ratings'!$F$10)+($P82*'Custom Ratings'!$F$11)+($Q82*'Custom Ratings'!$F$12)+($R82*'Custom Ratings'!$F$13)+($S82*'Custom Ratings'!$F$14)+($T82*'Custom Ratings'!$F$15)),0)</f>
        <v>81</v>
      </c>
      <c r="AB82" s="78">
        <f>ROUND(IF(($K82*'Custom Ratings'!$J$3)+ROUNDDOWN(($H82*'Custom Ratings'!$J$4),0)+($I82*'Custom Ratings'!$J$5)+($J82*'Custom Ratings'!$J$6)+ROUNDDOWN(($K82*'Custom Ratings'!$J$7),0)+ROUNDDOWN(($L82*'Custom Ratings'!$J$8),0)+($M82*'Custom Ratings'!$J$9)+($O82*'Custom Ratings'!$J$10)+($P82*'Custom Ratings'!$J$11)+($Q82*'Custom Ratings'!$J$12)+($R82*'Custom Ratings'!$J$13)+($S82*'Custom Ratings'!$J$14)+($T82*'Custom Ratings'!$J$15)&lt;50,(25+(($K82*'Custom Ratings'!$J$3)+ROUNDDOWN(($H82*'Custom Ratings'!$J$4),0)+($I82*'Custom Ratings'!$J$5)+($J82*'Custom Ratings'!$J$6)+ROUNDDOWN(($K82*'Custom Ratings'!$J$7),0)+ROUNDDOWN(($L82*'Custom Ratings'!$J$8),0)+($M82*'Custom Ratings'!$J$9)+($O82*'Custom Ratings'!$J$10)+($P82*'Custom Ratings'!$J$11)+($Q82*'Custom Ratings'!$J$12)+($R82*'Custom Ratings'!$J$13)+($S82*'Custom Ratings'!$J$14)+($T82*'Custom Ratings'!$J$15))/2),($K82*'Custom Ratings'!$J$3)+ROUNDDOWN(($H82*'Custom Ratings'!$J$4),0)+($I82*'Custom Ratings'!$J$5)+($J82*'Custom Ratings'!$J$6)+ROUNDDOWN(($K82*'Custom Ratings'!$J$7),0)+ROUNDDOWN(($L82*'Custom Ratings'!$J$8),0)+($M82*'Custom Ratings'!$J$9)+($O82*'Custom Ratings'!$J$10)+($P82*'Custom Ratings'!$J$11)+($Q82*'Custom Ratings'!$J$12)+($R82*'Custom Ratings'!$J$13)+($S82*'Custom Ratings'!$J$14)+($T82*'Custom Ratings'!$J$15)),0)</f>
        <v>76</v>
      </c>
      <c r="AC82" s="79">
        <f>ROUND(Z82/'Custom Ratings'!$B$19,0)</f>
        <v>81</v>
      </c>
      <c r="AD82" s="79">
        <f>ROUND(AA82/'Custom Ratings'!$F$19,0)</f>
        <v>81</v>
      </c>
      <c r="AE82" s="79">
        <f>ROUND(AB82/'Custom Ratings'!$J$19,0)</f>
        <v>76</v>
      </c>
    </row>
    <row r="83" ht="15.75" customHeight="1">
      <c r="A83" s="71" t="s">
        <v>843</v>
      </c>
      <c r="B83" s="71" t="s">
        <v>844</v>
      </c>
      <c r="C83" s="72" t="str">
        <f t="shared" si="1"/>
        <v>Al MacInnis</v>
      </c>
      <c r="D83" s="73" t="s">
        <v>57</v>
      </c>
      <c r="E83" s="73" t="s">
        <v>721</v>
      </c>
      <c r="F83" s="73">
        <v>2.0</v>
      </c>
      <c r="G83" s="73">
        <v>8.0</v>
      </c>
      <c r="H83" s="73">
        <v>4.0</v>
      </c>
      <c r="I83" s="73">
        <v>4.0</v>
      </c>
      <c r="J83" s="73">
        <v>4.0</v>
      </c>
      <c r="K83" s="73">
        <v>3.0</v>
      </c>
      <c r="L83" s="73">
        <v>6.0</v>
      </c>
      <c r="M83" s="73">
        <v>3.0</v>
      </c>
      <c r="N83" s="73">
        <v>5.0</v>
      </c>
      <c r="O83" s="73">
        <v>4.0</v>
      </c>
      <c r="P83" s="73">
        <v>1.0</v>
      </c>
      <c r="Q83" s="73">
        <v>5.0</v>
      </c>
      <c r="R83" s="73">
        <v>2.0</v>
      </c>
      <c r="S83" s="73">
        <v>4.0</v>
      </c>
      <c r="T83" s="73">
        <v>3.0</v>
      </c>
      <c r="U83" s="74">
        <f t="shared" si="2"/>
        <v>73</v>
      </c>
      <c r="V83" s="75">
        <f t="shared" si="3"/>
        <v>73</v>
      </c>
      <c r="W83" s="76" t="str">
        <f t="shared" si="4"/>
        <v>Righty</v>
      </c>
      <c r="X83" s="77">
        <f t="shared" si="5"/>
        <v>73</v>
      </c>
      <c r="Y83" s="77">
        <f t="shared" si="6"/>
        <v>72</v>
      </c>
      <c r="Z83" s="78">
        <f>ROUND(IF(($G83*'Custom Ratings'!$B$3)+($H83*'Custom Ratings'!$B$4)+($I83*'Custom Ratings'!$B$5)+($J83*'Custom Ratings'!$B$6)+($K83*'Custom Ratings'!$B$7)+($L83*'Custom Ratings'!$B$8)+($M83*'Custom Ratings'!$B$9)+($O83*'Custom Ratings'!$B$10)+($P83*'Custom Ratings'!$B$11)+($Q83*'Custom Ratings'!$B$12)+($R83*'Custom Ratings'!$B$13)+($S83*'Custom Ratings'!$B$14)+($T83*'Custom Ratings'!$B$15)&lt;50,(25+(($G83*'Custom Ratings'!$B$3)+($H83*'Custom Ratings'!$B$4)+($I83*'Custom Ratings'!$B$5)+($J83*'Custom Ratings'!$B$6)+($K83*'Custom Ratings'!$B$7)+($L83*'Custom Ratings'!$B$8)+($M83*'Custom Ratings'!$B$9)+($O83*'Custom Ratings'!$B$10)+($P83*'Custom Ratings'!$B$11)+($Q83*'Custom Ratings'!$B$12)+($R83*'Custom Ratings'!$B$13)+($S83*'Custom Ratings'!$B$14)+($T83*'Custom Ratings'!$B$15))/2),($G83*'Custom Ratings'!$B$3)+($H83*'Custom Ratings'!$B$4)+($I83*'Custom Ratings'!$B$5)+($J83*'Custom Ratings'!$B$6)+($K83*'Custom Ratings'!$B$7)+($L83*'Custom Ratings'!$B$8)+($M83*'Custom Ratings'!$B$9)+($O83*'Custom Ratings'!$B$10)+($P83*'Custom Ratings'!$B$11)+($Q83*'Custom Ratings'!$B$12)+($R83*'Custom Ratings'!$B$13)+($S83*'Custom Ratings'!$B$14)+($T83*'Custom Ratings'!$B$15)),0)</f>
        <v>73</v>
      </c>
      <c r="AA83" s="78">
        <f>ROUND(IF(($G83*'Custom Ratings'!$F$3)+($H83*'Custom Ratings'!$F$4)+($I83*'Custom Ratings'!$F$5)+($J83*'Custom Ratings'!$F$6)+($K83*'Custom Ratings'!$F$7)+($L83*'Custom Ratings'!$F$8)+($M83*'Custom Ratings'!$F$9)+($O83*'Custom Ratings'!$F$10)+($P83*'Custom Ratings'!$F$11)+($Q83*'Custom Ratings'!$F$12)+($R83*'Custom Ratings'!$F$13)+($S83*'Custom Ratings'!$F$14)+($T83*'Custom Ratings'!$F$15)&lt;50,(25+(($G83*'Custom Ratings'!$F$3)+($H83*'Custom Ratings'!$F$4)+($I83*'Custom Ratings'!$F$5)+($J83*'Custom Ratings'!$F$6)+($K83*'Custom Ratings'!$F$7)+($L83*'Custom Ratings'!$F$8)+($M83*'Custom Ratings'!$F$9)+($O83*'Custom Ratings'!$F$10)+($P83*'Custom Ratings'!$F$11)+($Q83*'Custom Ratings'!$F$12)+($R83*'Custom Ratings'!$F$13)+($S83*'Custom Ratings'!$F$14)+($T83*'Custom Ratings'!$F$15))/2),($G83*'Custom Ratings'!$F$3)+($H83*'Custom Ratings'!$F$4)+($I83*'Custom Ratings'!$F$5)+($J83*'Custom Ratings'!$F$6)+($K83*'Custom Ratings'!$F$7)+($L83*'Custom Ratings'!$F$8)+($M83*'Custom Ratings'!$F$9)+($O83*'Custom Ratings'!$F$10)+($P83*'Custom Ratings'!$F$11)+($Q83*'Custom Ratings'!$F$12)+($R83*'Custom Ratings'!$F$13)+($S83*'Custom Ratings'!$F$14)+($T83*'Custom Ratings'!$F$15)),0)</f>
        <v>73</v>
      </c>
      <c r="AB83" s="78">
        <f>ROUND(IF(($K83*'Custom Ratings'!$J$3)+ROUNDDOWN(($H83*'Custom Ratings'!$J$4),0)+($I83*'Custom Ratings'!$J$5)+($J83*'Custom Ratings'!$J$6)+ROUNDDOWN(($K83*'Custom Ratings'!$J$7),0)+ROUNDDOWN(($L83*'Custom Ratings'!$J$8),0)+($M83*'Custom Ratings'!$J$9)+($O83*'Custom Ratings'!$J$10)+($P83*'Custom Ratings'!$J$11)+($Q83*'Custom Ratings'!$J$12)+($R83*'Custom Ratings'!$J$13)+($S83*'Custom Ratings'!$J$14)+($T83*'Custom Ratings'!$J$15)&lt;50,(25+(($K83*'Custom Ratings'!$J$3)+ROUNDDOWN(($H83*'Custom Ratings'!$J$4),0)+($I83*'Custom Ratings'!$J$5)+($J83*'Custom Ratings'!$J$6)+ROUNDDOWN(($K83*'Custom Ratings'!$J$7),0)+ROUNDDOWN(($L83*'Custom Ratings'!$J$8),0)+($M83*'Custom Ratings'!$J$9)+($O83*'Custom Ratings'!$J$10)+($P83*'Custom Ratings'!$J$11)+($Q83*'Custom Ratings'!$J$12)+($R83*'Custom Ratings'!$J$13)+($S83*'Custom Ratings'!$J$14)+($T83*'Custom Ratings'!$J$15))/2),($K83*'Custom Ratings'!$J$3)+ROUNDDOWN(($H83*'Custom Ratings'!$J$4),0)+($I83*'Custom Ratings'!$J$5)+($J83*'Custom Ratings'!$J$6)+ROUNDDOWN(($K83*'Custom Ratings'!$J$7),0)+ROUNDDOWN(($L83*'Custom Ratings'!$J$8),0)+($M83*'Custom Ratings'!$J$9)+($O83*'Custom Ratings'!$J$10)+($P83*'Custom Ratings'!$J$11)+($Q83*'Custom Ratings'!$J$12)+($R83*'Custom Ratings'!$J$13)+($S83*'Custom Ratings'!$J$14)+($T83*'Custom Ratings'!$J$15)),0)</f>
        <v>72</v>
      </c>
      <c r="AC83" s="79">
        <f>ROUND(Z83/'Custom Ratings'!$B$19,0)</f>
        <v>73</v>
      </c>
      <c r="AD83" s="79">
        <f>ROUND(AA83/'Custom Ratings'!$F$19,0)</f>
        <v>73</v>
      </c>
      <c r="AE83" s="79">
        <f>ROUND(AB83/'Custom Ratings'!$J$19,0)</f>
        <v>72</v>
      </c>
    </row>
    <row r="84" ht="15.75" customHeight="1">
      <c r="A84" s="71" t="s">
        <v>845</v>
      </c>
      <c r="B84" s="71" t="s">
        <v>846</v>
      </c>
      <c r="C84" s="72" t="str">
        <f t="shared" si="1"/>
        <v>Roger Johansson</v>
      </c>
      <c r="D84" s="73" t="s">
        <v>57</v>
      </c>
      <c r="E84" s="73" t="s">
        <v>721</v>
      </c>
      <c r="F84" s="73">
        <v>34.0</v>
      </c>
      <c r="G84" s="73">
        <v>7.0</v>
      </c>
      <c r="H84" s="73">
        <v>4.0</v>
      </c>
      <c r="I84" s="73">
        <v>3.0</v>
      </c>
      <c r="J84" s="73">
        <v>2.0</v>
      </c>
      <c r="K84" s="73">
        <v>2.0</v>
      </c>
      <c r="L84" s="73">
        <v>2.0</v>
      </c>
      <c r="M84" s="73">
        <v>3.0</v>
      </c>
      <c r="N84" s="73">
        <v>4.0</v>
      </c>
      <c r="O84" s="73">
        <v>3.0</v>
      </c>
      <c r="P84" s="73">
        <v>1.0</v>
      </c>
      <c r="Q84" s="73">
        <v>2.0</v>
      </c>
      <c r="R84" s="73">
        <v>3.0</v>
      </c>
      <c r="S84" s="73">
        <v>3.0</v>
      </c>
      <c r="T84" s="73">
        <v>2.0</v>
      </c>
      <c r="U84" s="74">
        <f t="shared" si="2"/>
        <v>51</v>
      </c>
      <c r="V84" s="75">
        <f t="shared" si="3"/>
        <v>51</v>
      </c>
      <c r="W84" s="76" t="str">
        <f t="shared" si="4"/>
        <v>Lefty</v>
      </c>
      <c r="X84" s="77">
        <f t="shared" si="5"/>
        <v>51</v>
      </c>
      <c r="Y84" s="77">
        <f t="shared" si="6"/>
        <v>48</v>
      </c>
      <c r="Z84" s="78">
        <f>ROUND(IF(($G84*'Custom Ratings'!$B$3)+($H84*'Custom Ratings'!$B$4)+($I84*'Custom Ratings'!$B$5)+($J84*'Custom Ratings'!$B$6)+($K84*'Custom Ratings'!$B$7)+($L84*'Custom Ratings'!$B$8)+($M84*'Custom Ratings'!$B$9)+($O84*'Custom Ratings'!$B$10)+($P84*'Custom Ratings'!$B$11)+($Q84*'Custom Ratings'!$B$12)+($R84*'Custom Ratings'!$B$13)+($S84*'Custom Ratings'!$B$14)+($T84*'Custom Ratings'!$B$15)&lt;50,(25+(($G84*'Custom Ratings'!$B$3)+($H84*'Custom Ratings'!$B$4)+($I84*'Custom Ratings'!$B$5)+($J84*'Custom Ratings'!$B$6)+($K84*'Custom Ratings'!$B$7)+($L84*'Custom Ratings'!$B$8)+($M84*'Custom Ratings'!$B$9)+($O84*'Custom Ratings'!$B$10)+($P84*'Custom Ratings'!$B$11)+($Q84*'Custom Ratings'!$B$12)+($R84*'Custom Ratings'!$B$13)+($S84*'Custom Ratings'!$B$14)+($T84*'Custom Ratings'!$B$15))/2),($G84*'Custom Ratings'!$B$3)+($H84*'Custom Ratings'!$B$4)+($I84*'Custom Ratings'!$B$5)+($J84*'Custom Ratings'!$B$6)+($K84*'Custom Ratings'!$B$7)+($L84*'Custom Ratings'!$B$8)+($M84*'Custom Ratings'!$B$9)+($O84*'Custom Ratings'!$B$10)+($P84*'Custom Ratings'!$B$11)+($Q84*'Custom Ratings'!$B$12)+($R84*'Custom Ratings'!$B$13)+($S84*'Custom Ratings'!$B$14)+($T84*'Custom Ratings'!$B$15)),0)</f>
        <v>51</v>
      </c>
      <c r="AA84" s="78">
        <f>ROUND(IF(($G84*'Custom Ratings'!$F$3)+($H84*'Custom Ratings'!$F$4)+($I84*'Custom Ratings'!$F$5)+($J84*'Custom Ratings'!$F$6)+($K84*'Custom Ratings'!$F$7)+($L84*'Custom Ratings'!$F$8)+($M84*'Custom Ratings'!$F$9)+($O84*'Custom Ratings'!$F$10)+($P84*'Custom Ratings'!$F$11)+($Q84*'Custom Ratings'!$F$12)+($R84*'Custom Ratings'!$F$13)+($S84*'Custom Ratings'!$F$14)+($T84*'Custom Ratings'!$F$15)&lt;50,(25+(($G84*'Custom Ratings'!$F$3)+($H84*'Custom Ratings'!$F$4)+($I84*'Custom Ratings'!$F$5)+($J84*'Custom Ratings'!$F$6)+($K84*'Custom Ratings'!$F$7)+($L84*'Custom Ratings'!$F$8)+($M84*'Custom Ratings'!$F$9)+($O84*'Custom Ratings'!$F$10)+($P84*'Custom Ratings'!$F$11)+($Q84*'Custom Ratings'!$F$12)+($R84*'Custom Ratings'!$F$13)+($S84*'Custom Ratings'!$F$14)+($T84*'Custom Ratings'!$F$15))/2),($G84*'Custom Ratings'!$F$3)+($H84*'Custom Ratings'!$F$4)+($I84*'Custom Ratings'!$F$5)+($J84*'Custom Ratings'!$F$6)+($K84*'Custom Ratings'!$F$7)+($L84*'Custom Ratings'!$F$8)+($M84*'Custom Ratings'!$F$9)+($O84*'Custom Ratings'!$F$10)+($P84*'Custom Ratings'!$F$11)+($Q84*'Custom Ratings'!$F$12)+($R84*'Custom Ratings'!$F$13)+($S84*'Custom Ratings'!$F$14)+($T84*'Custom Ratings'!$F$15)),0)</f>
        <v>51</v>
      </c>
      <c r="AB84" s="78">
        <f>ROUND(IF(($K84*'Custom Ratings'!$J$3)+ROUNDDOWN(($H84*'Custom Ratings'!$J$4),0)+($I84*'Custom Ratings'!$J$5)+($J84*'Custom Ratings'!$J$6)+ROUNDDOWN(($K84*'Custom Ratings'!$J$7),0)+ROUNDDOWN(($L84*'Custom Ratings'!$J$8),0)+($M84*'Custom Ratings'!$J$9)+($O84*'Custom Ratings'!$J$10)+($P84*'Custom Ratings'!$J$11)+($Q84*'Custom Ratings'!$J$12)+($R84*'Custom Ratings'!$J$13)+($S84*'Custom Ratings'!$J$14)+($T84*'Custom Ratings'!$J$15)&lt;50,(25+(($K84*'Custom Ratings'!$J$3)+ROUNDDOWN(($H84*'Custom Ratings'!$J$4),0)+($I84*'Custom Ratings'!$J$5)+($J84*'Custom Ratings'!$J$6)+ROUNDDOWN(($K84*'Custom Ratings'!$J$7),0)+ROUNDDOWN(($L84*'Custom Ratings'!$J$8),0)+($M84*'Custom Ratings'!$J$9)+($O84*'Custom Ratings'!$J$10)+($P84*'Custom Ratings'!$J$11)+($Q84*'Custom Ratings'!$J$12)+($R84*'Custom Ratings'!$J$13)+($S84*'Custom Ratings'!$J$14)+($T84*'Custom Ratings'!$J$15))/2),($K84*'Custom Ratings'!$J$3)+ROUNDDOWN(($H84*'Custom Ratings'!$J$4),0)+($I84*'Custom Ratings'!$J$5)+($J84*'Custom Ratings'!$J$6)+ROUNDDOWN(($K84*'Custom Ratings'!$J$7),0)+ROUNDDOWN(($L84*'Custom Ratings'!$J$8),0)+($M84*'Custom Ratings'!$J$9)+($O84*'Custom Ratings'!$J$10)+($P84*'Custom Ratings'!$J$11)+($Q84*'Custom Ratings'!$J$12)+($R84*'Custom Ratings'!$J$13)+($S84*'Custom Ratings'!$J$14)+($T84*'Custom Ratings'!$J$15)),0)</f>
        <v>48</v>
      </c>
      <c r="AC84" s="79">
        <f>ROUND(Z84/'Custom Ratings'!$B$19,0)</f>
        <v>51</v>
      </c>
      <c r="AD84" s="79">
        <f>ROUND(AA84/'Custom Ratings'!$F$19,0)</f>
        <v>51</v>
      </c>
      <c r="AE84" s="79">
        <f>ROUND(AB84/'Custom Ratings'!$J$19,0)</f>
        <v>48</v>
      </c>
    </row>
    <row r="85" ht="15.75" customHeight="1">
      <c r="A85" s="71" t="s">
        <v>847</v>
      </c>
      <c r="B85" s="71" t="s">
        <v>848</v>
      </c>
      <c r="C85" s="72" t="str">
        <f t="shared" si="1"/>
        <v>Trent Yawney</v>
      </c>
      <c r="D85" s="73" t="s">
        <v>57</v>
      </c>
      <c r="E85" s="73" t="s">
        <v>721</v>
      </c>
      <c r="F85" s="73">
        <v>18.0</v>
      </c>
      <c r="G85" s="73">
        <v>7.0</v>
      </c>
      <c r="H85" s="73">
        <v>3.0</v>
      </c>
      <c r="I85" s="73">
        <v>2.0</v>
      </c>
      <c r="J85" s="73">
        <v>2.0</v>
      </c>
      <c r="K85" s="73">
        <v>4.0</v>
      </c>
      <c r="L85" s="73">
        <v>2.0</v>
      </c>
      <c r="M85" s="73">
        <v>3.0</v>
      </c>
      <c r="N85" s="73">
        <v>6.0</v>
      </c>
      <c r="O85" s="73">
        <v>3.0</v>
      </c>
      <c r="P85" s="73">
        <v>0.0</v>
      </c>
      <c r="Q85" s="73">
        <v>3.0</v>
      </c>
      <c r="R85" s="73">
        <v>1.0</v>
      </c>
      <c r="S85" s="73">
        <v>3.0</v>
      </c>
      <c r="T85" s="73">
        <v>3.0</v>
      </c>
      <c r="U85" s="74">
        <f t="shared" si="2"/>
        <v>50</v>
      </c>
      <c r="V85" s="75">
        <f t="shared" si="3"/>
        <v>50</v>
      </c>
      <c r="W85" s="76" t="str">
        <f t="shared" si="4"/>
        <v>Lefty</v>
      </c>
      <c r="X85" s="77">
        <f t="shared" si="5"/>
        <v>50</v>
      </c>
      <c r="Y85" s="77">
        <f t="shared" si="6"/>
        <v>50</v>
      </c>
      <c r="Z85" s="78">
        <f>ROUND(IF(($G85*'Custom Ratings'!$B$3)+($H85*'Custom Ratings'!$B$4)+($I85*'Custom Ratings'!$B$5)+($J85*'Custom Ratings'!$B$6)+($K85*'Custom Ratings'!$B$7)+($L85*'Custom Ratings'!$B$8)+($M85*'Custom Ratings'!$B$9)+($O85*'Custom Ratings'!$B$10)+($P85*'Custom Ratings'!$B$11)+($Q85*'Custom Ratings'!$B$12)+($R85*'Custom Ratings'!$B$13)+($S85*'Custom Ratings'!$B$14)+($T85*'Custom Ratings'!$B$15)&lt;50,(25+(($G85*'Custom Ratings'!$B$3)+($H85*'Custom Ratings'!$B$4)+($I85*'Custom Ratings'!$B$5)+($J85*'Custom Ratings'!$B$6)+($K85*'Custom Ratings'!$B$7)+($L85*'Custom Ratings'!$B$8)+($M85*'Custom Ratings'!$B$9)+($O85*'Custom Ratings'!$B$10)+($P85*'Custom Ratings'!$B$11)+($Q85*'Custom Ratings'!$B$12)+($R85*'Custom Ratings'!$B$13)+($S85*'Custom Ratings'!$B$14)+($T85*'Custom Ratings'!$B$15))/2),($G85*'Custom Ratings'!$B$3)+($H85*'Custom Ratings'!$B$4)+($I85*'Custom Ratings'!$B$5)+($J85*'Custom Ratings'!$B$6)+($K85*'Custom Ratings'!$B$7)+($L85*'Custom Ratings'!$B$8)+($M85*'Custom Ratings'!$B$9)+($O85*'Custom Ratings'!$B$10)+($P85*'Custom Ratings'!$B$11)+($Q85*'Custom Ratings'!$B$12)+($R85*'Custom Ratings'!$B$13)+($S85*'Custom Ratings'!$B$14)+($T85*'Custom Ratings'!$B$15)),0)</f>
        <v>50</v>
      </c>
      <c r="AA85" s="78">
        <f>ROUND(IF(($G85*'Custom Ratings'!$F$3)+($H85*'Custom Ratings'!$F$4)+($I85*'Custom Ratings'!$F$5)+($J85*'Custom Ratings'!$F$6)+($K85*'Custom Ratings'!$F$7)+($L85*'Custom Ratings'!$F$8)+($M85*'Custom Ratings'!$F$9)+($O85*'Custom Ratings'!$F$10)+($P85*'Custom Ratings'!$F$11)+($Q85*'Custom Ratings'!$F$12)+($R85*'Custom Ratings'!$F$13)+($S85*'Custom Ratings'!$F$14)+($T85*'Custom Ratings'!$F$15)&lt;50,(25+(($G85*'Custom Ratings'!$F$3)+($H85*'Custom Ratings'!$F$4)+($I85*'Custom Ratings'!$F$5)+($J85*'Custom Ratings'!$F$6)+($K85*'Custom Ratings'!$F$7)+($L85*'Custom Ratings'!$F$8)+($M85*'Custom Ratings'!$F$9)+($O85*'Custom Ratings'!$F$10)+($P85*'Custom Ratings'!$F$11)+($Q85*'Custom Ratings'!$F$12)+($R85*'Custom Ratings'!$F$13)+($S85*'Custom Ratings'!$F$14)+($T85*'Custom Ratings'!$F$15))/2),($G85*'Custom Ratings'!$F$3)+($H85*'Custom Ratings'!$F$4)+($I85*'Custom Ratings'!$F$5)+($J85*'Custom Ratings'!$F$6)+($K85*'Custom Ratings'!$F$7)+($L85*'Custom Ratings'!$F$8)+($M85*'Custom Ratings'!$F$9)+($O85*'Custom Ratings'!$F$10)+($P85*'Custom Ratings'!$F$11)+($Q85*'Custom Ratings'!$F$12)+($R85*'Custom Ratings'!$F$13)+($S85*'Custom Ratings'!$F$14)+($T85*'Custom Ratings'!$F$15)),0)</f>
        <v>50</v>
      </c>
      <c r="AB85" s="78">
        <f>ROUND(IF(($K85*'Custom Ratings'!$J$3)+ROUNDDOWN(($H85*'Custom Ratings'!$J$4),0)+($I85*'Custom Ratings'!$J$5)+($J85*'Custom Ratings'!$J$6)+ROUNDDOWN(($K85*'Custom Ratings'!$J$7),0)+ROUNDDOWN(($L85*'Custom Ratings'!$J$8),0)+($M85*'Custom Ratings'!$J$9)+($O85*'Custom Ratings'!$J$10)+($P85*'Custom Ratings'!$J$11)+($Q85*'Custom Ratings'!$J$12)+($R85*'Custom Ratings'!$J$13)+($S85*'Custom Ratings'!$J$14)+($T85*'Custom Ratings'!$J$15)&lt;50,(25+(($K85*'Custom Ratings'!$J$3)+ROUNDDOWN(($H85*'Custom Ratings'!$J$4),0)+($I85*'Custom Ratings'!$J$5)+($J85*'Custom Ratings'!$J$6)+ROUNDDOWN(($K85*'Custom Ratings'!$J$7),0)+ROUNDDOWN(($L85*'Custom Ratings'!$J$8),0)+($M85*'Custom Ratings'!$J$9)+($O85*'Custom Ratings'!$J$10)+($P85*'Custom Ratings'!$J$11)+($Q85*'Custom Ratings'!$J$12)+($R85*'Custom Ratings'!$J$13)+($S85*'Custom Ratings'!$J$14)+($T85*'Custom Ratings'!$J$15))/2),($K85*'Custom Ratings'!$J$3)+ROUNDDOWN(($H85*'Custom Ratings'!$J$4),0)+($I85*'Custom Ratings'!$J$5)+($J85*'Custom Ratings'!$J$6)+ROUNDDOWN(($K85*'Custom Ratings'!$J$7),0)+ROUNDDOWN(($L85*'Custom Ratings'!$J$8),0)+($M85*'Custom Ratings'!$J$9)+($O85*'Custom Ratings'!$J$10)+($P85*'Custom Ratings'!$J$11)+($Q85*'Custom Ratings'!$J$12)+($R85*'Custom Ratings'!$J$13)+($S85*'Custom Ratings'!$J$14)+($T85*'Custom Ratings'!$J$15)),0)</f>
        <v>50</v>
      </c>
      <c r="AC85" s="79">
        <f>ROUND(Z85/'Custom Ratings'!$B$19,0)</f>
        <v>50</v>
      </c>
      <c r="AD85" s="79">
        <f>ROUND(AA85/'Custom Ratings'!$F$19,0)</f>
        <v>50</v>
      </c>
      <c r="AE85" s="79">
        <f>ROUND(AB85/'Custom Ratings'!$J$19,0)</f>
        <v>50</v>
      </c>
    </row>
    <row r="86" ht="15.75" customHeight="1">
      <c r="A86" s="71" t="s">
        <v>849</v>
      </c>
      <c r="B86" s="71" t="s">
        <v>850</v>
      </c>
      <c r="C86" s="72" t="str">
        <f t="shared" si="1"/>
        <v>Frank Musil</v>
      </c>
      <c r="D86" s="73" t="s">
        <v>57</v>
      </c>
      <c r="E86" s="73" t="s">
        <v>721</v>
      </c>
      <c r="F86" s="73">
        <v>3.0</v>
      </c>
      <c r="G86" s="73">
        <v>9.0</v>
      </c>
      <c r="H86" s="73">
        <v>4.0</v>
      </c>
      <c r="I86" s="73">
        <v>4.0</v>
      </c>
      <c r="J86" s="73">
        <v>2.0</v>
      </c>
      <c r="K86" s="73">
        <v>3.0</v>
      </c>
      <c r="L86" s="73">
        <v>2.0</v>
      </c>
      <c r="M86" s="73">
        <v>3.0</v>
      </c>
      <c r="N86" s="73">
        <v>6.0</v>
      </c>
      <c r="O86" s="73">
        <v>2.0</v>
      </c>
      <c r="P86" s="73">
        <v>1.0</v>
      </c>
      <c r="Q86" s="73">
        <v>3.0</v>
      </c>
      <c r="R86" s="73">
        <v>5.0</v>
      </c>
      <c r="S86" s="73">
        <v>2.0</v>
      </c>
      <c r="T86" s="73">
        <v>3.0</v>
      </c>
      <c r="U86" s="74">
        <f t="shared" si="2"/>
        <v>53</v>
      </c>
      <c r="V86" s="75">
        <f t="shared" si="3"/>
        <v>53</v>
      </c>
      <c r="W86" s="76" t="str">
        <f t="shared" si="4"/>
        <v>Lefty</v>
      </c>
      <c r="X86" s="77">
        <f t="shared" si="5"/>
        <v>53</v>
      </c>
      <c r="Y86" s="77">
        <f t="shared" si="6"/>
        <v>53</v>
      </c>
      <c r="Z86" s="78">
        <f>ROUND(IF(($G86*'Custom Ratings'!$B$3)+($H86*'Custom Ratings'!$B$4)+($I86*'Custom Ratings'!$B$5)+($J86*'Custom Ratings'!$B$6)+($K86*'Custom Ratings'!$B$7)+($L86*'Custom Ratings'!$B$8)+($M86*'Custom Ratings'!$B$9)+($O86*'Custom Ratings'!$B$10)+($P86*'Custom Ratings'!$B$11)+($Q86*'Custom Ratings'!$B$12)+($R86*'Custom Ratings'!$B$13)+($S86*'Custom Ratings'!$B$14)+($T86*'Custom Ratings'!$B$15)&lt;50,(25+(($G86*'Custom Ratings'!$B$3)+($H86*'Custom Ratings'!$B$4)+($I86*'Custom Ratings'!$B$5)+($J86*'Custom Ratings'!$B$6)+($K86*'Custom Ratings'!$B$7)+($L86*'Custom Ratings'!$B$8)+($M86*'Custom Ratings'!$B$9)+($O86*'Custom Ratings'!$B$10)+($P86*'Custom Ratings'!$B$11)+($Q86*'Custom Ratings'!$B$12)+($R86*'Custom Ratings'!$B$13)+($S86*'Custom Ratings'!$B$14)+($T86*'Custom Ratings'!$B$15))/2),($G86*'Custom Ratings'!$B$3)+($H86*'Custom Ratings'!$B$4)+($I86*'Custom Ratings'!$B$5)+($J86*'Custom Ratings'!$B$6)+($K86*'Custom Ratings'!$B$7)+($L86*'Custom Ratings'!$B$8)+($M86*'Custom Ratings'!$B$9)+($O86*'Custom Ratings'!$B$10)+($P86*'Custom Ratings'!$B$11)+($Q86*'Custom Ratings'!$B$12)+($R86*'Custom Ratings'!$B$13)+($S86*'Custom Ratings'!$B$14)+($T86*'Custom Ratings'!$B$15)),0)</f>
        <v>53</v>
      </c>
      <c r="AA86" s="78">
        <f>ROUND(IF(($G86*'Custom Ratings'!$F$3)+($H86*'Custom Ratings'!$F$4)+($I86*'Custom Ratings'!$F$5)+($J86*'Custom Ratings'!$F$6)+($K86*'Custom Ratings'!$F$7)+($L86*'Custom Ratings'!$F$8)+($M86*'Custom Ratings'!$F$9)+($O86*'Custom Ratings'!$F$10)+($P86*'Custom Ratings'!$F$11)+($Q86*'Custom Ratings'!$F$12)+($R86*'Custom Ratings'!$F$13)+($S86*'Custom Ratings'!$F$14)+($T86*'Custom Ratings'!$F$15)&lt;50,(25+(($G86*'Custom Ratings'!$F$3)+($H86*'Custom Ratings'!$F$4)+($I86*'Custom Ratings'!$F$5)+($J86*'Custom Ratings'!$F$6)+($K86*'Custom Ratings'!$F$7)+($L86*'Custom Ratings'!$F$8)+($M86*'Custom Ratings'!$F$9)+($O86*'Custom Ratings'!$F$10)+($P86*'Custom Ratings'!$F$11)+($Q86*'Custom Ratings'!$F$12)+($R86*'Custom Ratings'!$F$13)+($S86*'Custom Ratings'!$F$14)+($T86*'Custom Ratings'!$F$15))/2),($G86*'Custom Ratings'!$F$3)+($H86*'Custom Ratings'!$F$4)+($I86*'Custom Ratings'!$F$5)+($J86*'Custom Ratings'!$F$6)+($K86*'Custom Ratings'!$F$7)+($L86*'Custom Ratings'!$F$8)+($M86*'Custom Ratings'!$F$9)+($O86*'Custom Ratings'!$F$10)+($P86*'Custom Ratings'!$F$11)+($Q86*'Custom Ratings'!$F$12)+($R86*'Custom Ratings'!$F$13)+($S86*'Custom Ratings'!$F$14)+($T86*'Custom Ratings'!$F$15)),0)</f>
        <v>53</v>
      </c>
      <c r="AB86" s="78">
        <f>ROUND(IF(($K86*'Custom Ratings'!$J$3)+ROUNDDOWN(($H86*'Custom Ratings'!$J$4),0)+($I86*'Custom Ratings'!$J$5)+($J86*'Custom Ratings'!$J$6)+ROUNDDOWN(($K86*'Custom Ratings'!$J$7),0)+ROUNDDOWN(($L86*'Custom Ratings'!$J$8),0)+($M86*'Custom Ratings'!$J$9)+($O86*'Custom Ratings'!$J$10)+($P86*'Custom Ratings'!$J$11)+($Q86*'Custom Ratings'!$J$12)+($R86*'Custom Ratings'!$J$13)+($S86*'Custom Ratings'!$J$14)+($T86*'Custom Ratings'!$J$15)&lt;50,(25+(($K86*'Custom Ratings'!$J$3)+ROUNDDOWN(($H86*'Custom Ratings'!$J$4),0)+($I86*'Custom Ratings'!$J$5)+($J86*'Custom Ratings'!$J$6)+ROUNDDOWN(($K86*'Custom Ratings'!$J$7),0)+ROUNDDOWN(($L86*'Custom Ratings'!$J$8),0)+($M86*'Custom Ratings'!$J$9)+($O86*'Custom Ratings'!$J$10)+($P86*'Custom Ratings'!$J$11)+($Q86*'Custom Ratings'!$J$12)+($R86*'Custom Ratings'!$J$13)+($S86*'Custom Ratings'!$J$14)+($T86*'Custom Ratings'!$J$15))/2),($K86*'Custom Ratings'!$J$3)+ROUNDDOWN(($H86*'Custom Ratings'!$J$4),0)+($I86*'Custom Ratings'!$J$5)+($J86*'Custom Ratings'!$J$6)+ROUNDDOWN(($K86*'Custom Ratings'!$J$7),0)+ROUNDDOWN(($L86*'Custom Ratings'!$J$8),0)+($M86*'Custom Ratings'!$J$9)+($O86*'Custom Ratings'!$J$10)+($P86*'Custom Ratings'!$J$11)+($Q86*'Custom Ratings'!$J$12)+($R86*'Custom Ratings'!$J$13)+($S86*'Custom Ratings'!$J$14)+($T86*'Custom Ratings'!$J$15)),0)</f>
        <v>53</v>
      </c>
      <c r="AC86" s="79">
        <f>ROUND(Z86/'Custom Ratings'!$B$19,0)</f>
        <v>53</v>
      </c>
      <c r="AD86" s="79">
        <f>ROUND(AA86/'Custom Ratings'!$F$19,0)</f>
        <v>53</v>
      </c>
      <c r="AE86" s="79">
        <f>ROUND(AB86/'Custom Ratings'!$J$19,0)</f>
        <v>53</v>
      </c>
    </row>
    <row r="87" ht="15.75" customHeight="1">
      <c r="A87" s="71" t="s">
        <v>851</v>
      </c>
      <c r="B87" s="71" t="s">
        <v>852</v>
      </c>
      <c r="C87" s="72" t="str">
        <f t="shared" si="1"/>
        <v>Michel Petit</v>
      </c>
      <c r="D87" s="73" t="s">
        <v>57</v>
      </c>
      <c r="E87" s="73" t="s">
        <v>721</v>
      </c>
      <c r="F87" s="73">
        <v>7.0</v>
      </c>
      <c r="G87" s="73">
        <v>9.0</v>
      </c>
      <c r="H87" s="73">
        <v>3.0</v>
      </c>
      <c r="I87" s="73">
        <v>3.0</v>
      </c>
      <c r="J87" s="73">
        <v>2.0</v>
      </c>
      <c r="K87" s="73">
        <v>3.0</v>
      </c>
      <c r="L87" s="73">
        <v>4.0</v>
      </c>
      <c r="M87" s="73">
        <v>3.0</v>
      </c>
      <c r="N87" s="73">
        <v>9.0</v>
      </c>
      <c r="O87" s="73">
        <v>4.0</v>
      </c>
      <c r="P87" s="73">
        <v>1.0</v>
      </c>
      <c r="Q87" s="73">
        <v>3.0</v>
      </c>
      <c r="R87" s="73">
        <v>3.0</v>
      </c>
      <c r="S87" s="73">
        <v>3.0</v>
      </c>
      <c r="T87" s="73">
        <v>3.0</v>
      </c>
      <c r="U87" s="74">
        <f t="shared" si="2"/>
        <v>57</v>
      </c>
      <c r="V87" s="75">
        <f t="shared" si="3"/>
        <v>57</v>
      </c>
      <c r="W87" s="76" t="str">
        <f t="shared" si="4"/>
        <v>Righty</v>
      </c>
      <c r="X87" s="77">
        <f t="shared" si="5"/>
        <v>57</v>
      </c>
      <c r="Y87" s="77">
        <f t="shared" si="6"/>
        <v>56</v>
      </c>
      <c r="Z87" s="78">
        <f>ROUND(IF(($G87*'Custom Ratings'!$B$3)+($H87*'Custom Ratings'!$B$4)+($I87*'Custom Ratings'!$B$5)+($J87*'Custom Ratings'!$B$6)+($K87*'Custom Ratings'!$B$7)+($L87*'Custom Ratings'!$B$8)+($M87*'Custom Ratings'!$B$9)+($O87*'Custom Ratings'!$B$10)+($P87*'Custom Ratings'!$B$11)+($Q87*'Custom Ratings'!$B$12)+($R87*'Custom Ratings'!$B$13)+($S87*'Custom Ratings'!$B$14)+($T87*'Custom Ratings'!$B$15)&lt;50,(25+(($G87*'Custom Ratings'!$B$3)+($H87*'Custom Ratings'!$B$4)+($I87*'Custom Ratings'!$B$5)+($J87*'Custom Ratings'!$B$6)+($K87*'Custom Ratings'!$B$7)+($L87*'Custom Ratings'!$B$8)+($M87*'Custom Ratings'!$B$9)+($O87*'Custom Ratings'!$B$10)+($P87*'Custom Ratings'!$B$11)+($Q87*'Custom Ratings'!$B$12)+($R87*'Custom Ratings'!$B$13)+($S87*'Custom Ratings'!$B$14)+($T87*'Custom Ratings'!$B$15))/2),($G87*'Custom Ratings'!$B$3)+($H87*'Custom Ratings'!$B$4)+($I87*'Custom Ratings'!$B$5)+($J87*'Custom Ratings'!$B$6)+($K87*'Custom Ratings'!$B$7)+($L87*'Custom Ratings'!$B$8)+($M87*'Custom Ratings'!$B$9)+($O87*'Custom Ratings'!$B$10)+($P87*'Custom Ratings'!$B$11)+($Q87*'Custom Ratings'!$B$12)+($R87*'Custom Ratings'!$B$13)+($S87*'Custom Ratings'!$B$14)+($T87*'Custom Ratings'!$B$15)),0)</f>
        <v>57</v>
      </c>
      <c r="AA87" s="78">
        <f>ROUND(IF(($G87*'Custom Ratings'!$F$3)+($H87*'Custom Ratings'!$F$4)+($I87*'Custom Ratings'!$F$5)+($J87*'Custom Ratings'!$F$6)+($K87*'Custom Ratings'!$F$7)+($L87*'Custom Ratings'!$F$8)+($M87*'Custom Ratings'!$F$9)+($O87*'Custom Ratings'!$F$10)+($P87*'Custom Ratings'!$F$11)+($Q87*'Custom Ratings'!$F$12)+($R87*'Custom Ratings'!$F$13)+($S87*'Custom Ratings'!$F$14)+($T87*'Custom Ratings'!$F$15)&lt;50,(25+(($G87*'Custom Ratings'!$F$3)+($H87*'Custom Ratings'!$F$4)+($I87*'Custom Ratings'!$F$5)+($J87*'Custom Ratings'!$F$6)+($K87*'Custom Ratings'!$F$7)+($L87*'Custom Ratings'!$F$8)+($M87*'Custom Ratings'!$F$9)+($O87*'Custom Ratings'!$F$10)+($P87*'Custom Ratings'!$F$11)+($Q87*'Custom Ratings'!$F$12)+($R87*'Custom Ratings'!$F$13)+($S87*'Custom Ratings'!$F$14)+($T87*'Custom Ratings'!$F$15))/2),($G87*'Custom Ratings'!$F$3)+($H87*'Custom Ratings'!$F$4)+($I87*'Custom Ratings'!$F$5)+($J87*'Custom Ratings'!$F$6)+($K87*'Custom Ratings'!$F$7)+($L87*'Custom Ratings'!$F$8)+($M87*'Custom Ratings'!$F$9)+($O87*'Custom Ratings'!$F$10)+($P87*'Custom Ratings'!$F$11)+($Q87*'Custom Ratings'!$F$12)+($R87*'Custom Ratings'!$F$13)+($S87*'Custom Ratings'!$F$14)+($T87*'Custom Ratings'!$F$15)),0)</f>
        <v>57</v>
      </c>
      <c r="AB87" s="78">
        <f>ROUND(IF(($K87*'Custom Ratings'!$J$3)+ROUNDDOWN(($H87*'Custom Ratings'!$J$4),0)+($I87*'Custom Ratings'!$J$5)+($J87*'Custom Ratings'!$J$6)+ROUNDDOWN(($K87*'Custom Ratings'!$J$7),0)+ROUNDDOWN(($L87*'Custom Ratings'!$J$8),0)+($M87*'Custom Ratings'!$J$9)+($O87*'Custom Ratings'!$J$10)+($P87*'Custom Ratings'!$J$11)+($Q87*'Custom Ratings'!$J$12)+($R87*'Custom Ratings'!$J$13)+($S87*'Custom Ratings'!$J$14)+($T87*'Custom Ratings'!$J$15)&lt;50,(25+(($K87*'Custom Ratings'!$J$3)+ROUNDDOWN(($H87*'Custom Ratings'!$J$4),0)+($I87*'Custom Ratings'!$J$5)+($J87*'Custom Ratings'!$J$6)+ROUNDDOWN(($K87*'Custom Ratings'!$J$7),0)+ROUNDDOWN(($L87*'Custom Ratings'!$J$8),0)+($M87*'Custom Ratings'!$J$9)+($O87*'Custom Ratings'!$J$10)+($P87*'Custom Ratings'!$J$11)+($Q87*'Custom Ratings'!$J$12)+($R87*'Custom Ratings'!$J$13)+($S87*'Custom Ratings'!$J$14)+($T87*'Custom Ratings'!$J$15))/2),($K87*'Custom Ratings'!$J$3)+ROUNDDOWN(($H87*'Custom Ratings'!$J$4),0)+($I87*'Custom Ratings'!$J$5)+($J87*'Custom Ratings'!$J$6)+ROUNDDOWN(($K87*'Custom Ratings'!$J$7),0)+ROUNDDOWN(($L87*'Custom Ratings'!$J$8),0)+($M87*'Custom Ratings'!$J$9)+($O87*'Custom Ratings'!$J$10)+($P87*'Custom Ratings'!$J$11)+($Q87*'Custom Ratings'!$J$12)+($R87*'Custom Ratings'!$J$13)+($S87*'Custom Ratings'!$J$14)+($T87*'Custom Ratings'!$J$15)),0)</f>
        <v>56</v>
      </c>
      <c r="AC87" s="79">
        <f>ROUND(Z87/'Custom Ratings'!$B$19,0)</f>
        <v>57</v>
      </c>
      <c r="AD87" s="79">
        <f>ROUND(AA87/'Custom Ratings'!$F$19,0)</f>
        <v>57</v>
      </c>
      <c r="AE87" s="79">
        <f>ROUND(AB87/'Custom Ratings'!$J$19,0)</f>
        <v>56</v>
      </c>
    </row>
    <row r="88" ht="15.75" customHeight="1">
      <c r="A88" s="71" t="s">
        <v>853</v>
      </c>
      <c r="B88" s="71" t="s">
        <v>854</v>
      </c>
      <c r="C88" s="72" t="str">
        <f t="shared" si="1"/>
        <v>Kevin Dahl</v>
      </c>
      <c r="D88" s="73" t="s">
        <v>57</v>
      </c>
      <c r="E88" s="73" t="s">
        <v>721</v>
      </c>
      <c r="F88" s="73">
        <v>4.0</v>
      </c>
      <c r="G88" s="73">
        <v>7.0</v>
      </c>
      <c r="H88" s="73">
        <v>2.0</v>
      </c>
      <c r="I88" s="73">
        <v>3.0</v>
      </c>
      <c r="J88" s="73">
        <v>2.0</v>
      </c>
      <c r="K88" s="73">
        <v>4.0</v>
      </c>
      <c r="L88" s="73">
        <v>2.0</v>
      </c>
      <c r="M88" s="73">
        <v>3.0</v>
      </c>
      <c r="N88" s="73">
        <v>3.0</v>
      </c>
      <c r="O88" s="73">
        <v>3.0</v>
      </c>
      <c r="P88" s="73">
        <v>1.0</v>
      </c>
      <c r="Q88" s="73">
        <v>3.0</v>
      </c>
      <c r="R88" s="73">
        <v>1.0</v>
      </c>
      <c r="S88" s="73">
        <v>3.0</v>
      </c>
      <c r="T88" s="73">
        <v>2.0</v>
      </c>
      <c r="U88" s="74">
        <f t="shared" si="2"/>
        <v>52</v>
      </c>
      <c r="V88" s="75">
        <f t="shared" si="3"/>
        <v>52</v>
      </c>
      <c r="W88" s="76" t="str">
        <f t="shared" si="4"/>
        <v>Righty</v>
      </c>
      <c r="X88" s="77">
        <f t="shared" si="5"/>
        <v>52</v>
      </c>
      <c r="Y88" s="77">
        <f t="shared" si="6"/>
        <v>48</v>
      </c>
      <c r="Z88" s="78">
        <f>ROUND(IF(($G88*'Custom Ratings'!$B$3)+($H88*'Custom Ratings'!$B$4)+($I88*'Custom Ratings'!$B$5)+($J88*'Custom Ratings'!$B$6)+($K88*'Custom Ratings'!$B$7)+($L88*'Custom Ratings'!$B$8)+($M88*'Custom Ratings'!$B$9)+($O88*'Custom Ratings'!$B$10)+($P88*'Custom Ratings'!$B$11)+($Q88*'Custom Ratings'!$B$12)+($R88*'Custom Ratings'!$B$13)+($S88*'Custom Ratings'!$B$14)+($T88*'Custom Ratings'!$B$15)&lt;50,(25+(($G88*'Custom Ratings'!$B$3)+($H88*'Custom Ratings'!$B$4)+($I88*'Custom Ratings'!$B$5)+($J88*'Custom Ratings'!$B$6)+($K88*'Custom Ratings'!$B$7)+($L88*'Custom Ratings'!$B$8)+($M88*'Custom Ratings'!$B$9)+($O88*'Custom Ratings'!$B$10)+($P88*'Custom Ratings'!$B$11)+($Q88*'Custom Ratings'!$B$12)+($R88*'Custom Ratings'!$B$13)+($S88*'Custom Ratings'!$B$14)+($T88*'Custom Ratings'!$B$15))/2),($G88*'Custom Ratings'!$B$3)+($H88*'Custom Ratings'!$B$4)+($I88*'Custom Ratings'!$B$5)+($J88*'Custom Ratings'!$B$6)+($K88*'Custom Ratings'!$B$7)+($L88*'Custom Ratings'!$B$8)+($M88*'Custom Ratings'!$B$9)+($O88*'Custom Ratings'!$B$10)+($P88*'Custom Ratings'!$B$11)+($Q88*'Custom Ratings'!$B$12)+($R88*'Custom Ratings'!$B$13)+($S88*'Custom Ratings'!$B$14)+($T88*'Custom Ratings'!$B$15)),0)</f>
        <v>52</v>
      </c>
      <c r="AA88" s="78">
        <f>ROUND(IF(($G88*'Custom Ratings'!$F$3)+($H88*'Custom Ratings'!$F$4)+($I88*'Custom Ratings'!$F$5)+($J88*'Custom Ratings'!$F$6)+($K88*'Custom Ratings'!$F$7)+($L88*'Custom Ratings'!$F$8)+($M88*'Custom Ratings'!$F$9)+($O88*'Custom Ratings'!$F$10)+($P88*'Custom Ratings'!$F$11)+($Q88*'Custom Ratings'!$F$12)+($R88*'Custom Ratings'!$F$13)+($S88*'Custom Ratings'!$F$14)+($T88*'Custom Ratings'!$F$15)&lt;50,(25+(($G88*'Custom Ratings'!$F$3)+($H88*'Custom Ratings'!$F$4)+($I88*'Custom Ratings'!$F$5)+($J88*'Custom Ratings'!$F$6)+($K88*'Custom Ratings'!$F$7)+($L88*'Custom Ratings'!$F$8)+($M88*'Custom Ratings'!$F$9)+($O88*'Custom Ratings'!$F$10)+($P88*'Custom Ratings'!$F$11)+($Q88*'Custom Ratings'!$F$12)+($R88*'Custom Ratings'!$F$13)+($S88*'Custom Ratings'!$F$14)+($T88*'Custom Ratings'!$F$15))/2),($G88*'Custom Ratings'!$F$3)+($H88*'Custom Ratings'!$F$4)+($I88*'Custom Ratings'!$F$5)+($J88*'Custom Ratings'!$F$6)+($K88*'Custom Ratings'!$F$7)+($L88*'Custom Ratings'!$F$8)+($M88*'Custom Ratings'!$F$9)+($O88*'Custom Ratings'!$F$10)+($P88*'Custom Ratings'!$F$11)+($Q88*'Custom Ratings'!$F$12)+($R88*'Custom Ratings'!$F$13)+($S88*'Custom Ratings'!$F$14)+($T88*'Custom Ratings'!$F$15)),0)</f>
        <v>52</v>
      </c>
      <c r="AB88" s="78">
        <f>ROUND(IF(($K88*'Custom Ratings'!$J$3)+ROUNDDOWN(($H88*'Custom Ratings'!$J$4),0)+($I88*'Custom Ratings'!$J$5)+($J88*'Custom Ratings'!$J$6)+ROUNDDOWN(($K88*'Custom Ratings'!$J$7),0)+ROUNDDOWN(($L88*'Custom Ratings'!$J$8),0)+($M88*'Custom Ratings'!$J$9)+($O88*'Custom Ratings'!$J$10)+($P88*'Custom Ratings'!$J$11)+($Q88*'Custom Ratings'!$J$12)+($R88*'Custom Ratings'!$J$13)+($S88*'Custom Ratings'!$J$14)+($T88*'Custom Ratings'!$J$15)&lt;50,(25+(($K88*'Custom Ratings'!$J$3)+ROUNDDOWN(($H88*'Custom Ratings'!$J$4),0)+($I88*'Custom Ratings'!$J$5)+($J88*'Custom Ratings'!$J$6)+ROUNDDOWN(($K88*'Custom Ratings'!$J$7),0)+ROUNDDOWN(($L88*'Custom Ratings'!$J$8),0)+($M88*'Custom Ratings'!$J$9)+($O88*'Custom Ratings'!$J$10)+($P88*'Custom Ratings'!$J$11)+($Q88*'Custom Ratings'!$J$12)+($R88*'Custom Ratings'!$J$13)+($S88*'Custom Ratings'!$J$14)+($T88*'Custom Ratings'!$J$15))/2),($K88*'Custom Ratings'!$J$3)+ROUNDDOWN(($H88*'Custom Ratings'!$J$4),0)+($I88*'Custom Ratings'!$J$5)+($J88*'Custom Ratings'!$J$6)+ROUNDDOWN(($K88*'Custom Ratings'!$J$7),0)+ROUNDDOWN(($L88*'Custom Ratings'!$J$8),0)+($M88*'Custom Ratings'!$J$9)+($O88*'Custom Ratings'!$J$10)+($P88*'Custom Ratings'!$J$11)+($Q88*'Custom Ratings'!$J$12)+($R88*'Custom Ratings'!$J$13)+($S88*'Custom Ratings'!$J$14)+($T88*'Custom Ratings'!$J$15)),0)</f>
        <v>48</v>
      </c>
      <c r="AC88" s="79">
        <f>ROUND(Z88/'Custom Ratings'!$B$19,0)</f>
        <v>52</v>
      </c>
      <c r="AD88" s="79">
        <f>ROUND(AA88/'Custom Ratings'!$F$19,0)</f>
        <v>52</v>
      </c>
      <c r="AE88" s="79">
        <f>ROUND(AB88/'Custom Ratings'!$J$19,0)</f>
        <v>48</v>
      </c>
    </row>
    <row r="89" ht="15.75" customHeight="1">
      <c r="A89" s="71" t="s">
        <v>830</v>
      </c>
      <c r="B89" s="71" t="s">
        <v>855</v>
      </c>
      <c r="C89" s="72" t="str">
        <f t="shared" si="1"/>
        <v>Chris Dahlquist</v>
      </c>
      <c r="D89" s="73" t="s">
        <v>57</v>
      </c>
      <c r="E89" s="73" t="s">
        <v>721</v>
      </c>
      <c r="F89" s="73">
        <v>5.0</v>
      </c>
      <c r="G89" s="73">
        <v>8.0</v>
      </c>
      <c r="H89" s="73">
        <v>3.0</v>
      </c>
      <c r="I89" s="73">
        <v>3.0</v>
      </c>
      <c r="J89" s="73">
        <v>1.0</v>
      </c>
      <c r="K89" s="73">
        <v>4.0</v>
      </c>
      <c r="L89" s="73">
        <v>3.0</v>
      </c>
      <c r="M89" s="73">
        <v>3.0</v>
      </c>
      <c r="N89" s="73">
        <v>4.0</v>
      </c>
      <c r="O89" s="73">
        <v>3.0</v>
      </c>
      <c r="P89" s="73">
        <v>1.0</v>
      </c>
      <c r="Q89" s="73">
        <v>3.0</v>
      </c>
      <c r="R89" s="73">
        <v>5.0</v>
      </c>
      <c r="S89" s="73">
        <v>2.0</v>
      </c>
      <c r="T89" s="73">
        <v>3.0</v>
      </c>
      <c r="U89" s="74">
        <f t="shared" si="2"/>
        <v>51</v>
      </c>
      <c r="V89" s="75">
        <f t="shared" si="3"/>
        <v>51</v>
      </c>
      <c r="W89" s="76" t="str">
        <f t="shared" si="4"/>
        <v>Lefty</v>
      </c>
      <c r="X89" s="77">
        <f t="shared" si="5"/>
        <v>51</v>
      </c>
      <c r="Y89" s="77">
        <f t="shared" si="6"/>
        <v>57</v>
      </c>
      <c r="Z89" s="78">
        <f>ROUND(IF(($G89*'Custom Ratings'!$B$3)+($H89*'Custom Ratings'!$B$4)+($I89*'Custom Ratings'!$B$5)+($J89*'Custom Ratings'!$B$6)+($K89*'Custom Ratings'!$B$7)+($L89*'Custom Ratings'!$B$8)+($M89*'Custom Ratings'!$B$9)+($O89*'Custom Ratings'!$B$10)+($P89*'Custom Ratings'!$B$11)+($Q89*'Custom Ratings'!$B$12)+($R89*'Custom Ratings'!$B$13)+($S89*'Custom Ratings'!$B$14)+($T89*'Custom Ratings'!$B$15)&lt;50,(25+(($G89*'Custom Ratings'!$B$3)+($H89*'Custom Ratings'!$B$4)+($I89*'Custom Ratings'!$B$5)+($J89*'Custom Ratings'!$B$6)+($K89*'Custom Ratings'!$B$7)+($L89*'Custom Ratings'!$B$8)+($M89*'Custom Ratings'!$B$9)+($O89*'Custom Ratings'!$B$10)+($P89*'Custom Ratings'!$B$11)+($Q89*'Custom Ratings'!$B$12)+($R89*'Custom Ratings'!$B$13)+($S89*'Custom Ratings'!$B$14)+($T89*'Custom Ratings'!$B$15))/2),($G89*'Custom Ratings'!$B$3)+($H89*'Custom Ratings'!$B$4)+($I89*'Custom Ratings'!$B$5)+($J89*'Custom Ratings'!$B$6)+($K89*'Custom Ratings'!$B$7)+($L89*'Custom Ratings'!$B$8)+($M89*'Custom Ratings'!$B$9)+($O89*'Custom Ratings'!$B$10)+($P89*'Custom Ratings'!$B$11)+($Q89*'Custom Ratings'!$B$12)+($R89*'Custom Ratings'!$B$13)+($S89*'Custom Ratings'!$B$14)+($T89*'Custom Ratings'!$B$15)),0)</f>
        <v>51</v>
      </c>
      <c r="AA89" s="78">
        <f>ROUND(IF(($G89*'Custom Ratings'!$F$3)+($H89*'Custom Ratings'!$F$4)+($I89*'Custom Ratings'!$F$5)+($J89*'Custom Ratings'!$F$6)+($K89*'Custom Ratings'!$F$7)+($L89*'Custom Ratings'!$F$8)+($M89*'Custom Ratings'!$F$9)+($O89*'Custom Ratings'!$F$10)+($P89*'Custom Ratings'!$F$11)+($Q89*'Custom Ratings'!$F$12)+($R89*'Custom Ratings'!$F$13)+($S89*'Custom Ratings'!$F$14)+($T89*'Custom Ratings'!$F$15)&lt;50,(25+(($G89*'Custom Ratings'!$F$3)+($H89*'Custom Ratings'!$F$4)+($I89*'Custom Ratings'!$F$5)+($J89*'Custom Ratings'!$F$6)+($K89*'Custom Ratings'!$F$7)+($L89*'Custom Ratings'!$F$8)+($M89*'Custom Ratings'!$F$9)+($O89*'Custom Ratings'!$F$10)+($P89*'Custom Ratings'!$F$11)+($Q89*'Custom Ratings'!$F$12)+($R89*'Custom Ratings'!$F$13)+($S89*'Custom Ratings'!$F$14)+($T89*'Custom Ratings'!$F$15))/2),($G89*'Custom Ratings'!$F$3)+($H89*'Custom Ratings'!$F$4)+($I89*'Custom Ratings'!$F$5)+($J89*'Custom Ratings'!$F$6)+($K89*'Custom Ratings'!$F$7)+($L89*'Custom Ratings'!$F$8)+($M89*'Custom Ratings'!$F$9)+($O89*'Custom Ratings'!$F$10)+($P89*'Custom Ratings'!$F$11)+($Q89*'Custom Ratings'!$F$12)+($R89*'Custom Ratings'!$F$13)+($S89*'Custom Ratings'!$F$14)+($T89*'Custom Ratings'!$F$15)),0)</f>
        <v>51</v>
      </c>
      <c r="AB89" s="78">
        <f>ROUND(IF(($K89*'Custom Ratings'!$J$3)+ROUNDDOWN(($H89*'Custom Ratings'!$J$4),0)+($I89*'Custom Ratings'!$J$5)+($J89*'Custom Ratings'!$J$6)+ROUNDDOWN(($K89*'Custom Ratings'!$J$7),0)+ROUNDDOWN(($L89*'Custom Ratings'!$J$8),0)+($M89*'Custom Ratings'!$J$9)+($O89*'Custom Ratings'!$J$10)+($P89*'Custom Ratings'!$J$11)+($Q89*'Custom Ratings'!$J$12)+($R89*'Custom Ratings'!$J$13)+($S89*'Custom Ratings'!$J$14)+($T89*'Custom Ratings'!$J$15)&lt;50,(25+(($K89*'Custom Ratings'!$J$3)+ROUNDDOWN(($H89*'Custom Ratings'!$J$4),0)+($I89*'Custom Ratings'!$J$5)+($J89*'Custom Ratings'!$J$6)+ROUNDDOWN(($K89*'Custom Ratings'!$J$7),0)+ROUNDDOWN(($L89*'Custom Ratings'!$J$8),0)+($M89*'Custom Ratings'!$J$9)+($O89*'Custom Ratings'!$J$10)+($P89*'Custom Ratings'!$J$11)+($Q89*'Custom Ratings'!$J$12)+($R89*'Custom Ratings'!$J$13)+($S89*'Custom Ratings'!$J$14)+($T89*'Custom Ratings'!$J$15))/2),($K89*'Custom Ratings'!$J$3)+ROUNDDOWN(($H89*'Custom Ratings'!$J$4),0)+($I89*'Custom Ratings'!$J$5)+($J89*'Custom Ratings'!$J$6)+ROUNDDOWN(($K89*'Custom Ratings'!$J$7),0)+ROUNDDOWN(($L89*'Custom Ratings'!$J$8),0)+($M89*'Custom Ratings'!$J$9)+($O89*'Custom Ratings'!$J$10)+($P89*'Custom Ratings'!$J$11)+($Q89*'Custom Ratings'!$J$12)+($R89*'Custom Ratings'!$J$13)+($S89*'Custom Ratings'!$J$14)+($T89*'Custom Ratings'!$J$15)),0)</f>
        <v>57</v>
      </c>
      <c r="AC89" s="79">
        <f>ROUND(Z89/'Custom Ratings'!$B$19,0)</f>
        <v>51</v>
      </c>
      <c r="AD89" s="79">
        <f>ROUND(AA89/'Custom Ratings'!$F$19,0)</f>
        <v>51</v>
      </c>
      <c r="AE89" s="79">
        <f>ROUND(AB89/'Custom Ratings'!$J$19,0)</f>
        <v>57</v>
      </c>
    </row>
    <row r="90" ht="15.75" customHeight="1">
      <c r="A90" s="71" t="s">
        <v>838</v>
      </c>
      <c r="B90" s="71" t="s">
        <v>856</v>
      </c>
      <c r="C90" s="72" t="str">
        <f t="shared" si="1"/>
        <v>Greg Smyth</v>
      </c>
      <c r="D90" s="73" t="s">
        <v>57</v>
      </c>
      <c r="E90" s="73" t="s">
        <v>721</v>
      </c>
      <c r="F90" s="73">
        <v>6.0</v>
      </c>
      <c r="G90" s="73">
        <v>10.0</v>
      </c>
      <c r="H90" s="73">
        <v>0.0</v>
      </c>
      <c r="I90" s="73">
        <v>0.0</v>
      </c>
      <c r="J90" s="73">
        <v>1.0</v>
      </c>
      <c r="K90" s="73">
        <v>0.0</v>
      </c>
      <c r="L90" s="73">
        <v>0.0</v>
      </c>
      <c r="M90" s="73">
        <v>1.0</v>
      </c>
      <c r="N90" s="73">
        <v>9.0</v>
      </c>
      <c r="O90" s="73">
        <v>0.0</v>
      </c>
      <c r="P90" s="73">
        <v>1.0</v>
      </c>
      <c r="Q90" s="73">
        <v>1.0</v>
      </c>
      <c r="R90" s="73">
        <v>4.0</v>
      </c>
      <c r="S90" s="73">
        <v>0.0</v>
      </c>
      <c r="T90" s="73">
        <v>4.0</v>
      </c>
      <c r="U90" s="74">
        <f t="shared" si="2"/>
        <v>29</v>
      </c>
      <c r="V90" s="75">
        <f t="shared" si="3"/>
        <v>29</v>
      </c>
      <c r="W90" s="76" t="str">
        <f t="shared" si="4"/>
        <v>Righty</v>
      </c>
      <c r="X90" s="77">
        <f t="shared" si="5"/>
        <v>29</v>
      </c>
      <c r="Y90" s="77">
        <f t="shared" si="6"/>
        <v>30</v>
      </c>
      <c r="Z90" s="78">
        <f>ROUND(IF(($G90*'Custom Ratings'!$B$3)+($H90*'Custom Ratings'!$B$4)+($I90*'Custom Ratings'!$B$5)+($J90*'Custom Ratings'!$B$6)+($K90*'Custom Ratings'!$B$7)+($L90*'Custom Ratings'!$B$8)+($M90*'Custom Ratings'!$B$9)+($O90*'Custom Ratings'!$B$10)+($P90*'Custom Ratings'!$B$11)+($Q90*'Custom Ratings'!$B$12)+($R90*'Custom Ratings'!$B$13)+($S90*'Custom Ratings'!$B$14)+($T90*'Custom Ratings'!$B$15)&lt;50,(25+(($G90*'Custom Ratings'!$B$3)+($H90*'Custom Ratings'!$B$4)+($I90*'Custom Ratings'!$B$5)+($J90*'Custom Ratings'!$B$6)+($K90*'Custom Ratings'!$B$7)+($L90*'Custom Ratings'!$B$8)+($M90*'Custom Ratings'!$B$9)+($O90*'Custom Ratings'!$B$10)+($P90*'Custom Ratings'!$B$11)+($Q90*'Custom Ratings'!$B$12)+($R90*'Custom Ratings'!$B$13)+($S90*'Custom Ratings'!$B$14)+($T90*'Custom Ratings'!$B$15))/2),($G90*'Custom Ratings'!$B$3)+($H90*'Custom Ratings'!$B$4)+($I90*'Custom Ratings'!$B$5)+($J90*'Custom Ratings'!$B$6)+($K90*'Custom Ratings'!$B$7)+($L90*'Custom Ratings'!$B$8)+($M90*'Custom Ratings'!$B$9)+($O90*'Custom Ratings'!$B$10)+($P90*'Custom Ratings'!$B$11)+($Q90*'Custom Ratings'!$B$12)+($R90*'Custom Ratings'!$B$13)+($S90*'Custom Ratings'!$B$14)+($T90*'Custom Ratings'!$B$15)),0)</f>
        <v>29</v>
      </c>
      <c r="AA90" s="78">
        <f>ROUND(IF(($G90*'Custom Ratings'!$F$3)+($H90*'Custom Ratings'!$F$4)+($I90*'Custom Ratings'!$F$5)+($J90*'Custom Ratings'!$F$6)+($K90*'Custom Ratings'!$F$7)+($L90*'Custom Ratings'!$F$8)+($M90*'Custom Ratings'!$F$9)+($O90*'Custom Ratings'!$F$10)+($P90*'Custom Ratings'!$F$11)+($Q90*'Custom Ratings'!$F$12)+($R90*'Custom Ratings'!$F$13)+($S90*'Custom Ratings'!$F$14)+($T90*'Custom Ratings'!$F$15)&lt;50,(25+(($G90*'Custom Ratings'!$F$3)+($H90*'Custom Ratings'!$F$4)+($I90*'Custom Ratings'!$F$5)+($J90*'Custom Ratings'!$F$6)+($K90*'Custom Ratings'!$F$7)+($L90*'Custom Ratings'!$F$8)+($M90*'Custom Ratings'!$F$9)+($O90*'Custom Ratings'!$F$10)+($P90*'Custom Ratings'!$F$11)+($Q90*'Custom Ratings'!$F$12)+($R90*'Custom Ratings'!$F$13)+($S90*'Custom Ratings'!$F$14)+($T90*'Custom Ratings'!$F$15))/2),($G90*'Custom Ratings'!$F$3)+($H90*'Custom Ratings'!$F$4)+($I90*'Custom Ratings'!$F$5)+($J90*'Custom Ratings'!$F$6)+($K90*'Custom Ratings'!$F$7)+($L90*'Custom Ratings'!$F$8)+($M90*'Custom Ratings'!$F$9)+($O90*'Custom Ratings'!$F$10)+($P90*'Custom Ratings'!$F$11)+($Q90*'Custom Ratings'!$F$12)+($R90*'Custom Ratings'!$F$13)+($S90*'Custom Ratings'!$F$14)+($T90*'Custom Ratings'!$F$15)),0)</f>
        <v>29</v>
      </c>
      <c r="AB90" s="78">
        <f>ROUND(IF(($K90*'Custom Ratings'!$J$3)+ROUNDDOWN(($H90*'Custom Ratings'!$J$4),0)+($I90*'Custom Ratings'!$J$5)+($J90*'Custom Ratings'!$J$6)+ROUNDDOWN(($K90*'Custom Ratings'!$J$7),0)+ROUNDDOWN(($L90*'Custom Ratings'!$J$8),0)+($M90*'Custom Ratings'!$J$9)+($O90*'Custom Ratings'!$J$10)+($P90*'Custom Ratings'!$J$11)+($Q90*'Custom Ratings'!$J$12)+($R90*'Custom Ratings'!$J$13)+($S90*'Custom Ratings'!$J$14)+($T90*'Custom Ratings'!$J$15)&lt;50,(25+(($K90*'Custom Ratings'!$J$3)+ROUNDDOWN(($H90*'Custom Ratings'!$J$4),0)+($I90*'Custom Ratings'!$J$5)+($J90*'Custom Ratings'!$J$6)+ROUNDDOWN(($K90*'Custom Ratings'!$J$7),0)+ROUNDDOWN(($L90*'Custom Ratings'!$J$8),0)+($M90*'Custom Ratings'!$J$9)+($O90*'Custom Ratings'!$J$10)+($P90*'Custom Ratings'!$J$11)+($Q90*'Custom Ratings'!$J$12)+($R90*'Custom Ratings'!$J$13)+($S90*'Custom Ratings'!$J$14)+($T90*'Custom Ratings'!$J$15))/2),($K90*'Custom Ratings'!$J$3)+ROUNDDOWN(($H90*'Custom Ratings'!$J$4),0)+($I90*'Custom Ratings'!$J$5)+($J90*'Custom Ratings'!$J$6)+ROUNDDOWN(($K90*'Custom Ratings'!$J$7),0)+ROUNDDOWN(($L90*'Custom Ratings'!$J$8),0)+($M90*'Custom Ratings'!$J$9)+($O90*'Custom Ratings'!$J$10)+($P90*'Custom Ratings'!$J$11)+($Q90*'Custom Ratings'!$J$12)+($R90*'Custom Ratings'!$J$13)+($S90*'Custom Ratings'!$J$14)+($T90*'Custom Ratings'!$J$15)),0)</f>
        <v>30</v>
      </c>
      <c r="AC90" s="79">
        <f>ROUND(Z90/'Custom Ratings'!$B$19,0)</f>
        <v>29</v>
      </c>
      <c r="AD90" s="79">
        <f>ROUND(AA90/'Custom Ratings'!$F$19,0)</f>
        <v>29</v>
      </c>
      <c r="AE90" s="79">
        <f>ROUND(AB90/'Custom Ratings'!$J$19,0)</f>
        <v>30</v>
      </c>
    </row>
    <row r="91" ht="15.75" customHeight="1">
      <c r="A91" s="71" t="s">
        <v>857</v>
      </c>
      <c r="B91" s="71" t="s">
        <v>858</v>
      </c>
      <c r="C91" s="72" t="str">
        <f t="shared" si="1"/>
        <v>Ed Belfour</v>
      </c>
      <c r="D91" s="73" t="s">
        <v>40</v>
      </c>
      <c r="E91" s="73" t="s">
        <v>697</v>
      </c>
      <c r="F91" s="73">
        <v>30.0</v>
      </c>
      <c r="G91" s="73">
        <v>6.0</v>
      </c>
      <c r="H91" s="73">
        <v>6.0</v>
      </c>
      <c r="I91" s="73">
        <v>4.0</v>
      </c>
      <c r="J91" s="73">
        <v>6.0</v>
      </c>
      <c r="K91" s="73">
        <v>6.0</v>
      </c>
      <c r="L91" s="73">
        <v>5.0</v>
      </c>
      <c r="M91" s="73">
        <v>0.0</v>
      </c>
      <c r="N91" s="73">
        <v>0.0</v>
      </c>
      <c r="O91" s="73">
        <v>0.0</v>
      </c>
      <c r="P91" s="73">
        <v>0.0</v>
      </c>
      <c r="Q91" s="73">
        <v>6.0</v>
      </c>
      <c r="R91" s="73">
        <v>6.0</v>
      </c>
      <c r="S91" s="73">
        <v>5.0</v>
      </c>
      <c r="T91" s="73">
        <v>5.0</v>
      </c>
      <c r="U91" s="74">
        <f t="shared" si="2"/>
        <v>98</v>
      </c>
      <c r="V91" s="75">
        <f t="shared" si="3"/>
        <v>98</v>
      </c>
      <c r="W91" s="76" t="str">
        <f t="shared" si="4"/>
        <v>Lefty</v>
      </c>
      <c r="X91" s="77">
        <f t="shared" si="5"/>
        <v>70</v>
      </c>
      <c r="Y91" s="77">
        <f t="shared" si="6"/>
        <v>98</v>
      </c>
      <c r="Z91" s="78">
        <f>ROUND(IF(($G91*'Custom Ratings'!$B$3)+($H91*'Custom Ratings'!$B$4)+($I91*'Custom Ratings'!$B$5)+($J91*'Custom Ratings'!$B$6)+($K91*'Custom Ratings'!$B$7)+($L91*'Custom Ratings'!$B$8)+($M91*'Custom Ratings'!$B$9)+($O91*'Custom Ratings'!$B$10)+($P91*'Custom Ratings'!$B$11)+($Q91*'Custom Ratings'!$B$12)+($R91*'Custom Ratings'!$B$13)+($S91*'Custom Ratings'!$B$14)+($T91*'Custom Ratings'!$B$15)&lt;50,(25+(($G91*'Custom Ratings'!$B$3)+($H91*'Custom Ratings'!$B$4)+($I91*'Custom Ratings'!$B$5)+($J91*'Custom Ratings'!$B$6)+($K91*'Custom Ratings'!$B$7)+($L91*'Custom Ratings'!$B$8)+($M91*'Custom Ratings'!$B$9)+($O91*'Custom Ratings'!$B$10)+($P91*'Custom Ratings'!$B$11)+($Q91*'Custom Ratings'!$B$12)+($R91*'Custom Ratings'!$B$13)+($S91*'Custom Ratings'!$B$14)+($T91*'Custom Ratings'!$B$15))/2),($G91*'Custom Ratings'!$B$3)+($H91*'Custom Ratings'!$B$4)+($I91*'Custom Ratings'!$B$5)+($J91*'Custom Ratings'!$B$6)+($K91*'Custom Ratings'!$B$7)+($L91*'Custom Ratings'!$B$8)+($M91*'Custom Ratings'!$B$9)+($O91*'Custom Ratings'!$B$10)+($P91*'Custom Ratings'!$B$11)+($Q91*'Custom Ratings'!$B$12)+($R91*'Custom Ratings'!$B$13)+($S91*'Custom Ratings'!$B$14)+($T91*'Custom Ratings'!$B$15)),0)</f>
        <v>70</v>
      </c>
      <c r="AA91" s="78">
        <f>ROUND(IF(($G91*'Custom Ratings'!$F$3)+($H91*'Custom Ratings'!$F$4)+($I91*'Custom Ratings'!$F$5)+($J91*'Custom Ratings'!$F$6)+($K91*'Custom Ratings'!$F$7)+($L91*'Custom Ratings'!$F$8)+($M91*'Custom Ratings'!$F$9)+($O91*'Custom Ratings'!$F$10)+($P91*'Custom Ratings'!$F$11)+($Q91*'Custom Ratings'!$F$12)+($R91*'Custom Ratings'!$F$13)+($S91*'Custom Ratings'!$F$14)+($T91*'Custom Ratings'!$F$15)&lt;50,(25+(($G91*'Custom Ratings'!$F$3)+($H91*'Custom Ratings'!$F$4)+($I91*'Custom Ratings'!$F$5)+($J91*'Custom Ratings'!$F$6)+($K91*'Custom Ratings'!$F$7)+($L91*'Custom Ratings'!$F$8)+($M91*'Custom Ratings'!$F$9)+($O91*'Custom Ratings'!$F$10)+($P91*'Custom Ratings'!$F$11)+($Q91*'Custom Ratings'!$F$12)+($R91*'Custom Ratings'!$F$13)+($S91*'Custom Ratings'!$F$14)+($T91*'Custom Ratings'!$F$15))/2),($G91*'Custom Ratings'!$F$3)+($H91*'Custom Ratings'!$F$4)+($I91*'Custom Ratings'!$F$5)+($J91*'Custom Ratings'!$F$6)+($K91*'Custom Ratings'!$F$7)+($L91*'Custom Ratings'!$F$8)+($M91*'Custom Ratings'!$F$9)+($O91*'Custom Ratings'!$F$10)+($P91*'Custom Ratings'!$F$11)+($Q91*'Custom Ratings'!$F$12)+($R91*'Custom Ratings'!$F$13)+($S91*'Custom Ratings'!$F$14)+($T91*'Custom Ratings'!$F$15)),0)</f>
        <v>70</v>
      </c>
      <c r="AB91" s="78">
        <f>ROUND(IF(($K91*'Custom Ratings'!$J$3)+ROUNDDOWN(($H91*'Custom Ratings'!$J$4),0)+($I91*'Custom Ratings'!$J$5)+($J91*'Custom Ratings'!$J$6)+ROUNDDOWN(($K91*'Custom Ratings'!$J$7),0)+ROUNDDOWN(($L91*'Custom Ratings'!$J$8),0)+($M91*'Custom Ratings'!$J$9)+($O91*'Custom Ratings'!$J$10)+($P91*'Custom Ratings'!$J$11)+($Q91*'Custom Ratings'!$J$12)+($R91*'Custom Ratings'!$J$13)+($S91*'Custom Ratings'!$J$14)+($T91*'Custom Ratings'!$J$15)&lt;50,(25+(($K91*'Custom Ratings'!$J$3)+ROUNDDOWN(($H91*'Custom Ratings'!$J$4),0)+($I91*'Custom Ratings'!$J$5)+($J91*'Custom Ratings'!$J$6)+ROUNDDOWN(($K91*'Custom Ratings'!$J$7),0)+ROUNDDOWN(($L91*'Custom Ratings'!$J$8),0)+($M91*'Custom Ratings'!$J$9)+($O91*'Custom Ratings'!$J$10)+($P91*'Custom Ratings'!$J$11)+($Q91*'Custom Ratings'!$J$12)+($R91*'Custom Ratings'!$J$13)+($S91*'Custom Ratings'!$J$14)+($T91*'Custom Ratings'!$J$15))/2),($K91*'Custom Ratings'!$J$3)+ROUNDDOWN(($H91*'Custom Ratings'!$J$4),0)+($I91*'Custom Ratings'!$J$5)+($J91*'Custom Ratings'!$J$6)+ROUNDDOWN(($K91*'Custom Ratings'!$J$7),0)+ROUNDDOWN(($L91*'Custom Ratings'!$J$8),0)+($M91*'Custom Ratings'!$J$9)+($O91*'Custom Ratings'!$J$10)+($P91*'Custom Ratings'!$J$11)+($Q91*'Custom Ratings'!$J$12)+($R91*'Custom Ratings'!$J$13)+($S91*'Custom Ratings'!$J$14)+($T91*'Custom Ratings'!$J$15)),0)</f>
        <v>98</v>
      </c>
      <c r="AC91" s="79">
        <f>ROUND(Z91/'Custom Ratings'!$B$19,0)</f>
        <v>70</v>
      </c>
      <c r="AD91" s="79">
        <f>ROUND(AA91/'Custom Ratings'!$F$19,0)</f>
        <v>70</v>
      </c>
      <c r="AE91" s="79">
        <f>ROUND(AB91/'Custom Ratings'!$J$19,0)</f>
        <v>98</v>
      </c>
    </row>
    <row r="92" ht="15.75" customHeight="1">
      <c r="A92" s="71" t="s">
        <v>775</v>
      </c>
      <c r="B92" s="71" t="s">
        <v>859</v>
      </c>
      <c r="C92" s="72" t="str">
        <f t="shared" si="1"/>
        <v>Jim Waite</v>
      </c>
      <c r="D92" s="73" t="s">
        <v>40</v>
      </c>
      <c r="E92" s="73" t="s">
        <v>697</v>
      </c>
      <c r="F92" s="73">
        <v>29.0</v>
      </c>
      <c r="G92" s="73">
        <v>6.0</v>
      </c>
      <c r="H92" s="73">
        <v>3.0</v>
      </c>
      <c r="I92" s="73">
        <v>3.0</v>
      </c>
      <c r="J92" s="73">
        <v>3.0</v>
      </c>
      <c r="K92" s="73">
        <v>3.0</v>
      </c>
      <c r="L92" s="73">
        <v>2.0</v>
      </c>
      <c r="M92" s="73">
        <v>0.0</v>
      </c>
      <c r="N92" s="73">
        <v>0.0</v>
      </c>
      <c r="O92" s="73">
        <v>0.0</v>
      </c>
      <c r="P92" s="73">
        <v>0.0</v>
      </c>
      <c r="Q92" s="73">
        <v>2.0</v>
      </c>
      <c r="R92" s="73">
        <v>2.0</v>
      </c>
      <c r="S92" s="73">
        <v>3.0</v>
      </c>
      <c r="T92" s="73">
        <v>3.0</v>
      </c>
      <c r="U92" s="74">
        <f t="shared" si="2"/>
        <v>48</v>
      </c>
      <c r="V92" s="75">
        <f t="shared" si="3"/>
        <v>48</v>
      </c>
      <c r="W92" s="76" t="str">
        <f t="shared" si="4"/>
        <v>Lefty</v>
      </c>
      <c r="X92" s="77">
        <f t="shared" si="5"/>
        <v>44</v>
      </c>
      <c r="Y92" s="77">
        <f t="shared" si="6"/>
        <v>48</v>
      </c>
      <c r="Z92" s="78">
        <f>ROUND(IF(($G92*'Custom Ratings'!$B$3)+($H92*'Custom Ratings'!$B$4)+($I92*'Custom Ratings'!$B$5)+($J92*'Custom Ratings'!$B$6)+($K92*'Custom Ratings'!$B$7)+($L92*'Custom Ratings'!$B$8)+($M92*'Custom Ratings'!$B$9)+($O92*'Custom Ratings'!$B$10)+($P92*'Custom Ratings'!$B$11)+($Q92*'Custom Ratings'!$B$12)+($R92*'Custom Ratings'!$B$13)+($S92*'Custom Ratings'!$B$14)+($T92*'Custom Ratings'!$B$15)&lt;50,(25+(($G92*'Custom Ratings'!$B$3)+($H92*'Custom Ratings'!$B$4)+($I92*'Custom Ratings'!$B$5)+($J92*'Custom Ratings'!$B$6)+($K92*'Custom Ratings'!$B$7)+($L92*'Custom Ratings'!$B$8)+($M92*'Custom Ratings'!$B$9)+($O92*'Custom Ratings'!$B$10)+($P92*'Custom Ratings'!$B$11)+($Q92*'Custom Ratings'!$B$12)+($R92*'Custom Ratings'!$B$13)+($S92*'Custom Ratings'!$B$14)+($T92*'Custom Ratings'!$B$15))/2),($G92*'Custom Ratings'!$B$3)+($H92*'Custom Ratings'!$B$4)+($I92*'Custom Ratings'!$B$5)+($J92*'Custom Ratings'!$B$6)+($K92*'Custom Ratings'!$B$7)+($L92*'Custom Ratings'!$B$8)+($M92*'Custom Ratings'!$B$9)+($O92*'Custom Ratings'!$B$10)+($P92*'Custom Ratings'!$B$11)+($Q92*'Custom Ratings'!$B$12)+($R92*'Custom Ratings'!$B$13)+($S92*'Custom Ratings'!$B$14)+($T92*'Custom Ratings'!$B$15)),0)</f>
        <v>44</v>
      </c>
      <c r="AA92" s="78">
        <f>ROUND(IF(($G92*'Custom Ratings'!$F$3)+($H92*'Custom Ratings'!$F$4)+($I92*'Custom Ratings'!$F$5)+($J92*'Custom Ratings'!$F$6)+($K92*'Custom Ratings'!$F$7)+($L92*'Custom Ratings'!$F$8)+($M92*'Custom Ratings'!$F$9)+($O92*'Custom Ratings'!$F$10)+($P92*'Custom Ratings'!$F$11)+($Q92*'Custom Ratings'!$F$12)+($R92*'Custom Ratings'!$F$13)+($S92*'Custom Ratings'!$F$14)+($T92*'Custom Ratings'!$F$15)&lt;50,(25+(($G92*'Custom Ratings'!$F$3)+($H92*'Custom Ratings'!$F$4)+($I92*'Custom Ratings'!$F$5)+($J92*'Custom Ratings'!$F$6)+($K92*'Custom Ratings'!$F$7)+($L92*'Custom Ratings'!$F$8)+($M92*'Custom Ratings'!$F$9)+($O92*'Custom Ratings'!$F$10)+($P92*'Custom Ratings'!$F$11)+($Q92*'Custom Ratings'!$F$12)+($R92*'Custom Ratings'!$F$13)+($S92*'Custom Ratings'!$F$14)+($T92*'Custom Ratings'!$F$15))/2),($G92*'Custom Ratings'!$F$3)+($H92*'Custom Ratings'!$F$4)+($I92*'Custom Ratings'!$F$5)+($J92*'Custom Ratings'!$F$6)+($K92*'Custom Ratings'!$F$7)+($L92*'Custom Ratings'!$F$8)+($M92*'Custom Ratings'!$F$9)+($O92*'Custom Ratings'!$F$10)+($P92*'Custom Ratings'!$F$11)+($Q92*'Custom Ratings'!$F$12)+($R92*'Custom Ratings'!$F$13)+($S92*'Custom Ratings'!$F$14)+($T92*'Custom Ratings'!$F$15)),0)</f>
        <v>44</v>
      </c>
      <c r="AB92" s="78">
        <f>ROUND(IF(($K92*'Custom Ratings'!$J$3)+ROUNDDOWN(($H92*'Custom Ratings'!$J$4),0)+($I92*'Custom Ratings'!$J$5)+($J92*'Custom Ratings'!$J$6)+ROUNDDOWN(($K92*'Custom Ratings'!$J$7),0)+ROUNDDOWN(($L92*'Custom Ratings'!$J$8),0)+($M92*'Custom Ratings'!$J$9)+($O92*'Custom Ratings'!$J$10)+($P92*'Custom Ratings'!$J$11)+($Q92*'Custom Ratings'!$J$12)+($R92*'Custom Ratings'!$J$13)+($S92*'Custom Ratings'!$J$14)+($T92*'Custom Ratings'!$J$15)&lt;50,(25+(($K92*'Custom Ratings'!$J$3)+ROUNDDOWN(($H92*'Custom Ratings'!$J$4),0)+($I92*'Custom Ratings'!$J$5)+($J92*'Custom Ratings'!$J$6)+ROUNDDOWN(($K92*'Custom Ratings'!$J$7),0)+ROUNDDOWN(($L92*'Custom Ratings'!$J$8),0)+($M92*'Custom Ratings'!$J$9)+($O92*'Custom Ratings'!$J$10)+($P92*'Custom Ratings'!$J$11)+($Q92*'Custom Ratings'!$J$12)+($R92*'Custom Ratings'!$J$13)+($S92*'Custom Ratings'!$J$14)+($T92*'Custom Ratings'!$J$15))/2),($K92*'Custom Ratings'!$J$3)+ROUNDDOWN(($H92*'Custom Ratings'!$J$4),0)+($I92*'Custom Ratings'!$J$5)+($J92*'Custom Ratings'!$J$6)+ROUNDDOWN(($K92*'Custom Ratings'!$J$7),0)+ROUNDDOWN(($L92*'Custom Ratings'!$J$8),0)+($M92*'Custom Ratings'!$J$9)+($O92*'Custom Ratings'!$J$10)+($P92*'Custom Ratings'!$J$11)+($Q92*'Custom Ratings'!$J$12)+($R92*'Custom Ratings'!$J$13)+($S92*'Custom Ratings'!$J$14)+($T92*'Custom Ratings'!$J$15)),0)</f>
        <v>48</v>
      </c>
      <c r="AC92" s="79">
        <f>ROUND(Z92/'Custom Ratings'!$B$19,0)</f>
        <v>44</v>
      </c>
      <c r="AD92" s="79">
        <f>ROUND(AA92/'Custom Ratings'!$F$19,0)</f>
        <v>44</v>
      </c>
      <c r="AE92" s="79">
        <f>ROUND(AB92/'Custom Ratings'!$J$19,0)</f>
        <v>48</v>
      </c>
    </row>
    <row r="93" ht="15.75" customHeight="1">
      <c r="A93" s="71" t="s">
        <v>860</v>
      </c>
      <c r="B93" s="71" t="s">
        <v>861</v>
      </c>
      <c r="C93" s="72" t="str">
        <f t="shared" si="1"/>
        <v>Jeremy Roenick</v>
      </c>
      <c r="D93" s="73" t="s">
        <v>40</v>
      </c>
      <c r="E93" s="73" t="s">
        <v>702</v>
      </c>
      <c r="F93" s="73">
        <v>27.0</v>
      </c>
      <c r="G93" s="73">
        <v>4.0</v>
      </c>
      <c r="H93" s="73">
        <v>5.0</v>
      </c>
      <c r="I93" s="73">
        <v>5.0</v>
      </c>
      <c r="J93" s="73">
        <v>4.0</v>
      </c>
      <c r="K93" s="73">
        <v>4.0</v>
      </c>
      <c r="L93" s="73">
        <v>5.0</v>
      </c>
      <c r="M93" s="73">
        <v>2.0</v>
      </c>
      <c r="N93" s="73">
        <v>3.0</v>
      </c>
      <c r="O93" s="73">
        <v>5.0</v>
      </c>
      <c r="P93" s="73">
        <v>5.0</v>
      </c>
      <c r="Q93" s="73">
        <v>5.0</v>
      </c>
      <c r="R93" s="73">
        <v>2.0</v>
      </c>
      <c r="S93" s="73">
        <v>5.0</v>
      </c>
      <c r="T93" s="73">
        <v>3.0</v>
      </c>
      <c r="U93" s="74">
        <f t="shared" si="2"/>
        <v>89</v>
      </c>
      <c r="V93" s="75">
        <f t="shared" si="3"/>
        <v>89</v>
      </c>
      <c r="W93" s="76" t="str">
        <f t="shared" si="4"/>
        <v>Righty</v>
      </c>
      <c r="X93" s="77">
        <f t="shared" si="5"/>
        <v>89</v>
      </c>
      <c r="Y93" s="77">
        <f t="shared" si="6"/>
        <v>77</v>
      </c>
      <c r="Z93" s="78">
        <f>ROUND(IF(($G93*'Custom Ratings'!$B$3)+($H93*'Custom Ratings'!$B$4)+($I93*'Custom Ratings'!$B$5)+($J93*'Custom Ratings'!$B$6)+($K93*'Custom Ratings'!$B$7)+($L93*'Custom Ratings'!$B$8)+($M93*'Custom Ratings'!$B$9)+($O93*'Custom Ratings'!$B$10)+($P93*'Custom Ratings'!$B$11)+($Q93*'Custom Ratings'!$B$12)+($R93*'Custom Ratings'!$B$13)+($S93*'Custom Ratings'!$B$14)+($T93*'Custom Ratings'!$B$15)&lt;50,(25+(($G93*'Custom Ratings'!$B$3)+($H93*'Custom Ratings'!$B$4)+($I93*'Custom Ratings'!$B$5)+($J93*'Custom Ratings'!$B$6)+($K93*'Custom Ratings'!$B$7)+($L93*'Custom Ratings'!$B$8)+($M93*'Custom Ratings'!$B$9)+($O93*'Custom Ratings'!$B$10)+($P93*'Custom Ratings'!$B$11)+($Q93*'Custom Ratings'!$B$12)+($R93*'Custom Ratings'!$B$13)+($S93*'Custom Ratings'!$B$14)+($T93*'Custom Ratings'!$B$15))/2),($G93*'Custom Ratings'!$B$3)+($H93*'Custom Ratings'!$B$4)+($I93*'Custom Ratings'!$B$5)+($J93*'Custom Ratings'!$B$6)+($K93*'Custom Ratings'!$B$7)+($L93*'Custom Ratings'!$B$8)+($M93*'Custom Ratings'!$B$9)+($O93*'Custom Ratings'!$B$10)+($P93*'Custom Ratings'!$B$11)+($Q93*'Custom Ratings'!$B$12)+($R93*'Custom Ratings'!$B$13)+($S93*'Custom Ratings'!$B$14)+($T93*'Custom Ratings'!$B$15)),0)</f>
        <v>89</v>
      </c>
      <c r="AA93" s="78">
        <f>ROUND(IF(($G93*'Custom Ratings'!$F$3)+($H93*'Custom Ratings'!$F$4)+($I93*'Custom Ratings'!$F$5)+($J93*'Custom Ratings'!$F$6)+($K93*'Custom Ratings'!$F$7)+($L93*'Custom Ratings'!$F$8)+($M93*'Custom Ratings'!$F$9)+($O93*'Custom Ratings'!$F$10)+($P93*'Custom Ratings'!$F$11)+($Q93*'Custom Ratings'!$F$12)+($R93*'Custom Ratings'!$F$13)+($S93*'Custom Ratings'!$F$14)+($T93*'Custom Ratings'!$F$15)&lt;50,(25+(($G93*'Custom Ratings'!$F$3)+($H93*'Custom Ratings'!$F$4)+($I93*'Custom Ratings'!$F$5)+($J93*'Custom Ratings'!$F$6)+($K93*'Custom Ratings'!$F$7)+($L93*'Custom Ratings'!$F$8)+($M93*'Custom Ratings'!$F$9)+($O93*'Custom Ratings'!$F$10)+($P93*'Custom Ratings'!$F$11)+($Q93*'Custom Ratings'!$F$12)+($R93*'Custom Ratings'!$F$13)+($S93*'Custom Ratings'!$F$14)+($T93*'Custom Ratings'!$F$15))/2),($G93*'Custom Ratings'!$F$3)+($H93*'Custom Ratings'!$F$4)+($I93*'Custom Ratings'!$F$5)+($J93*'Custom Ratings'!$F$6)+($K93*'Custom Ratings'!$F$7)+($L93*'Custom Ratings'!$F$8)+($M93*'Custom Ratings'!$F$9)+($O93*'Custom Ratings'!$F$10)+($P93*'Custom Ratings'!$F$11)+($Q93*'Custom Ratings'!$F$12)+($R93*'Custom Ratings'!$F$13)+($S93*'Custom Ratings'!$F$14)+($T93*'Custom Ratings'!$F$15)),0)</f>
        <v>89</v>
      </c>
      <c r="AB93" s="78">
        <f>ROUND(IF(($K93*'Custom Ratings'!$J$3)+ROUNDDOWN(($H93*'Custom Ratings'!$J$4),0)+($I93*'Custom Ratings'!$J$5)+($J93*'Custom Ratings'!$J$6)+ROUNDDOWN(($K93*'Custom Ratings'!$J$7),0)+ROUNDDOWN(($L93*'Custom Ratings'!$J$8),0)+($M93*'Custom Ratings'!$J$9)+($O93*'Custom Ratings'!$J$10)+($P93*'Custom Ratings'!$J$11)+($Q93*'Custom Ratings'!$J$12)+($R93*'Custom Ratings'!$J$13)+($S93*'Custom Ratings'!$J$14)+($T93*'Custom Ratings'!$J$15)&lt;50,(25+(($K93*'Custom Ratings'!$J$3)+ROUNDDOWN(($H93*'Custom Ratings'!$J$4),0)+($I93*'Custom Ratings'!$J$5)+($J93*'Custom Ratings'!$J$6)+ROUNDDOWN(($K93*'Custom Ratings'!$J$7),0)+ROUNDDOWN(($L93*'Custom Ratings'!$J$8),0)+($M93*'Custom Ratings'!$J$9)+($O93*'Custom Ratings'!$J$10)+($P93*'Custom Ratings'!$J$11)+($Q93*'Custom Ratings'!$J$12)+($R93*'Custom Ratings'!$J$13)+($S93*'Custom Ratings'!$J$14)+($T93*'Custom Ratings'!$J$15))/2),($K93*'Custom Ratings'!$J$3)+ROUNDDOWN(($H93*'Custom Ratings'!$J$4),0)+($I93*'Custom Ratings'!$J$5)+($J93*'Custom Ratings'!$J$6)+ROUNDDOWN(($K93*'Custom Ratings'!$J$7),0)+ROUNDDOWN(($L93*'Custom Ratings'!$J$8),0)+($M93*'Custom Ratings'!$J$9)+($O93*'Custom Ratings'!$J$10)+($P93*'Custom Ratings'!$J$11)+($Q93*'Custom Ratings'!$J$12)+($R93*'Custom Ratings'!$J$13)+($S93*'Custom Ratings'!$J$14)+($T93*'Custom Ratings'!$J$15)),0)</f>
        <v>77</v>
      </c>
      <c r="AC93" s="79">
        <f>ROUND(Z93/'Custom Ratings'!$B$19,0)</f>
        <v>89</v>
      </c>
      <c r="AD93" s="79">
        <f>ROUND(AA93/'Custom Ratings'!$F$19,0)</f>
        <v>89</v>
      </c>
      <c r="AE93" s="79">
        <f>ROUND(AB93/'Custom Ratings'!$J$19,0)</f>
        <v>77</v>
      </c>
    </row>
    <row r="94" ht="15.75" customHeight="1">
      <c r="A94" s="71" t="s">
        <v>862</v>
      </c>
      <c r="B94" s="71" t="s">
        <v>863</v>
      </c>
      <c r="C94" s="72" t="str">
        <f t="shared" si="1"/>
        <v>Christan Ruuttu</v>
      </c>
      <c r="D94" s="73" t="s">
        <v>40</v>
      </c>
      <c r="E94" s="73" t="s">
        <v>702</v>
      </c>
      <c r="F94" s="73">
        <v>22.0</v>
      </c>
      <c r="G94" s="73">
        <v>8.0</v>
      </c>
      <c r="H94" s="73">
        <v>4.0</v>
      </c>
      <c r="I94" s="73">
        <v>4.0</v>
      </c>
      <c r="J94" s="73">
        <v>3.0</v>
      </c>
      <c r="K94" s="73">
        <v>4.0</v>
      </c>
      <c r="L94" s="73">
        <v>3.0</v>
      </c>
      <c r="M94" s="73">
        <v>4.0</v>
      </c>
      <c r="N94" s="73">
        <v>4.0</v>
      </c>
      <c r="O94" s="73">
        <v>4.0</v>
      </c>
      <c r="P94" s="73">
        <v>2.0</v>
      </c>
      <c r="Q94" s="73">
        <v>4.0</v>
      </c>
      <c r="R94" s="73">
        <v>2.0</v>
      </c>
      <c r="S94" s="73">
        <v>4.0</v>
      </c>
      <c r="T94" s="73">
        <v>3.0</v>
      </c>
      <c r="U94" s="74">
        <f t="shared" si="2"/>
        <v>72</v>
      </c>
      <c r="V94" s="75">
        <f t="shared" si="3"/>
        <v>72</v>
      </c>
      <c r="W94" s="76" t="str">
        <f t="shared" si="4"/>
        <v>Lefty</v>
      </c>
      <c r="X94" s="77">
        <f t="shared" si="5"/>
        <v>72</v>
      </c>
      <c r="Y94" s="77">
        <f t="shared" si="6"/>
        <v>62</v>
      </c>
      <c r="Z94" s="78">
        <f>ROUND(IF(($G94*'Custom Ratings'!$B$3)+($H94*'Custom Ratings'!$B$4)+($I94*'Custom Ratings'!$B$5)+($J94*'Custom Ratings'!$B$6)+($K94*'Custom Ratings'!$B$7)+($L94*'Custom Ratings'!$B$8)+($M94*'Custom Ratings'!$B$9)+($O94*'Custom Ratings'!$B$10)+($P94*'Custom Ratings'!$B$11)+($Q94*'Custom Ratings'!$B$12)+($R94*'Custom Ratings'!$B$13)+($S94*'Custom Ratings'!$B$14)+($T94*'Custom Ratings'!$B$15)&lt;50,(25+(($G94*'Custom Ratings'!$B$3)+($H94*'Custom Ratings'!$B$4)+($I94*'Custom Ratings'!$B$5)+($J94*'Custom Ratings'!$B$6)+($K94*'Custom Ratings'!$B$7)+($L94*'Custom Ratings'!$B$8)+($M94*'Custom Ratings'!$B$9)+($O94*'Custom Ratings'!$B$10)+($P94*'Custom Ratings'!$B$11)+($Q94*'Custom Ratings'!$B$12)+($R94*'Custom Ratings'!$B$13)+($S94*'Custom Ratings'!$B$14)+($T94*'Custom Ratings'!$B$15))/2),($G94*'Custom Ratings'!$B$3)+($H94*'Custom Ratings'!$B$4)+($I94*'Custom Ratings'!$B$5)+($J94*'Custom Ratings'!$B$6)+($K94*'Custom Ratings'!$B$7)+($L94*'Custom Ratings'!$B$8)+($M94*'Custom Ratings'!$B$9)+($O94*'Custom Ratings'!$B$10)+($P94*'Custom Ratings'!$B$11)+($Q94*'Custom Ratings'!$B$12)+($R94*'Custom Ratings'!$B$13)+($S94*'Custom Ratings'!$B$14)+($T94*'Custom Ratings'!$B$15)),0)</f>
        <v>72</v>
      </c>
      <c r="AA94" s="78">
        <f>ROUND(IF(($G94*'Custom Ratings'!$F$3)+($H94*'Custom Ratings'!$F$4)+($I94*'Custom Ratings'!$F$5)+($J94*'Custom Ratings'!$F$6)+($K94*'Custom Ratings'!$F$7)+($L94*'Custom Ratings'!$F$8)+($M94*'Custom Ratings'!$F$9)+($O94*'Custom Ratings'!$F$10)+($P94*'Custom Ratings'!$F$11)+($Q94*'Custom Ratings'!$F$12)+($R94*'Custom Ratings'!$F$13)+($S94*'Custom Ratings'!$F$14)+($T94*'Custom Ratings'!$F$15)&lt;50,(25+(($G94*'Custom Ratings'!$F$3)+($H94*'Custom Ratings'!$F$4)+($I94*'Custom Ratings'!$F$5)+($J94*'Custom Ratings'!$F$6)+($K94*'Custom Ratings'!$F$7)+($L94*'Custom Ratings'!$F$8)+($M94*'Custom Ratings'!$F$9)+($O94*'Custom Ratings'!$F$10)+($P94*'Custom Ratings'!$F$11)+($Q94*'Custom Ratings'!$F$12)+($R94*'Custom Ratings'!$F$13)+($S94*'Custom Ratings'!$F$14)+($T94*'Custom Ratings'!$F$15))/2),($G94*'Custom Ratings'!$F$3)+($H94*'Custom Ratings'!$F$4)+($I94*'Custom Ratings'!$F$5)+($J94*'Custom Ratings'!$F$6)+($K94*'Custom Ratings'!$F$7)+($L94*'Custom Ratings'!$F$8)+($M94*'Custom Ratings'!$F$9)+($O94*'Custom Ratings'!$F$10)+($P94*'Custom Ratings'!$F$11)+($Q94*'Custom Ratings'!$F$12)+($R94*'Custom Ratings'!$F$13)+($S94*'Custom Ratings'!$F$14)+($T94*'Custom Ratings'!$F$15)),0)</f>
        <v>72</v>
      </c>
      <c r="AB94" s="78">
        <f>ROUND(IF(($K94*'Custom Ratings'!$J$3)+ROUNDDOWN(($H94*'Custom Ratings'!$J$4),0)+($I94*'Custom Ratings'!$J$5)+($J94*'Custom Ratings'!$J$6)+ROUNDDOWN(($K94*'Custom Ratings'!$J$7),0)+ROUNDDOWN(($L94*'Custom Ratings'!$J$8),0)+($M94*'Custom Ratings'!$J$9)+($O94*'Custom Ratings'!$J$10)+($P94*'Custom Ratings'!$J$11)+($Q94*'Custom Ratings'!$J$12)+($R94*'Custom Ratings'!$J$13)+($S94*'Custom Ratings'!$J$14)+($T94*'Custom Ratings'!$J$15)&lt;50,(25+(($K94*'Custom Ratings'!$J$3)+ROUNDDOWN(($H94*'Custom Ratings'!$J$4),0)+($I94*'Custom Ratings'!$J$5)+($J94*'Custom Ratings'!$J$6)+ROUNDDOWN(($K94*'Custom Ratings'!$J$7),0)+ROUNDDOWN(($L94*'Custom Ratings'!$J$8),0)+($M94*'Custom Ratings'!$J$9)+($O94*'Custom Ratings'!$J$10)+($P94*'Custom Ratings'!$J$11)+($Q94*'Custom Ratings'!$J$12)+($R94*'Custom Ratings'!$J$13)+($S94*'Custom Ratings'!$J$14)+($T94*'Custom Ratings'!$J$15))/2),($K94*'Custom Ratings'!$J$3)+ROUNDDOWN(($H94*'Custom Ratings'!$J$4),0)+($I94*'Custom Ratings'!$J$5)+($J94*'Custom Ratings'!$J$6)+ROUNDDOWN(($K94*'Custom Ratings'!$J$7),0)+ROUNDDOWN(($L94*'Custom Ratings'!$J$8),0)+($M94*'Custom Ratings'!$J$9)+($O94*'Custom Ratings'!$J$10)+($P94*'Custom Ratings'!$J$11)+($Q94*'Custom Ratings'!$J$12)+($R94*'Custom Ratings'!$J$13)+($S94*'Custom Ratings'!$J$14)+($T94*'Custom Ratings'!$J$15)),0)</f>
        <v>62</v>
      </c>
      <c r="AC94" s="79">
        <f>ROUND(Z94/'Custom Ratings'!$B$19,0)</f>
        <v>72</v>
      </c>
      <c r="AD94" s="79">
        <f>ROUND(AA94/'Custom Ratings'!$F$19,0)</f>
        <v>72</v>
      </c>
      <c r="AE94" s="79">
        <f>ROUND(AB94/'Custom Ratings'!$J$19,0)</f>
        <v>62</v>
      </c>
    </row>
    <row r="95" ht="15.75" customHeight="1">
      <c r="A95" s="71" t="s">
        <v>753</v>
      </c>
      <c r="B95" s="71" t="s">
        <v>864</v>
      </c>
      <c r="C95" s="72" t="str">
        <f t="shared" si="1"/>
        <v>Brent Sutter</v>
      </c>
      <c r="D95" s="73" t="s">
        <v>40</v>
      </c>
      <c r="E95" s="73" t="s">
        <v>702</v>
      </c>
      <c r="F95" s="73">
        <v>12.0</v>
      </c>
      <c r="G95" s="73">
        <v>6.0</v>
      </c>
      <c r="H95" s="73">
        <v>3.0</v>
      </c>
      <c r="I95" s="73">
        <v>2.0</v>
      </c>
      <c r="J95" s="73">
        <v>4.0</v>
      </c>
      <c r="K95" s="73">
        <v>5.0</v>
      </c>
      <c r="L95" s="73">
        <v>3.0</v>
      </c>
      <c r="M95" s="73">
        <v>4.0</v>
      </c>
      <c r="N95" s="73">
        <v>3.0</v>
      </c>
      <c r="O95" s="73">
        <v>4.0</v>
      </c>
      <c r="P95" s="73">
        <v>3.0</v>
      </c>
      <c r="Q95" s="73">
        <v>5.0</v>
      </c>
      <c r="R95" s="73">
        <v>1.0</v>
      </c>
      <c r="S95" s="73">
        <v>3.0</v>
      </c>
      <c r="T95" s="73">
        <v>3.0</v>
      </c>
      <c r="U95" s="74">
        <f t="shared" si="2"/>
        <v>71</v>
      </c>
      <c r="V95" s="75">
        <f t="shared" si="3"/>
        <v>71</v>
      </c>
      <c r="W95" s="76" t="str">
        <f t="shared" si="4"/>
        <v>Righty</v>
      </c>
      <c r="X95" s="77">
        <f t="shared" si="5"/>
        <v>71</v>
      </c>
      <c r="Y95" s="77">
        <f t="shared" si="6"/>
        <v>60</v>
      </c>
      <c r="Z95" s="78">
        <f>ROUND(IF(($G95*'Custom Ratings'!$B$3)+($H95*'Custom Ratings'!$B$4)+($I95*'Custom Ratings'!$B$5)+($J95*'Custom Ratings'!$B$6)+($K95*'Custom Ratings'!$B$7)+($L95*'Custom Ratings'!$B$8)+($M95*'Custom Ratings'!$B$9)+($O95*'Custom Ratings'!$B$10)+($P95*'Custom Ratings'!$B$11)+($Q95*'Custom Ratings'!$B$12)+($R95*'Custom Ratings'!$B$13)+($S95*'Custom Ratings'!$B$14)+($T95*'Custom Ratings'!$B$15)&lt;50,(25+(($G95*'Custom Ratings'!$B$3)+($H95*'Custom Ratings'!$B$4)+($I95*'Custom Ratings'!$B$5)+($J95*'Custom Ratings'!$B$6)+($K95*'Custom Ratings'!$B$7)+($L95*'Custom Ratings'!$B$8)+($M95*'Custom Ratings'!$B$9)+($O95*'Custom Ratings'!$B$10)+($P95*'Custom Ratings'!$B$11)+($Q95*'Custom Ratings'!$B$12)+($R95*'Custom Ratings'!$B$13)+($S95*'Custom Ratings'!$B$14)+($T95*'Custom Ratings'!$B$15))/2),($G95*'Custom Ratings'!$B$3)+($H95*'Custom Ratings'!$B$4)+($I95*'Custom Ratings'!$B$5)+($J95*'Custom Ratings'!$B$6)+($K95*'Custom Ratings'!$B$7)+($L95*'Custom Ratings'!$B$8)+($M95*'Custom Ratings'!$B$9)+($O95*'Custom Ratings'!$B$10)+($P95*'Custom Ratings'!$B$11)+($Q95*'Custom Ratings'!$B$12)+($R95*'Custom Ratings'!$B$13)+($S95*'Custom Ratings'!$B$14)+($T95*'Custom Ratings'!$B$15)),0)</f>
        <v>71</v>
      </c>
      <c r="AA95" s="78">
        <f>ROUND(IF(($G95*'Custom Ratings'!$F$3)+($H95*'Custom Ratings'!$F$4)+($I95*'Custom Ratings'!$F$5)+($J95*'Custom Ratings'!$F$6)+($K95*'Custom Ratings'!$F$7)+($L95*'Custom Ratings'!$F$8)+($M95*'Custom Ratings'!$F$9)+($O95*'Custom Ratings'!$F$10)+($P95*'Custom Ratings'!$F$11)+($Q95*'Custom Ratings'!$F$12)+($R95*'Custom Ratings'!$F$13)+($S95*'Custom Ratings'!$F$14)+($T95*'Custom Ratings'!$F$15)&lt;50,(25+(($G95*'Custom Ratings'!$F$3)+($H95*'Custom Ratings'!$F$4)+($I95*'Custom Ratings'!$F$5)+($J95*'Custom Ratings'!$F$6)+($K95*'Custom Ratings'!$F$7)+($L95*'Custom Ratings'!$F$8)+($M95*'Custom Ratings'!$F$9)+($O95*'Custom Ratings'!$F$10)+($P95*'Custom Ratings'!$F$11)+($Q95*'Custom Ratings'!$F$12)+($R95*'Custom Ratings'!$F$13)+($S95*'Custom Ratings'!$F$14)+($T95*'Custom Ratings'!$F$15))/2),($G95*'Custom Ratings'!$F$3)+($H95*'Custom Ratings'!$F$4)+($I95*'Custom Ratings'!$F$5)+($J95*'Custom Ratings'!$F$6)+($K95*'Custom Ratings'!$F$7)+($L95*'Custom Ratings'!$F$8)+($M95*'Custom Ratings'!$F$9)+($O95*'Custom Ratings'!$F$10)+($P95*'Custom Ratings'!$F$11)+($Q95*'Custom Ratings'!$F$12)+($R95*'Custom Ratings'!$F$13)+($S95*'Custom Ratings'!$F$14)+($T95*'Custom Ratings'!$F$15)),0)</f>
        <v>71</v>
      </c>
      <c r="AB95" s="78">
        <f>ROUND(IF(($K95*'Custom Ratings'!$J$3)+ROUNDDOWN(($H95*'Custom Ratings'!$J$4),0)+($I95*'Custom Ratings'!$J$5)+($J95*'Custom Ratings'!$J$6)+ROUNDDOWN(($K95*'Custom Ratings'!$J$7),0)+ROUNDDOWN(($L95*'Custom Ratings'!$J$8),0)+($M95*'Custom Ratings'!$J$9)+($O95*'Custom Ratings'!$J$10)+($P95*'Custom Ratings'!$J$11)+($Q95*'Custom Ratings'!$J$12)+($R95*'Custom Ratings'!$J$13)+($S95*'Custom Ratings'!$J$14)+($T95*'Custom Ratings'!$J$15)&lt;50,(25+(($K95*'Custom Ratings'!$J$3)+ROUNDDOWN(($H95*'Custom Ratings'!$J$4),0)+($I95*'Custom Ratings'!$J$5)+($J95*'Custom Ratings'!$J$6)+ROUNDDOWN(($K95*'Custom Ratings'!$J$7),0)+ROUNDDOWN(($L95*'Custom Ratings'!$J$8),0)+($M95*'Custom Ratings'!$J$9)+($O95*'Custom Ratings'!$J$10)+($P95*'Custom Ratings'!$J$11)+($Q95*'Custom Ratings'!$J$12)+($R95*'Custom Ratings'!$J$13)+($S95*'Custom Ratings'!$J$14)+($T95*'Custom Ratings'!$J$15))/2),($K95*'Custom Ratings'!$J$3)+ROUNDDOWN(($H95*'Custom Ratings'!$J$4),0)+($I95*'Custom Ratings'!$J$5)+($J95*'Custom Ratings'!$J$6)+ROUNDDOWN(($K95*'Custom Ratings'!$J$7),0)+ROUNDDOWN(($L95*'Custom Ratings'!$J$8),0)+($M95*'Custom Ratings'!$J$9)+($O95*'Custom Ratings'!$J$10)+($P95*'Custom Ratings'!$J$11)+($Q95*'Custom Ratings'!$J$12)+($R95*'Custom Ratings'!$J$13)+($S95*'Custom Ratings'!$J$14)+($T95*'Custom Ratings'!$J$15)),0)</f>
        <v>60</v>
      </c>
      <c r="AC95" s="79">
        <f>ROUND(Z95/'Custom Ratings'!$B$19,0)</f>
        <v>71</v>
      </c>
      <c r="AD95" s="79">
        <f>ROUND(AA95/'Custom Ratings'!$F$19,0)</f>
        <v>71</v>
      </c>
      <c r="AE95" s="79">
        <f>ROUND(AB95/'Custom Ratings'!$J$19,0)</f>
        <v>60</v>
      </c>
    </row>
    <row r="96" ht="15.75" customHeight="1">
      <c r="A96" s="71" t="s">
        <v>703</v>
      </c>
      <c r="B96" s="71" t="s">
        <v>865</v>
      </c>
      <c r="C96" s="72" t="str">
        <f t="shared" si="1"/>
        <v>Troy Murray</v>
      </c>
      <c r="D96" s="73" t="s">
        <v>40</v>
      </c>
      <c r="E96" s="73" t="s">
        <v>702</v>
      </c>
      <c r="F96" s="73">
        <v>19.0</v>
      </c>
      <c r="G96" s="73">
        <v>8.0</v>
      </c>
      <c r="H96" s="73">
        <v>4.0</v>
      </c>
      <c r="I96" s="73">
        <v>3.0</v>
      </c>
      <c r="J96" s="73">
        <v>2.0</v>
      </c>
      <c r="K96" s="73">
        <v>4.0</v>
      </c>
      <c r="L96" s="73">
        <v>2.0</v>
      </c>
      <c r="M96" s="73">
        <v>4.0</v>
      </c>
      <c r="N96" s="73">
        <v>3.0</v>
      </c>
      <c r="O96" s="73">
        <v>3.0</v>
      </c>
      <c r="P96" s="73">
        <v>1.0</v>
      </c>
      <c r="Q96" s="73">
        <v>3.0</v>
      </c>
      <c r="R96" s="73">
        <v>5.0</v>
      </c>
      <c r="S96" s="73">
        <v>3.0</v>
      </c>
      <c r="T96" s="73">
        <v>3.0</v>
      </c>
      <c r="U96" s="74">
        <f t="shared" si="2"/>
        <v>58</v>
      </c>
      <c r="V96" s="75">
        <f t="shared" si="3"/>
        <v>58</v>
      </c>
      <c r="W96" s="76" t="str">
        <f t="shared" si="4"/>
        <v>Righty</v>
      </c>
      <c r="X96" s="77">
        <f t="shared" si="5"/>
        <v>58</v>
      </c>
      <c r="Y96" s="77">
        <f t="shared" si="6"/>
        <v>59</v>
      </c>
      <c r="Z96" s="78">
        <f>ROUND(IF(($G96*'Custom Ratings'!$B$3)+($H96*'Custom Ratings'!$B$4)+($I96*'Custom Ratings'!$B$5)+($J96*'Custom Ratings'!$B$6)+($K96*'Custom Ratings'!$B$7)+($L96*'Custom Ratings'!$B$8)+($M96*'Custom Ratings'!$B$9)+($O96*'Custom Ratings'!$B$10)+($P96*'Custom Ratings'!$B$11)+($Q96*'Custom Ratings'!$B$12)+($R96*'Custom Ratings'!$B$13)+($S96*'Custom Ratings'!$B$14)+($T96*'Custom Ratings'!$B$15)&lt;50,(25+(($G96*'Custom Ratings'!$B$3)+($H96*'Custom Ratings'!$B$4)+($I96*'Custom Ratings'!$B$5)+($J96*'Custom Ratings'!$B$6)+($K96*'Custom Ratings'!$B$7)+($L96*'Custom Ratings'!$B$8)+($M96*'Custom Ratings'!$B$9)+($O96*'Custom Ratings'!$B$10)+($P96*'Custom Ratings'!$B$11)+($Q96*'Custom Ratings'!$B$12)+($R96*'Custom Ratings'!$B$13)+($S96*'Custom Ratings'!$B$14)+($T96*'Custom Ratings'!$B$15))/2),($G96*'Custom Ratings'!$B$3)+($H96*'Custom Ratings'!$B$4)+($I96*'Custom Ratings'!$B$5)+($J96*'Custom Ratings'!$B$6)+($K96*'Custom Ratings'!$B$7)+($L96*'Custom Ratings'!$B$8)+($M96*'Custom Ratings'!$B$9)+($O96*'Custom Ratings'!$B$10)+($P96*'Custom Ratings'!$B$11)+($Q96*'Custom Ratings'!$B$12)+($R96*'Custom Ratings'!$B$13)+($S96*'Custom Ratings'!$B$14)+($T96*'Custom Ratings'!$B$15)),0)</f>
        <v>58</v>
      </c>
      <c r="AA96" s="78">
        <f>ROUND(IF(($G96*'Custom Ratings'!$F$3)+($H96*'Custom Ratings'!$F$4)+($I96*'Custom Ratings'!$F$5)+($J96*'Custom Ratings'!$F$6)+($K96*'Custom Ratings'!$F$7)+($L96*'Custom Ratings'!$F$8)+($M96*'Custom Ratings'!$F$9)+($O96*'Custom Ratings'!$F$10)+($P96*'Custom Ratings'!$F$11)+($Q96*'Custom Ratings'!$F$12)+($R96*'Custom Ratings'!$F$13)+($S96*'Custom Ratings'!$F$14)+($T96*'Custom Ratings'!$F$15)&lt;50,(25+(($G96*'Custom Ratings'!$F$3)+($H96*'Custom Ratings'!$F$4)+($I96*'Custom Ratings'!$F$5)+($J96*'Custom Ratings'!$F$6)+($K96*'Custom Ratings'!$F$7)+($L96*'Custom Ratings'!$F$8)+($M96*'Custom Ratings'!$F$9)+($O96*'Custom Ratings'!$F$10)+($P96*'Custom Ratings'!$F$11)+($Q96*'Custom Ratings'!$F$12)+($R96*'Custom Ratings'!$F$13)+($S96*'Custom Ratings'!$F$14)+($T96*'Custom Ratings'!$F$15))/2),($G96*'Custom Ratings'!$F$3)+($H96*'Custom Ratings'!$F$4)+($I96*'Custom Ratings'!$F$5)+($J96*'Custom Ratings'!$F$6)+($K96*'Custom Ratings'!$F$7)+($L96*'Custom Ratings'!$F$8)+($M96*'Custom Ratings'!$F$9)+($O96*'Custom Ratings'!$F$10)+($P96*'Custom Ratings'!$F$11)+($Q96*'Custom Ratings'!$F$12)+($R96*'Custom Ratings'!$F$13)+($S96*'Custom Ratings'!$F$14)+($T96*'Custom Ratings'!$F$15)),0)</f>
        <v>58</v>
      </c>
      <c r="AB96" s="78">
        <f>ROUND(IF(($K96*'Custom Ratings'!$J$3)+ROUNDDOWN(($H96*'Custom Ratings'!$J$4),0)+($I96*'Custom Ratings'!$J$5)+($J96*'Custom Ratings'!$J$6)+ROUNDDOWN(($K96*'Custom Ratings'!$J$7),0)+ROUNDDOWN(($L96*'Custom Ratings'!$J$8),0)+($M96*'Custom Ratings'!$J$9)+($O96*'Custom Ratings'!$J$10)+($P96*'Custom Ratings'!$J$11)+($Q96*'Custom Ratings'!$J$12)+($R96*'Custom Ratings'!$J$13)+($S96*'Custom Ratings'!$J$14)+($T96*'Custom Ratings'!$J$15)&lt;50,(25+(($K96*'Custom Ratings'!$J$3)+ROUNDDOWN(($H96*'Custom Ratings'!$J$4),0)+($I96*'Custom Ratings'!$J$5)+($J96*'Custom Ratings'!$J$6)+ROUNDDOWN(($K96*'Custom Ratings'!$J$7),0)+ROUNDDOWN(($L96*'Custom Ratings'!$J$8),0)+($M96*'Custom Ratings'!$J$9)+($O96*'Custom Ratings'!$J$10)+($P96*'Custom Ratings'!$J$11)+($Q96*'Custom Ratings'!$J$12)+($R96*'Custom Ratings'!$J$13)+($S96*'Custom Ratings'!$J$14)+($T96*'Custom Ratings'!$J$15))/2),($K96*'Custom Ratings'!$J$3)+ROUNDDOWN(($H96*'Custom Ratings'!$J$4),0)+($I96*'Custom Ratings'!$J$5)+($J96*'Custom Ratings'!$J$6)+ROUNDDOWN(($K96*'Custom Ratings'!$J$7),0)+ROUNDDOWN(($L96*'Custom Ratings'!$J$8),0)+($M96*'Custom Ratings'!$J$9)+($O96*'Custom Ratings'!$J$10)+($P96*'Custom Ratings'!$J$11)+($Q96*'Custom Ratings'!$J$12)+($R96*'Custom Ratings'!$J$13)+($S96*'Custom Ratings'!$J$14)+($T96*'Custom Ratings'!$J$15)),0)</f>
        <v>59</v>
      </c>
      <c r="AC96" s="79">
        <f>ROUND(Z96/'Custom Ratings'!$B$19,0)</f>
        <v>58</v>
      </c>
      <c r="AD96" s="79">
        <f>ROUND(AA96/'Custom Ratings'!$F$19,0)</f>
        <v>58</v>
      </c>
      <c r="AE96" s="79">
        <f>ROUND(AB96/'Custom Ratings'!$J$19,0)</f>
        <v>59</v>
      </c>
    </row>
    <row r="97" ht="15.75" customHeight="1">
      <c r="A97" s="71" t="s">
        <v>851</v>
      </c>
      <c r="B97" s="71" t="s">
        <v>866</v>
      </c>
      <c r="C97" s="72" t="str">
        <f t="shared" si="1"/>
        <v>Michel Goulet</v>
      </c>
      <c r="D97" s="73" t="s">
        <v>40</v>
      </c>
      <c r="E97" s="73" t="s">
        <v>702</v>
      </c>
      <c r="F97" s="73">
        <v>16.0</v>
      </c>
      <c r="G97" s="73">
        <v>8.0</v>
      </c>
      <c r="H97" s="73">
        <v>4.0</v>
      </c>
      <c r="I97" s="73">
        <v>3.0</v>
      </c>
      <c r="J97" s="73">
        <v>3.0</v>
      </c>
      <c r="K97" s="73">
        <v>3.0</v>
      </c>
      <c r="L97" s="73">
        <v>2.0</v>
      </c>
      <c r="M97" s="73">
        <v>2.0</v>
      </c>
      <c r="N97" s="73">
        <v>6.0</v>
      </c>
      <c r="O97" s="73">
        <v>3.0</v>
      </c>
      <c r="P97" s="73">
        <v>5.0</v>
      </c>
      <c r="Q97" s="73">
        <v>3.0</v>
      </c>
      <c r="R97" s="73">
        <v>3.0</v>
      </c>
      <c r="S97" s="73">
        <v>1.0</v>
      </c>
      <c r="T97" s="73">
        <v>2.0</v>
      </c>
      <c r="U97" s="74">
        <f t="shared" si="2"/>
        <v>61</v>
      </c>
      <c r="V97" s="75">
        <f t="shared" si="3"/>
        <v>61</v>
      </c>
      <c r="W97" s="76" t="str">
        <f t="shared" si="4"/>
        <v>Lefty</v>
      </c>
      <c r="X97" s="77">
        <f t="shared" si="5"/>
        <v>61</v>
      </c>
      <c r="Y97" s="77">
        <f t="shared" si="6"/>
        <v>50</v>
      </c>
      <c r="Z97" s="78">
        <f>ROUND(IF(($G97*'Custom Ratings'!$B$3)+($H97*'Custom Ratings'!$B$4)+($I97*'Custom Ratings'!$B$5)+($J97*'Custom Ratings'!$B$6)+($K97*'Custom Ratings'!$B$7)+($L97*'Custom Ratings'!$B$8)+($M97*'Custom Ratings'!$B$9)+($O97*'Custom Ratings'!$B$10)+($P97*'Custom Ratings'!$B$11)+($Q97*'Custom Ratings'!$B$12)+($R97*'Custom Ratings'!$B$13)+($S97*'Custom Ratings'!$B$14)+($T97*'Custom Ratings'!$B$15)&lt;50,(25+(($G97*'Custom Ratings'!$B$3)+($H97*'Custom Ratings'!$B$4)+($I97*'Custom Ratings'!$B$5)+($J97*'Custom Ratings'!$B$6)+($K97*'Custom Ratings'!$B$7)+($L97*'Custom Ratings'!$B$8)+($M97*'Custom Ratings'!$B$9)+($O97*'Custom Ratings'!$B$10)+($P97*'Custom Ratings'!$B$11)+($Q97*'Custom Ratings'!$B$12)+($R97*'Custom Ratings'!$B$13)+($S97*'Custom Ratings'!$B$14)+($T97*'Custom Ratings'!$B$15))/2),($G97*'Custom Ratings'!$B$3)+($H97*'Custom Ratings'!$B$4)+($I97*'Custom Ratings'!$B$5)+($J97*'Custom Ratings'!$B$6)+($K97*'Custom Ratings'!$B$7)+($L97*'Custom Ratings'!$B$8)+($M97*'Custom Ratings'!$B$9)+($O97*'Custom Ratings'!$B$10)+($P97*'Custom Ratings'!$B$11)+($Q97*'Custom Ratings'!$B$12)+($R97*'Custom Ratings'!$B$13)+($S97*'Custom Ratings'!$B$14)+($T97*'Custom Ratings'!$B$15)),0)</f>
        <v>61</v>
      </c>
      <c r="AA97" s="78">
        <f>ROUND(IF(($G97*'Custom Ratings'!$F$3)+($H97*'Custom Ratings'!$F$4)+($I97*'Custom Ratings'!$F$5)+($J97*'Custom Ratings'!$F$6)+($K97*'Custom Ratings'!$F$7)+($L97*'Custom Ratings'!$F$8)+($M97*'Custom Ratings'!$F$9)+($O97*'Custom Ratings'!$F$10)+($P97*'Custom Ratings'!$F$11)+($Q97*'Custom Ratings'!$F$12)+($R97*'Custom Ratings'!$F$13)+($S97*'Custom Ratings'!$F$14)+($T97*'Custom Ratings'!$F$15)&lt;50,(25+(($G97*'Custom Ratings'!$F$3)+($H97*'Custom Ratings'!$F$4)+($I97*'Custom Ratings'!$F$5)+($J97*'Custom Ratings'!$F$6)+($K97*'Custom Ratings'!$F$7)+($L97*'Custom Ratings'!$F$8)+($M97*'Custom Ratings'!$F$9)+($O97*'Custom Ratings'!$F$10)+($P97*'Custom Ratings'!$F$11)+($Q97*'Custom Ratings'!$F$12)+($R97*'Custom Ratings'!$F$13)+($S97*'Custom Ratings'!$F$14)+($T97*'Custom Ratings'!$F$15))/2),($G97*'Custom Ratings'!$F$3)+($H97*'Custom Ratings'!$F$4)+($I97*'Custom Ratings'!$F$5)+($J97*'Custom Ratings'!$F$6)+($K97*'Custom Ratings'!$F$7)+($L97*'Custom Ratings'!$F$8)+($M97*'Custom Ratings'!$F$9)+($O97*'Custom Ratings'!$F$10)+($P97*'Custom Ratings'!$F$11)+($Q97*'Custom Ratings'!$F$12)+($R97*'Custom Ratings'!$F$13)+($S97*'Custom Ratings'!$F$14)+($T97*'Custom Ratings'!$F$15)),0)</f>
        <v>61</v>
      </c>
      <c r="AB97" s="78">
        <f>ROUND(IF(($K97*'Custom Ratings'!$J$3)+ROUNDDOWN(($H97*'Custom Ratings'!$J$4),0)+($I97*'Custom Ratings'!$J$5)+($J97*'Custom Ratings'!$J$6)+ROUNDDOWN(($K97*'Custom Ratings'!$J$7),0)+ROUNDDOWN(($L97*'Custom Ratings'!$J$8),0)+($M97*'Custom Ratings'!$J$9)+($O97*'Custom Ratings'!$J$10)+($P97*'Custom Ratings'!$J$11)+($Q97*'Custom Ratings'!$J$12)+($R97*'Custom Ratings'!$J$13)+($S97*'Custom Ratings'!$J$14)+($T97*'Custom Ratings'!$J$15)&lt;50,(25+(($K97*'Custom Ratings'!$J$3)+ROUNDDOWN(($H97*'Custom Ratings'!$J$4),0)+($I97*'Custom Ratings'!$J$5)+($J97*'Custom Ratings'!$J$6)+ROUNDDOWN(($K97*'Custom Ratings'!$J$7),0)+ROUNDDOWN(($L97*'Custom Ratings'!$J$8),0)+($M97*'Custom Ratings'!$J$9)+($O97*'Custom Ratings'!$J$10)+($P97*'Custom Ratings'!$J$11)+($Q97*'Custom Ratings'!$J$12)+($R97*'Custom Ratings'!$J$13)+($S97*'Custom Ratings'!$J$14)+($T97*'Custom Ratings'!$J$15))/2),($K97*'Custom Ratings'!$J$3)+ROUNDDOWN(($H97*'Custom Ratings'!$J$4),0)+($I97*'Custom Ratings'!$J$5)+($J97*'Custom Ratings'!$J$6)+ROUNDDOWN(($K97*'Custom Ratings'!$J$7),0)+ROUNDDOWN(($L97*'Custom Ratings'!$J$8),0)+($M97*'Custom Ratings'!$J$9)+($O97*'Custom Ratings'!$J$10)+($P97*'Custom Ratings'!$J$11)+($Q97*'Custom Ratings'!$J$12)+($R97*'Custom Ratings'!$J$13)+($S97*'Custom Ratings'!$J$14)+($T97*'Custom Ratings'!$J$15)),0)</f>
        <v>50</v>
      </c>
      <c r="AC97" s="79">
        <f>ROUND(Z97/'Custom Ratings'!$B$19,0)</f>
        <v>61</v>
      </c>
      <c r="AD97" s="79">
        <f>ROUND(AA97/'Custom Ratings'!$F$19,0)</f>
        <v>61</v>
      </c>
      <c r="AE97" s="79">
        <f>ROUND(AB97/'Custom Ratings'!$J$19,0)</f>
        <v>50</v>
      </c>
    </row>
    <row r="98" ht="15.75" customHeight="1">
      <c r="A98" s="71" t="s">
        <v>867</v>
      </c>
      <c r="B98" s="71" t="s">
        <v>868</v>
      </c>
      <c r="C98" s="72" t="str">
        <f t="shared" si="1"/>
        <v>Stephane Matteau</v>
      </c>
      <c r="D98" s="73" t="s">
        <v>40</v>
      </c>
      <c r="E98" s="73" t="s">
        <v>702</v>
      </c>
      <c r="F98" s="73">
        <v>32.0</v>
      </c>
      <c r="G98" s="73">
        <v>8.0</v>
      </c>
      <c r="H98" s="73">
        <v>2.0</v>
      </c>
      <c r="I98" s="73">
        <v>2.0</v>
      </c>
      <c r="J98" s="73">
        <v>3.0</v>
      </c>
      <c r="K98" s="73">
        <v>2.0</v>
      </c>
      <c r="L98" s="73">
        <v>1.0</v>
      </c>
      <c r="M98" s="73">
        <v>3.0</v>
      </c>
      <c r="N98" s="73">
        <v>6.0</v>
      </c>
      <c r="O98" s="73">
        <v>2.0</v>
      </c>
      <c r="P98" s="73">
        <v>3.0</v>
      </c>
      <c r="Q98" s="73">
        <v>3.0</v>
      </c>
      <c r="R98" s="73">
        <v>2.0</v>
      </c>
      <c r="S98" s="73">
        <v>1.0</v>
      </c>
      <c r="T98" s="73">
        <v>3.0</v>
      </c>
      <c r="U98" s="74">
        <f t="shared" si="2"/>
        <v>48</v>
      </c>
      <c r="V98" s="75">
        <f t="shared" si="3"/>
        <v>48</v>
      </c>
      <c r="W98" s="76" t="str">
        <f t="shared" si="4"/>
        <v>Lefty</v>
      </c>
      <c r="X98" s="77">
        <f t="shared" si="5"/>
        <v>48</v>
      </c>
      <c r="Y98" s="77">
        <f t="shared" si="6"/>
        <v>41</v>
      </c>
      <c r="Z98" s="78">
        <f>ROUND(IF(($G98*'Custom Ratings'!$B$3)+($H98*'Custom Ratings'!$B$4)+($I98*'Custom Ratings'!$B$5)+($J98*'Custom Ratings'!$B$6)+($K98*'Custom Ratings'!$B$7)+($L98*'Custom Ratings'!$B$8)+($M98*'Custom Ratings'!$B$9)+($O98*'Custom Ratings'!$B$10)+($P98*'Custom Ratings'!$B$11)+($Q98*'Custom Ratings'!$B$12)+($R98*'Custom Ratings'!$B$13)+($S98*'Custom Ratings'!$B$14)+($T98*'Custom Ratings'!$B$15)&lt;50,(25+(($G98*'Custom Ratings'!$B$3)+($H98*'Custom Ratings'!$B$4)+($I98*'Custom Ratings'!$B$5)+($J98*'Custom Ratings'!$B$6)+($K98*'Custom Ratings'!$B$7)+($L98*'Custom Ratings'!$B$8)+($M98*'Custom Ratings'!$B$9)+($O98*'Custom Ratings'!$B$10)+($P98*'Custom Ratings'!$B$11)+($Q98*'Custom Ratings'!$B$12)+($R98*'Custom Ratings'!$B$13)+($S98*'Custom Ratings'!$B$14)+($T98*'Custom Ratings'!$B$15))/2),($G98*'Custom Ratings'!$B$3)+($H98*'Custom Ratings'!$B$4)+($I98*'Custom Ratings'!$B$5)+($J98*'Custom Ratings'!$B$6)+($K98*'Custom Ratings'!$B$7)+($L98*'Custom Ratings'!$B$8)+($M98*'Custom Ratings'!$B$9)+($O98*'Custom Ratings'!$B$10)+($P98*'Custom Ratings'!$B$11)+($Q98*'Custom Ratings'!$B$12)+($R98*'Custom Ratings'!$B$13)+($S98*'Custom Ratings'!$B$14)+($T98*'Custom Ratings'!$B$15)),0)</f>
        <v>48</v>
      </c>
      <c r="AA98" s="78">
        <f>ROUND(IF(($G98*'Custom Ratings'!$F$3)+($H98*'Custom Ratings'!$F$4)+($I98*'Custom Ratings'!$F$5)+($J98*'Custom Ratings'!$F$6)+($K98*'Custom Ratings'!$F$7)+($L98*'Custom Ratings'!$F$8)+($M98*'Custom Ratings'!$F$9)+($O98*'Custom Ratings'!$F$10)+($P98*'Custom Ratings'!$F$11)+($Q98*'Custom Ratings'!$F$12)+($R98*'Custom Ratings'!$F$13)+($S98*'Custom Ratings'!$F$14)+($T98*'Custom Ratings'!$F$15)&lt;50,(25+(($G98*'Custom Ratings'!$F$3)+($H98*'Custom Ratings'!$F$4)+($I98*'Custom Ratings'!$F$5)+($J98*'Custom Ratings'!$F$6)+($K98*'Custom Ratings'!$F$7)+($L98*'Custom Ratings'!$F$8)+($M98*'Custom Ratings'!$F$9)+($O98*'Custom Ratings'!$F$10)+($P98*'Custom Ratings'!$F$11)+($Q98*'Custom Ratings'!$F$12)+($R98*'Custom Ratings'!$F$13)+($S98*'Custom Ratings'!$F$14)+($T98*'Custom Ratings'!$F$15))/2),($G98*'Custom Ratings'!$F$3)+($H98*'Custom Ratings'!$F$4)+($I98*'Custom Ratings'!$F$5)+($J98*'Custom Ratings'!$F$6)+($K98*'Custom Ratings'!$F$7)+($L98*'Custom Ratings'!$F$8)+($M98*'Custom Ratings'!$F$9)+($O98*'Custom Ratings'!$F$10)+($P98*'Custom Ratings'!$F$11)+($Q98*'Custom Ratings'!$F$12)+($R98*'Custom Ratings'!$F$13)+($S98*'Custom Ratings'!$F$14)+($T98*'Custom Ratings'!$F$15)),0)</f>
        <v>48</v>
      </c>
      <c r="AB98" s="78">
        <f>ROUND(IF(($K98*'Custom Ratings'!$J$3)+ROUNDDOWN(($H98*'Custom Ratings'!$J$4),0)+($I98*'Custom Ratings'!$J$5)+($J98*'Custom Ratings'!$J$6)+ROUNDDOWN(($K98*'Custom Ratings'!$J$7),0)+ROUNDDOWN(($L98*'Custom Ratings'!$J$8),0)+($M98*'Custom Ratings'!$J$9)+($O98*'Custom Ratings'!$J$10)+($P98*'Custom Ratings'!$J$11)+($Q98*'Custom Ratings'!$J$12)+($R98*'Custom Ratings'!$J$13)+($S98*'Custom Ratings'!$J$14)+($T98*'Custom Ratings'!$J$15)&lt;50,(25+(($K98*'Custom Ratings'!$J$3)+ROUNDDOWN(($H98*'Custom Ratings'!$J$4),0)+($I98*'Custom Ratings'!$J$5)+($J98*'Custom Ratings'!$J$6)+ROUNDDOWN(($K98*'Custom Ratings'!$J$7),0)+ROUNDDOWN(($L98*'Custom Ratings'!$J$8),0)+($M98*'Custom Ratings'!$J$9)+($O98*'Custom Ratings'!$J$10)+($P98*'Custom Ratings'!$J$11)+($Q98*'Custom Ratings'!$J$12)+($R98*'Custom Ratings'!$J$13)+($S98*'Custom Ratings'!$J$14)+($T98*'Custom Ratings'!$J$15))/2),($K98*'Custom Ratings'!$J$3)+ROUNDDOWN(($H98*'Custom Ratings'!$J$4),0)+($I98*'Custom Ratings'!$J$5)+($J98*'Custom Ratings'!$J$6)+ROUNDDOWN(($K98*'Custom Ratings'!$J$7),0)+ROUNDDOWN(($L98*'Custom Ratings'!$J$8),0)+($M98*'Custom Ratings'!$J$9)+($O98*'Custom Ratings'!$J$10)+($P98*'Custom Ratings'!$J$11)+($Q98*'Custom Ratings'!$J$12)+($R98*'Custom Ratings'!$J$13)+($S98*'Custom Ratings'!$J$14)+($T98*'Custom Ratings'!$J$15)),0)</f>
        <v>41</v>
      </c>
      <c r="AC98" s="79">
        <f>ROUND(Z98/'Custom Ratings'!$B$19,0)</f>
        <v>48</v>
      </c>
      <c r="AD98" s="79">
        <f>ROUND(AA98/'Custom Ratings'!$F$19,0)</f>
        <v>48</v>
      </c>
      <c r="AE98" s="79">
        <f>ROUND(AB98/'Custom Ratings'!$J$19,0)</f>
        <v>41</v>
      </c>
    </row>
    <row r="99" ht="15.75" customHeight="1">
      <c r="A99" s="71" t="s">
        <v>838</v>
      </c>
      <c r="B99" s="71" t="s">
        <v>869</v>
      </c>
      <c r="C99" s="72" t="str">
        <f t="shared" si="1"/>
        <v>Greg Gilbert</v>
      </c>
      <c r="D99" s="73" t="s">
        <v>40</v>
      </c>
      <c r="E99" s="73" t="s">
        <v>702</v>
      </c>
      <c r="F99" s="73">
        <v>14.0</v>
      </c>
      <c r="G99" s="73">
        <v>7.0</v>
      </c>
      <c r="H99" s="73">
        <v>2.0</v>
      </c>
      <c r="I99" s="73">
        <v>2.0</v>
      </c>
      <c r="J99" s="73">
        <v>3.0</v>
      </c>
      <c r="K99" s="73">
        <v>3.0</v>
      </c>
      <c r="L99" s="73">
        <v>2.0</v>
      </c>
      <c r="M99" s="73">
        <v>4.0</v>
      </c>
      <c r="N99" s="73">
        <v>6.0</v>
      </c>
      <c r="O99" s="73">
        <v>3.0</v>
      </c>
      <c r="P99" s="73">
        <v>3.0</v>
      </c>
      <c r="Q99" s="73">
        <v>3.0</v>
      </c>
      <c r="R99" s="73">
        <v>1.0</v>
      </c>
      <c r="S99" s="73">
        <v>1.0</v>
      </c>
      <c r="T99" s="73">
        <v>2.0</v>
      </c>
      <c r="U99" s="74">
        <f t="shared" si="2"/>
        <v>54</v>
      </c>
      <c r="V99" s="75">
        <f t="shared" si="3"/>
        <v>54</v>
      </c>
      <c r="W99" s="76" t="str">
        <f t="shared" si="4"/>
        <v>Lefty</v>
      </c>
      <c r="X99" s="77">
        <f t="shared" si="5"/>
        <v>54</v>
      </c>
      <c r="Y99" s="77">
        <f t="shared" si="6"/>
        <v>44</v>
      </c>
      <c r="Z99" s="78">
        <f>ROUND(IF(($G99*'Custom Ratings'!$B$3)+($H99*'Custom Ratings'!$B$4)+($I99*'Custom Ratings'!$B$5)+($J99*'Custom Ratings'!$B$6)+($K99*'Custom Ratings'!$B$7)+($L99*'Custom Ratings'!$B$8)+($M99*'Custom Ratings'!$B$9)+($O99*'Custom Ratings'!$B$10)+($P99*'Custom Ratings'!$B$11)+($Q99*'Custom Ratings'!$B$12)+($R99*'Custom Ratings'!$B$13)+($S99*'Custom Ratings'!$B$14)+($T99*'Custom Ratings'!$B$15)&lt;50,(25+(($G99*'Custom Ratings'!$B$3)+($H99*'Custom Ratings'!$B$4)+($I99*'Custom Ratings'!$B$5)+($J99*'Custom Ratings'!$B$6)+($K99*'Custom Ratings'!$B$7)+($L99*'Custom Ratings'!$B$8)+($M99*'Custom Ratings'!$B$9)+($O99*'Custom Ratings'!$B$10)+($P99*'Custom Ratings'!$B$11)+($Q99*'Custom Ratings'!$B$12)+($R99*'Custom Ratings'!$B$13)+($S99*'Custom Ratings'!$B$14)+($T99*'Custom Ratings'!$B$15))/2),($G99*'Custom Ratings'!$B$3)+($H99*'Custom Ratings'!$B$4)+($I99*'Custom Ratings'!$B$5)+($J99*'Custom Ratings'!$B$6)+($K99*'Custom Ratings'!$B$7)+($L99*'Custom Ratings'!$B$8)+($M99*'Custom Ratings'!$B$9)+($O99*'Custom Ratings'!$B$10)+($P99*'Custom Ratings'!$B$11)+($Q99*'Custom Ratings'!$B$12)+($R99*'Custom Ratings'!$B$13)+($S99*'Custom Ratings'!$B$14)+($T99*'Custom Ratings'!$B$15)),0)</f>
        <v>54</v>
      </c>
      <c r="AA99" s="78">
        <f>ROUND(IF(($G99*'Custom Ratings'!$F$3)+($H99*'Custom Ratings'!$F$4)+($I99*'Custom Ratings'!$F$5)+($J99*'Custom Ratings'!$F$6)+($K99*'Custom Ratings'!$F$7)+($L99*'Custom Ratings'!$F$8)+($M99*'Custom Ratings'!$F$9)+($O99*'Custom Ratings'!$F$10)+($P99*'Custom Ratings'!$F$11)+($Q99*'Custom Ratings'!$F$12)+($R99*'Custom Ratings'!$F$13)+($S99*'Custom Ratings'!$F$14)+($T99*'Custom Ratings'!$F$15)&lt;50,(25+(($G99*'Custom Ratings'!$F$3)+($H99*'Custom Ratings'!$F$4)+($I99*'Custom Ratings'!$F$5)+($J99*'Custom Ratings'!$F$6)+($K99*'Custom Ratings'!$F$7)+($L99*'Custom Ratings'!$F$8)+($M99*'Custom Ratings'!$F$9)+($O99*'Custom Ratings'!$F$10)+($P99*'Custom Ratings'!$F$11)+($Q99*'Custom Ratings'!$F$12)+($R99*'Custom Ratings'!$F$13)+($S99*'Custom Ratings'!$F$14)+($T99*'Custom Ratings'!$F$15))/2),($G99*'Custom Ratings'!$F$3)+($H99*'Custom Ratings'!$F$4)+($I99*'Custom Ratings'!$F$5)+($J99*'Custom Ratings'!$F$6)+($K99*'Custom Ratings'!$F$7)+($L99*'Custom Ratings'!$F$8)+($M99*'Custom Ratings'!$F$9)+($O99*'Custom Ratings'!$F$10)+($P99*'Custom Ratings'!$F$11)+($Q99*'Custom Ratings'!$F$12)+($R99*'Custom Ratings'!$F$13)+($S99*'Custom Ratings'!$F$14)+($T99*'Custom Ratings'!$F$15)),0)</f>
        <v>54</v>
      </c>
      <c r="AB99" s="78">
        <f>ROUND(IF(($K99*'Custom Ratings'!$J$3)+ROUNDDOWN(($H99*'Custom Ratings'!$J$4),0)+($I99*'Custom Ratings'!$J$5)+($J99*'Custom Ratings'!$J$6)+ROUNDDOWN(($K99*'Custom Ratings'!$J$7),0)+ROUNDDOWN(($L99*'Custom Ratings'!$J$8),0)+($M99*'Custom Ratings'!$J$9)+($O99*'Custom Ratings'!$J$10)+($P99*'Custom Ratings'!$J$11)+($Q99*'Custom Ratings'!$J$12)+($R99*'Custom Ratings'!$J$13)+($S99*'Custom Ratings'!$J$14)+($T99*'Custom Ratings'!$J$15)&lt;50,(25+(($K99*'Custom Ratings'!$J$3)+ROUNDDOWN(($H99*'Custom Ratings'!$J$4),0)+($I99*'Custom Ratings'!$J$5)+($J99*'Custom Ratings'!$J$6)+ROUNDDOWN(($K99*'Custom Ratings'!$J$7),0)+ROUNDDOWN(($L99*'Custom Ratings'!$J$8),0)+($M99*'Custom Ratings'!$J$9)+($O99*'Custom Ratings'!$J$10)+($P99*'Custom Ratings'!$J$11)+($Q99*'Custom Ratings'!$J$12)+($R99*'Custom Ratings'!$J$13)+($S99*'Custom Ratings'!$J$14)+($T99*'Custom Ratings'!$J$15))/2),($K99*'Custom Ratings'!$J$3)+ROUNDDOWN(($H99*'Custom Ratings'!$J$4),0)+($I99*'Custom Ratings'!$J$5)+($J99*'Custom Ratings'!$J$6)+ROUNDDOWN(($K99*'Custom Ratings'!$J$7),0)+ROUNDDOWN(($L99*'Custom Ratings'!$J$8),0)+($M99*'Custom Ratings'!$J$9)+($O99*'Custom Ratings'!$J$10)+($P99*'Custom Ratings'!$J$11)+($Q99*'Custom Ratings'!$J$12)+($R99*'Custom Ratings'!$J$13)+($S99*'Custom Ratings'!$J$14)+($T99*'Custom Ratings'!$J$15)),0)</f>
        <v>44</v>
      </c>
      <c r="AC99" s="79">
        <f>ROUND(Z99/'Custom Ratings'!$B$19,0)</f>
        <v>54</v>
      </c>
      <c r="AD99" s="79">
        <f>ROUND(AA99/'Custom Ratings'!$F$19,0)</f>
        <v>54</v>
      </c>
      <c r="AE99" s="79">
        <f>ROUND(AB99/'Custom Ratings'!$J$19,0)</f>
        <v>44</v>
      </c>
    </row>
    <row r="100" ht="15.75" customHeight="1">
      <c r="A100" s="71" t="s">
        <v>870</v>
      </c>
      <c r="B100" s="71" t="s">
        <v>871</v>
      </c>
      <c r="C100" s="72" t="str">
        <f t="shared" si="1"/>
        <v>Jocelyn Lemieux</v>
      </c>
      <c r="D100" s="73" t="s">
        <v>40</v>
      </c>
      <c r="E100" s="73" t="s">
        <v>702</v>
      </c>
      <c r="F100" s="73">
        <v>26.0</v>
      </c>
      <c r="G100" s="73">
        <v>9.0</v>
      </c>
      <c r="H100" s="73">
        <v>3.0</v>
      </c>
      <c r="I100" s="73">
        <v>4.0</v>
      </c>
      <c r="J100" s="73">
        <v>3.0</v>
      </c>
      <c r="K100" s="73">
        <v>3.0</v>
      </c>
      <c r="L100" s="73">
        <v>4.0</v>
      </c>
      <c r="M100" s="73">
        <v>2.0</v>
      </c>
      <c r="N100" s="73">
        <v>6.0</v>
      </c>
      <c r="O100" s="73">
        <v>2.0</v>
      </c>
      <c r="P100" s="73">
        <v>2.0</v>
      </c>
      <c r="Q100" s="73">
        <v>2.0</v>
      </c>
      <c r="R100" s="73">
        <v>2.0</v>
      </c>
      <c r="S100" s="73">
        <v>1.0</v>
      </c>
      <c r="T100" s="73">
        <v>3.0</v>
      </c>
      <c r="U100" s="74">
        <f t="shared" si="2"/>
        <v>54</v>
      </c>
      <c r="V100" s="75">
        <f t="shared" si="3"/>
        <v>54</v>
      </c>
      <c r="W100" s="76" t="str">
        <f t="shared" si="4"/>
        <v>Lefty</v>
      </c>
      <c r="X100" s="77">
        <f t="shared" si="5"/>
        <v>54</v>
      </c>
      <c r="Y100" s="77">
        <f t="shared" si="6"/>
        <v>52</v>
      </c>
      <c r="Z100" s="78">
        <f>ROUND(IF(($G100*'Custom Ratings'!$B$3)+($H100*'Custom Ratings'!$B$4)+($I100*'Custom Ratings'!$B$5)+($J100*'Custom Ratings'!$B$6)+($K100*'Custom Ratings'!$B$7)+($L100*'Custom Ratings'!$B$8)+($M100*'Custom Ratings'!$B$9)+($O100*'Custom Ratings'!$B$10)+($P100*'Custom Ratings'!$B$11)+($Q100*'Custom Ratings'!$B$12)+($R100*'Custom Ratings'!$B$13)+($S100*'Custom Ratings'!$B$14)+($T100*'Custom Ratings'!$B$15)&lt;50,(25+(($G100*'Custom Ratings'!$B$3)+($H100*'Custom Ratings'!$B$4)+($I100*'Custom Ratings'!$B$5)+($J100*'Custom Ratings'!$B$6)+($K100*'Custom Ratings'!$B$7)+($L100*'Custom Ratings'!$B$8)+($M100*'Custom Ratings'!$B$9)+($O100*'Custom Ratings'!$B$10)+($P100*'Custom Ratings'!$B$11)+($Q100*'Custom Ratings'!$B$12)+($R100*'Custom Ratings'!$B$13)+($S100*'Custom Ratings'!$B$14)+($T100*'Custom Ratings'!$B$15))/2),($G100*'Custom Ratings'!$B$3)+($H100*'Custom Ratings'!$B$4)+($I100*'Custom Ratings'!$B$5)+($J100*'Custom Ratings'!$B$6)+($K100*'Custom Ratings'!$B$7)+($L100*'Custom Ratings'!$B$8)+($M100*'Custom Ratings'!$B$9)+($O100*'Custom Ratings'!$B$10)+($P100*'Custom Ratings'!$B$11)+($Q100*'Custom Ratings'!$B$12)+($R100*'Custom Ratings'!$B$13)+($S100*'Custom Ratings'!$B$14)+($T100*'Custom Ratings'!$B$15)),0)</f>
        <v>54</v>
      </c>
      <c r="AA100" s="78">
        <f>ROUND(IF(($G100*'Custom Ratings'!$F$3)+($H100*'Custom Ratings'!$F$4)+($I100*'Custom Ratings'!$F$5)+($J100*'Custom Ratings'!$F$6)+($K100*'Custom Ratings'!$F$7)+($L100*'Custom Ratings'!$F$8)+($M100*'Custom Ratings'!$F$9)+($O100*'Custom Ratings'!$F$10)+($P100*'Custom Ratings'!$F$11)+($Q100*'Custom Ratings'!$F$12)+($R100*'Custom Ratings'!$F$13)+($S100*'Custom Ratings'!$F$14)+($T100*'Custom Ratings'!$F$15)&lt;50,(25+(($G100*'Custom Ratings'!$F$3)+($H100*'Custom Ratings'!$F$4)+($I100*'Custom Ratings'!$F$5)+($J100*'Custom Ratings'!$F$6)+($K100*'Custom Ratings'!$F$7)+($L100*'Custom Ratings'!$F$8)+($M100*'Custom Ratings'!$F$9)+($O100*'Custom Ratings'!$F$10)+($P100*'Custom Ratings'!$F$11)+($Q100*'Custom Ratings'!$F$12)+($R100*'Custom Ratings'!$F$13)+($S100*'Custom Ratings'!$F$14)+($T100*'Custom Ratings'!$F$15))/2),($G100*'Custom Ratings'!$F$3)+($H100*'Custom Ratings'!$F$4)+($I100*'Custom Ratings'!$F$5)+($J100*'Custom Ratings'!$F$6)+($K100*'Custom Ratings'!$F$7)+($L100*'Custom Ratings'!$F$8)+($M100*'Custom Ratings'!$F$9)+($O100*'Custom Ratings'!$F$10)+($P100*'Custom Ratings'!$F$11)+($Q100*'Custom Ratings'!$F$12)+($R100*'Custom Ratings'!$F$13)+($S100*'Custom Ratings'!$F$14)+($T100*'Custom Ratings'!$F$15)),0)</f>
        <v>54</v>
      </c>
      <c r="AB100" s="78">
        <f>ROUND(IF(($K100*'Custom Ratings'!$J$3)+ROUNDDOWN(($H100*'Custom Ratings'!$J$4),0)+($I100*'Custom Ratings'!$J$5)+($J100*'Custom Ratings'!$J$6)+ROUNDDOWN(($K100*'Custom Ratings'!$J$7),0)+ROUNDDOWN(($L100*'Custom Ratings'!$J$8),0)+($M100*'Custom Ratings'!$J$9)+($O100*'Custom Ratings'!$J$10)+($P100*'Custom Ratings'!$J$11)+($Q100*'Custom Ratings'!$J$12)+($R100*'Custom Ratings'!$J$13)+($S100*'Custom Ratings'!$J$14)+($T100*'Custom Ratings'!$J$15)&lt;50,(25+(($K100*'Custom Ratings'!$J$3)+ROUNDDOWN(($H100*'Custom Ratings'!$J$4),0)+($I100*'Custom Ratings'!$J$5)+($J100*'Custom Ratings'!$J$6)+ROUNDDOWN(($K100*'Custom Ratings'!$J$7),0)+ROUNDDOWN(($L100*'Custom Ratings'!$J$8),0)+($M100*'Custom Ratings'!$J$9)+($O100*'Custom Ratings'!$J$10)+($P100*'Custom Ratings'!$J$11)+($Q100*'Custom Ratings'!$J$12)+($R100*'Custom Ratings'!$J$13)+($S100*'Custom Ratings'!$J$14)+($T100*'Custom Ratings'!$J$15))/2),($K100*'Custom Ratings'!$J$3)+ROUNDDOWN(($H100*'Custom Ratings'!$J$4),0)+($I100*'Custom Ratings'!$J$5)+($J100*'Custom Ratings'!$J$6)+ROUNDDOWN(($K100*'Custom Ratings'!$J$7),0)+ROUNDDOWN(($L100*'Custom Ratings'!$J$8),0)+($M100*'Custom Ratings'!$J$9)+($O100*'Custom Ratings'!$J$10)+($P100*'Custom Ratings'!$J$11)+($Q100*'Custom Ratings'!$J$12)+($R100*'Custom Ratings'!$J$13)+($S100*'Custom Ratings'!$J$14)+($T100*'Custom Ratings'!$J$15)),0)</f>
        <v>52</v>
      </c>
      <c r="AC100" s="79">
        <f>ROUND(Z100/'Custom Ratings'!$B$19,0)</f>
        <v>54</v>
      </c>
      <c r="AD100" s="79">
        <f>ROUND(AA100/'Custom Ratings'!$F$19,0)</f>
        <v>54</v>
      </c>
      <c r="AE100" s="79">
        <f>ROUND(AB100/'Custom Ratings'!$J$19,0)</f>
        <v>52</v>
      </c>
    </row>
    <row r="101" ht="15.75" customHeight="1">
      <c r="A101" s="71" t="s">
        <v>872</v>
      </c>
      <c r="B101" s="71" t="s">
        <v>873</v>
      </c>
      <c r="C101" s="72" t="str">
        <f t="shared" si="1"/>
        <v>Steve Larmer</v>
      </c>
      <c r="D101" s="73" t="s">
        <v>40</v>
      </c>
      <c r="E101" s="73" t="s">
        <v>702</v>
      </c>
      <c r="F101" s="73">
        <v>28.0</v>
      </c>
      <c r="G101" s="73">
        <v>7.0</v>
      </c>
      <c r="H101" s="73">
        <v>4.0</v>
      </c>
      <c r="I101" s="73">
        <v>4.0</v>
      </c>
      <c r="J101" s="73">
        <v>4.0</v>
      </c>
      <c r="K101" s="73">
        <v>6.0</v>
      </c>
      <c r="L101" s="73">
        <v>4.0</v>
      </c>
      <c r="M101" s="73">
        <v>4.0</v>
      </c>
      <c r="N101" s="73">
        <v>4.0</v>
      </c>
      <c r="O101" s="73">
        <v>4.0</v>
      </c>
      <c r="P101" s="73">
        <v>4.0</v>
      </c>
      <c r="Q101" s="73">
        <v>6.0</v>
      </c>
      <c r="R101" s="73">
        <v>3.0</v>
      </c>
      <c r="S101" s="73">
        <v>4.0</v>
      </c>
      <c r="T101" s="73">
        <v>2.0</v>
      </c>
      <c r="U101" s="74">
        <f t="shared" si="2"/>
        <v>86</v>
      </c>
      <c r="V101" s="75">
        <f t="shared" si="3"/>
        <v>86</v>
      </c>
      <c r="W101" s="76" t="str">
        <f t="shared" si="4"/>
        <v>Lefty</v>
      </c>
      <c r="X101" s="77">
        <f t="shared" si="5"/>
        <v>86</v>
      </c>
      <c r="Y101" s="77">
        <f t="shared" si="6"/>
        <v>78</v>
      </c>
      <c r="Z101" s="78">
        <f>ROUND(IF(($G101*'Custom Ratings'!$B$3)+($H101*'Custom Ratings'!$B$4)+($I101*'Custom Ratings'!$B$5)+($J101*'Custom Ratings'!$B$6)+($K101*'Custom Ratings'!$B$7)+($L101*'Custom Ratings'!$B$8)+($M101*'Custom Ratings'!$B$9)+($O101*'Custom Ratings'!$B$10)+($P101*'Custom Ratings'!$B$11)+($Q101*'Custom Ratings'!$B$12)+($R101*'Custom Ratings'!$B$13)+($S101*'Custom Ratings'!$B$14)+($T101*'Custom Ratings'!$B$15)&lt;50,(25+(($G101*'Custom Ratings'!$B$3)+($H101*'Custom Ratings'!$B$4)+($I101*'Custom Ratings'!$B$5)+($J101*'Custom Ratings'!$B$6)+($K101*'Custom Ratings'!$B$7)+($L101*'Custom Ratings'!$B$8)+($M101*'Custom Ratings'!$B$9)+($O101*'Custom Ratings'!$B$10)+($P101*'Custom Ratings'!$B$11)+($Q101*'Custom Ratings'!$B$12)+($R101*'Custom Ratings'!$B$13)+($S101*'Custom Ratings'!$B$14)+($T101*'Custom Ratings'!$B$15))/2),($G101*'Custom Ratings'!$B$3)+($H101*'Custom Ratings'!$B$4)+($I101*'Custom Ratings'!$B$5)+($J101*'Custom Ratings'!$B$6)+($K101*'Custom Ratings'!$B$7)+($L101*'Custom Ratings'!$B$8)+($M101*'Custom Ratings'!$B$9)+($O101*'Custom Ratings'!$B$10)+($P101*'Custom Ratings'!$B$11)+($Q101*'Custom Ratings'!$B$12)+($R101*'Custom Ratings'!$B$13)+($S101*'Custom Ratings'!$B$14)+($T101*'Custom Ratings'!$B$15)),0)</f>
        <v>86</v>
      </c>
      <c r="AA101" s="78">
        <f>ROUND(IF(($G101*'Custom Ratings'!$F$3)+($H101*'Custom Ratings'!$F$4)+($I101*'Custom Ratings'!$F$5)+($J101*'Custom Ratings'!$F$6)+($K101*'Custom Ratings'!$F$7)+($L101*'Custom Ratings'!$F$8)+($M101*'Custom Ratings'!$F$9)+($O101*'Custom Ratings'!$F$10)+($P101*'Custom Ratings'!$F$11)+($Q101*'Custom Ratings'!$F$12)+($R101*'Custom Ratings'!$F$13)+($S101*'Custom Ratings'!$F$14)+($T101*'Custom Ratings'!$F$15)&lt;50,(25+(($G101*'Custom Ratings'!$F$3)+($H101*'Custom Ratings'!$F$4)+($I101*'Custom Ratings'!$F$5)+($J101*'Custom Ratings'!$F$6)+($K101*'Custom Ratings'!$F$7)+($L101*'Custom Ratings'!$F$8)+($M101*'Custom Ratings'!$F$9)+($O101*'Custom Ratings'!$F$10)+($P101*'Custom Ratings'!$F$11)+($Q101*'Custom Ratings'!$F$12)+($R101*'Custom Ratings'!$F$13)+($S101*'Custom Ratings'!$F$14)+($T101*'Custom Ratings'!$F$15))/2),($G101*'Custom Ratings'!$F$3)+($H101*'Custom Ratings'!$F$4)+($I101*'Custom Ratings'!$F$5)+($J101*'Custom Ratings'!$F$6)+($K101*'Custom Ratings'!$F$7)+($L101*'Custom Ratings'!$F$8)+($M101*'Custom Ratings'!$F$9)+($O101*'Custom Ratings'!$F$10)+($P101*'Custom Ratings'!$F$11)+($Q101*'Custom Ratings'!$F$12)+($R101*'Custom Ratings'!$F$13)+($S101*'Custom Ratings'!$F$14)+($T101*'Custom Ratings'!$F$15)),0)</f>
        <v>86</v>
      </c>
      <c r="AB101" s="78">
        <f>ROUND(IF(($K101*'Custom Ratings'!$J$3)+ROUNDDOWN(($H101*'Custom Ratings'!$J$4),0)+($I101*'Custom Ratings'!$J$5)+($J101*'Custom Ratings'!$J$6)+ROUNDDOWN(($K101*'Custom Ratings'!$J$7),0)+ROUNDDOWN(($L101*'Custom Ratings'!$J$8),0)+($M101*'Custom Ratings'!$J$9)+($O101*'Custom Ratings'!$J$10)+($P101*'Custom Ratings'!$J$11)+($Q101*'Custom Ratings'!$J$12)+($R101*'Custom Ratings'!$J$13)+($S101*'Custom Ratings'!$J$14)+($T101*'Custom Ratings'!$J$15)&lt;50,(25+(($K101*'Custom Ratings'!$J$3)+ROUNDDOWN(($H101*'Custom Ratings'!$J$4),0)+($I101*'Custom Ratings'!$J$5)+($J101*'Custom Ratings'!$J$6)+ROUNDDOWN(($K101*'Custom Ratings'!$J$7),0)+ROUNDDOWN(($L101*'Custom Ratings'!$J$8),0)+($M101*'Custom Ratings'!$J$9)+($O101*'Custom Ratings'!$J$10)+($P101*'Custom Ratings'!$J$11)+($Q101*'Custom Ratings'!$J$12)+($R101*'Custom Ratings'!$J$13)+($S101*'Custom Ratings'!$J$14)+($T101*'Custom Ratings'!$J$15))/2),($K101*'Custom Ratings'!$J$3)+ROUNDDOWN(($H101*'Custom Ratings'!$J$4),0)+($I101*'Custom Ratings'!$J$5)+($J101*'Custom Ratings'!$J$6)+ROUNDDOWN(($K101*'Custom Ratings'!$J$7),0)+ROUNDDOWN(($L101*'Custom Ratings'!$J$8),0)+($M101*'Custom Ratings'!$J$9)+($O101*'Custom Ratings'!$J$10)+($P101*'Custom Ratings'!$J$11)+($Q101*'Custom Ratings'!$J$12)+($R101*'Custom Ratings'!$J$13)+($S101*'Custom Ratings'!$J$14)+($T101*'Custom Ratings'!$J$15)),0)</f>
        <v>78</v>
      </c>
      <c r="AC101" s="79">
        <f>ROUND(Z101/'Custom Ratings'!$B$19,0)</f>
        <v>86</v>
      </c>
      <c r="AD101" s="79">
        <f>ROUND(AA101/'Custom Ratings'!$F$19,0)</f>
        <v>86</v>
      </c>
      <c r="AE101" s="79">
        <f>ROUND(AB101/'Custom Ratings'!$J$19,0)</f>
        <v>78</v>
      </c>
    </row>
    <row r="102" ht="15.75" customHeight="1">
      <c r="A102" s="71" t="s">
        <v>874</v>
      </c>
      <c r="B102" s="71" t="s">
        <v>875</v>
      </c>
      <c r="C102" s="72" t="str">
        <f t="shared" si="1"/>
        <v>Dirk Graham</v>
      </c>
      <c r="D102" s="73" t="s">
        <v>40</v>
      </c>
      <c r="E102" s="73" t="s">
        <v>702</v>
      </c>
      <c r="F102" s="73">
        <v>33.0</v>
      </c>
      <c r="G102" s="73">
        <v>8.0</v>
      </c>
      <c r="H102" s="73">
        <v>4.0</v>
      </c>
      <c r="I102" s="73">
        <v>3.0</v>
      </c>
      <c r="J102" s="73">
        <v>3.0</v>
      </c>
      <c r="K102" s="73">
        <v>5.0</v>
      </c>
      <c r="L102" s="73">
        <v>3.0</v>
      </c>
      <c r="M102" s="73">
        <v>4.0</v>
      </c>
      <c r="N102" s="73">
        <v>7.0</v>
      </c>
      <c r="O102" s="73">
        <v>3.0</v>
      </c>
      <c r="P102" s="73">
        <v>2.0</v>
      </c>
      <c r="Q102" s="73">
        <v>4.0</v>
      </c>
      <c r="R102" s="73">
        <v>5.0</v>
      </c>
      <c r="S102" s="73">
        <v>3.0</v>
      </c>
      <c r="T102" s="73">
        <v>4.0</v>
      </c>
      <c r="U102" s="74">
        <f t="shared" si="2"/>
        <v>67</v>
      </c>
      <c r="V102" s="75">
        <f t="shared" si="3"/>
        <v>67</v>
      </c>
      <c r="W102" s="76" t="str">
        <f t="shared" si="4"/>
        <v>Righty</v>
      </c>
      <c r="X102" s="77">
        <f t="shared" si="5"/>
        <v>67</v>
      </c>
      <c r="Y102" s="77">
        <f t="shared" si="6"/>
        <v>69</v>
      </c>
      <c r="Z102" s="78">
        <f>ROUND(IF(($G102*'Custom Ratings'!$B$3)+($H102*'Custom Ratings'!$B$4)+($I102*'Custom Ratings'!$B$5)+($J102*'Custom Ratings'!$B$6)+($K102*'Custom Ratings'!$B$7)+($L102*'Custom Ratings'!$B$8)+($M102*'Custom Ratings'!$B$9)+($O102*'Custom Ratings'!$B$10)+($P102*'Custom Ratings'!$B$11)+($Q102*'Custom Ratings'!$B$12)+($R102*'Custom Ratings'!$B$13)+($S102*'Custom Ratings'!$B$14)+($T102*'Custom Ratings'!$B$15)&lt;50,(25+(($G102*'Custom Ratings'!$B$3)+($H102*'Custom Ratings'!$B$4)+($I102*'Custom Ratings'!$B$5)+($J102*'Custom Ratings'!$B$6)+($K102*'Custom Ratings'!$B$7)+($L102*'Custom Ratings'!$B$8)+($M102*'Custom Ratings'!$B$9)+($O102*'Custom Ratings'!$B$10)+($P102*'Custom Ratings'!$B$11)+($Q102*'Custom Ratings'!$B$12)+($R102*'Custom Ratings'!$B$13)+($S102*'Custom Ratings'!$B$14)+($T102*'Custom Ratings'!$B$15))/2),($G102*'Custom Ratings'!$B$3)+($H102*'Custom Ratings'!$B$4)+($I102*'Custom Ratings'!$B$5)+($J102*'Custom Ratings'!$B$6)+($K102*'Custom Ratings'!$B$7)+($L102*'Custom Ratings'!$B$8)+($M102*'Custom Ratings'!$B$9)+($O102*'Custom Ratings'!$B$10)+($P102*'Custom Ratings'!$B$11)+($Q102*'Custom Ratings'!$B$12)+($R102*'Custom Ratings'!$B$13)+($S102*'Custom Ratings'!$B$14)+($T102*'Custom Ratings'!$B$15)),0)</f>
        <v>67</v>
      </c>
      <c r="AA102" s="78">
        <f>ROUND(IF(($G102*'Custom Ratings'!$F$3)+($H102*'Custom Ratings'!$F$4)+($I102*'Custom Ratings'!$F$5)+($J102*'Custom Ratings'!$F$6)+($K102*'Custom Ratings'!$F$7)+($L102*'Custom Ratings'!$F$8)+($M102*'Custom Ratings'!$F$9)+($O102*'Custom Ratings'!$F$10)+($P102*'Custom Ratings'!$F$11)+($Q102*'Custom Ratings'!$F$12)+($R102*'Custom Ratings'!$F$13)+($S102*'Custom Ratings'!$F$14)+($T102*'Custom Ratings'!$F$15)&lt;50,(25+(($G102*'Custom Ratings'!$F$3)+($H102*'Custom Ratings'!$F$4)+($I102*'Custom Ratings'!$F$5)+($J102*'Custom Ratings'!$F$6)+($K102*'Custom Ratings'!$F$7)+($L102*'Custom Ratings'!$F$8)+($M102*'Custom Ratings'!$F$9)+($O102*'Custom Ratings'!$F$10)+($P102*'Custom Ratings'!$F$11)+($Q102*'Custom Ratings'!$F$12)+($R102*'Custom Ratings'!$F$13)+($S102*'Custom Ratings'!$F$14)+($T102*'Custom Ratings'!$F$15))/2),($G102*'Custom Ratings'!$F$3)+($H102*'Custom Ratings'!$F$4)+($I102*'Custom Ratings'!$F$5)+($J102*'Custom Ratings'!$F$6)+($K102*'Custom Ratings'!$F$7)+($L102*'Custom Ratings'!$F$8)+($M102*'Custom Ratings'!$F$9)+($O102*'Custom Ratings'!$F$10)+($P102*'Custom Ratings'!$F$11)+($Q102*'Custom Ratings'!$F$12)+($R102*'Custom Ratings'!$F$13)+($S102*'Custom Ratings'!$F$14)+($T102*'Custom Ratings'!$F$15)),0)</f>
        <v>67</v>
      </c>
      <c r="AB102" s="78">
        <f>ROUND(IF(($K102*'Custom Ratings'!$J$3)+ROUNDDOWN(($H102*'Custom Ratings'!$J$4),0)+($I102*'Custom Ratings'!$J$5)+($J102*'Custom Ratings'!$J$6)+ROUNDDOWN(($K102*'Custom Ratings'!$J$7),0)+ROUNDDOWN(($L102*'Custom Ratings'!$J$8),0)+($M102*'Custom Ratings'!$J$9)+($O102*'Custom Ratings'!$J$10)+($P102*'Custom Ratings'!$J$11)+($Q102*'Custom Ratings'!$J$12)+($R102*'Custom Ratings'!$J$13)+($S102*'Custom Ratings'!$J$14)+($T102*'Custom Ratings'!$J$15)&lt;50,(25+(($K102*'Custom Ratings'!$J$3)+ROUNDDOWN(($H102*'Custom Ratings'!$J$4),0)+($I102*'Custom Ratings'!$J$5)+($J102*'Custom Ratings'!$J$6)+ROUNDDOWN(($K102*'Custom Ratings'!$J$7),0)+ROUNDDOWN(($L102*'Custom Ratings'!$J$8),0)+($M102*'Custom Ratings'!$J$9)+($O102*'Custom Ratings'!$J$10)+($P102*'Custom Ratings'!$J$11)+($Q102*'Custom Ratings'!$J$12)+($R102*'Custom Ratings'!$J$13)+($S102*'Custom Ratings'!$J$14)+($T102*'Custom Ratings'!$J$15))/2),($K102*'Custom Ratings'!$J$3)+ROUNDDOWN(($H102*'Custom Ratings'!$J$4),0)+($I102*'Custom Ratings'!$J$5)+($J102*'Custom Ratings'!$J$6)+ROUNDDOWN(($K102*'Custom Ratings'!$J$7),0)+ROUNDDOWN(($L102*'Custom Ratings'!$J$8),0)+($M102*'Custom Ratings'!$J$9)+($O102*'Custom Ratings'!$J$10)+($P102*'Custom Ratings'!$J$11)+($Q102*'Custom Ratings'!$J$12)+($R102*'Custom Ratings'!$J$13)+($S102*'Custom Ratings'!$J$14)+($T102*'Custom Ratings'!$J$15)),0)</f>
        <v>69</v>
      </c>
      <c r="AC102" s="79">
        <f>ROUND(Z102/'Custom Ratings'!$B$19,0)</f>
        <v>67</v>
      </c>
      <c r="AD102" s="79">
        <f>ROUND(AA102/'Custom Ratings'!$F$19,0)</f>
        <v>67</v>
      </c>
      <c r="AE102" s="79">
        <f>ROUND(AB102/'Custom Ratings'!$J$19,0)</f>
        <v>69</v>
      </c>
    </row>
    <row r="103" ht="15.75" customHeight="1">
      <c r="A103" s="71" t="s">
        <v>876</v>
      </c>
      <c r="B103" s="71" t="s">
        <v>877</v>
      </c>
      <c r="C103" s="72" t="str">
        <f t="shared" si="1"/>
        <v>Brian Noonan</v>
      </c>
      <c r="D103" s="73" t="s">
        <v>40</v>
      </c>
      <c r="E103" s="73" t="s">
        <v>702</v>
      </c>
      <c r="F103" s="73">
        <v>10.0</v>
      </c>
      <c r="G103" s="73">
        <v>7.0</v>
      </c>
      <c r="H103" s="73">
        <v>3.0</v>
      </c>
      <c r="I103" s="73">
        <v>3.0</v>
      </c>
      <c r="J103" s="73">
        <v>3.0</v>
      </c>
      <c r="K103" s="73">
        <v>3.0</v>
      </c>
      <c r="L103" s="73">
        <v>4.0</v>
      </c>
      <c r="M103" s="73">
        <v>3.0</v>
      </c>
      <c r="N103" s="73">
        <v>3.0</v>
      </c>
      <c r="O103" s="73">
        <v>4.0</v>
      </c>
      <c r="P103" s="73">
        <v>3.0</v>
      </c>
      <c r="Q103" s="73">
        <v>4.0</v>
      </c>
      <c r="R103" s="73">
        <v>5.0</v>
      </c>
      <c r="S103" s="73">
        <v>3.0</v>
      </c>
      <c r="T103" s="73">
        <v>3.0</v>
      </c>
      <c r="U103" s="74">
        <f t="shared" si="2"/>
        <v>65</v>
      </c>
      <c r="V103" s="75">
        <f t="shared" si="3"/>
        <v>65</v>
      </c>
      <c r="W103" s="76" t="str">
        <f t="shared" si="4"/>
        <v>Righty</v>
      </c>
      <c r="X103" s="77">
        <f t="shared" si="5"/>
        <v>65</v>
      </c>
      <c r="Y103" s="77">
        <f t="shared" si="6"/>
        <v>59</v>
      </c>
      <c r="Z103" s="78">
        <f>ROUND(IF(($G103*'Custom Ratings'!$B$3)+($H103*'Custom Ratings'!$B$4)+($I103*'Custom Ratings'!$B$5)+($J103*'Custom Ratings'!$B$6)+($K103*'Custom Ratings'!$B$7)+($L103*'Custom Ratings'!$B$8)+($M103*'Custom Ratings'!$B$9)+($O103*'Custom Ratings'!$B$10)+($P103*'Custom Ratings'!$B$11)+($Q103*'Custom Ratings'!$B$12)+($R103*'Custom Ratings'!$B$13)+($S103*'Custom Ratings'!$B$14)+($T103*'Custom Ratings'!$B$15)&lt;50,(25+(($G103*'Custom Ratings'!$B$3)+($H103*'Custom Ratings'!$B$4)+($I103*'Custom Ratings'!$B$5)+($J103*'Custom Ratings'!$B$6)+($K103*'Custom Ratings'!$B$7)+($L103*'Custom Ratings'!$B$8)+($M103*'Custom Ratings'!$B$9)+($O103*'Custom Ratings'!$B$10)+($P103*'Custom Ratings'!$B$11)+($Q103*'Custom Ratings'!$B$12)+($R103*'Custom Ratings'!$B$13)+($S103*'Custom Ratings'!$B$14)+($T103*'Custom Ratings'!$B$15))/2),($G103*'Custom Ratings'!$B$3)+($H103*'Custom Ratings'!$B$4)+($I103*'Custom Ratings'!$B$5)+($J103*'Custom Ratings'!$B$6)+($K103*'Custom Ratings'!$B$7)+($L103*'Custom Ratings'!$B$8)+($M103*'Custom Ratings'!$B$9)+($O103*'Custom Ratings'!$B$10)+($P103*'Custom Ratings'!$B$11)+($Q103*'Custom Ratings'!$B$12)+($R103*'Custom Ratings'!$B$13)+($S103*'Custom Ratings'!$B$14)+($T103*'Custom Ratings'!$B$15)),0)</f>
        <v>65</v>
      </c>
      <c r="AA103" s="78">
        <f>ROUND(IF(($G103*'Custom Ratings'!$F$3)+($H103*'Custom Ratings'!$F$4)+($I103*'Custom Ratings'!$F$5)+($J103*'Custom Ratings'!$F$6)+($K103*'Custom Ratings'!$F$7)+($L103*'Custom Ratings'!$F$8)+($M103*'Custom Ratings'!$F$9)+($O103*'Custom Ratings'!$F$10)+($P103*'Custom Ratings'!$F$11)+($Q103*'Custom Ratings'!$F$12)+($R103*'Custom Ratings'!$F$13)+($S103*'Custom Ratings'!$F$14)+($T103*'Custom Ratings'!$F$15)&lt;50,(25+(($G103*'Custom Ratings'!$F$3)+($H103*'Custom Ratings'!$F$4)+($I103*'Custom Ratings'!$F$5)+($J103*'Custom Ratings'!$F$6)+($K103*'Custom Ratings'!$F$7)+($L103*'Custom Ratings'!$F$8)+($M103*'Custom Ratings'!$F$9)+($O103*'Custom Ratings'!$F$10)+($P103*'Custom Ratings'!$F$11)+($Q103*'Custom Ratings'!$F$12)+($R103*'Custom Ratings'!$F$13)+($S103*'Custom Ratings'!$F$14)+($T103*'Custom Ratings'!$F$15))/2),($G103*'Custom Ratings'!$F$3)+($H103*'Custom Ratings'!$F$4)+($I103*'Custom Ratings'!$F$5)+($J103*'Custom Ratings'!$F$6)+($K103*'Custom Ratings'!$F$7)+($L103*'Custom Ratings'!$F$8)+($M103*'Custom Ratings'!$F$9)+($O103*'Custom Ratings'!$F$10)+($P103*'Custom Ratings'!$F$11)+($Q103*'Custom Ratings'!$F$12)+($R103*'Custom Ratings'!$F$13)+($S103*'Custom Ratings'!$F$14)+($T103*'Custom Ratings'!$F$15)),0)</f>
        <v>65</v>
      </c>
      <c r="AB103" s="78">
        <f>ROUND(IF(($K103*'Custom Ratings'!$J$3)+ROUNDDOWN(($H103*'Custom Ratings'!$J$4),0)+($I103*'Custom Ratings'!$J$5)+($J103*'Custom Ratings'!$J$6)+ROUNDDOWN(($K103*'Custom Ratings'!$J$7),0)+ROUNDDOWN(($L103*'Custom Ratings'!$J$8),0)+($M103*'Custom Ratings'!$J$9)+($O103*'Custom Ratings'!$J$10)+($P103*'Custom Ratings'!$J$11)+($Q103*'Custom Ratings'!$J$12)+($R103*'Custom Ratings'!$J$13)+($S103*'Custom Ratings'!$J$14)+($T103*'Custom Ratings'!$J$15)&lt;50,(25+(($K103*'Custom Ratings'!$J$3)+ROUNDDOWN(($H103*'Custom Ratings'!$J$4),0)+($I103*'Custom Ratings'!$J$5)+($J103*'Custom Ratings'!$J$6)+ROUNDDOWN(($K103*'Custom Ratings'!$J$7),0)+ROUNDDOWN(($L103*'Custom Ratings'!$J$8),0)+($M103*'Custom Ratings'!$J$9)+($O103*'Custom Ratings'!$J$10)+($P103*'Custom Ratings'!$J$11)+($Q103*'Custom Ratings'!$J$12)+($R103*'Custom Ratings'!$J$13)+($S103*'Custom Ratings'!$J$14)+($T103*'Custom Ratings'!$J$15))/2),($K103*'Custom Ratings'!$J$3)+ROUNDDOWN(($H103*'Custom Ratings'!$J$4),0)+($I103*'Custom Ratings'!$J$5)+($J103*'Custom Ratings'!$J$6)+ROUNDDOWN(($K103*'Custom Ratings'!$J$7),0)+ROUNDDOWN(($L103*'Custom Ratings'!$J$8),0)+($M103*'Custom Ratings'!$J$9)+($O103*'Custom Ratings'!$J$10)+($P103*'Custom Ratings'!$J$11)+($Q103*'Custom Ratings'!$J$12)+($R103*'Custom Ratings'!$J$13)+($S103*'Custom Ratings'!$J$14)+($T103*'Custom Ratings'!$J$15)),0)</f>
        <v>59</v>
      </c>
      <c r="AC103" s="79">
        <f>ROUND(Z103/'Custom Ratings'!$B$19,0)</f>
        <v>65</v>
      </c>
      <c r="AD103" s="79">
        <f>ROUND(AA103/'Custom Ratings'!$F$19,0)</f>
        <v>65</v>
      </c>
      <c r="AE103" s="79">
        <f>ROUND(AB103/'Custom Ratings'!$J$19,0)</f>
        <v>59</v>
      </c>
    </row>
    <row r="104" ht="15.75" customHeight="1">
      <c r="A104" s="71" t="s">
        <v>740</v>
      </c>
      <c r="B104" s="71" t="s">
        <v>878</v>
      </c>
      <c r="C104" s="72" t="str">
        <f t="shared" si="1"/>
        <v>Dave Christian</v>
      </c>
      <c r="D104" s="73" t="s">
        <v>40</v>
      </c>
      <c r="E104" s="73" t="s">
        <v>702</v>
      </c>
      <c r="F104" s="73">
        <v>25.0</v>
      </c>
      <c r="G104" s="73">
        <v>8.0</v>
      </c>
      <c r="H104" s="73">
        <v>3.0</v>
      </c>
      <c r="I104" s="73">
        <v>3.0</v>
      </c>
      <c r="J104" s="73">
        <v>2.0</v>
      </c>
      <c r="K104" s="73">
        <v>3.0</v>
      </c>
      <c r="L104" s="73">
        <v>3.0</v>
      </c>
      <c r="M104" s="73">
        <v>2.0</v>
      </c>
      <c r="N104" s="73">
        <v>3.0</v>
      </c>
      <c r="O104" s="73">
        <v>3.0</v>
      </c>
      <c r="P104" s="73">
        <v>1.0</v>
      </c>
      <c r="Q104" s="73">
        <v>3.0</v>
      </c>
      <c r="R104" s="73">
        <v>2.0</v>
      </c>
      <c r="S104" s="73">
        <v>3.0</v>
      </c>
      <c r="T104" s="73">
        <v>1.0</v>
      </c>
      <c r="U104" s="74">
        <f t="shared" si="2"/>
        <v>51</v>
      </c>
      <c r="V104" s="75">
        <f t="shared" si="3"/>
        <v>51</v>
      </c>
      <c r="W104" s="76" t="str">
        <f t="shared" si="4"/>
        <v>Righty</v>
      </c>
      <c r="X104" s="77">
        <f t="shared" si="5"/>
        <v>51</v>
      </c>
      <c r="Y104" s="77">
        <f t="shared" si="6"/>
        <v>49</v>
      </c>
      <c r="Z104" s="78">
        <f>ROUND(IF(($G104*'Custom Ratings'!$B$3)+($H104*'Custom Ratings'!$B$4)+($I104*'Custom Ratings'!$B$5)+($J104*'Custom Ratings'!$B$6)+($K104*'Custom Ratings'!$B$7)+($L104*'Custom Ratings'!$B$8)+($M104*'Custom Ratings'!$B$9)+($O104*'Custom Ratings'!$B$10)+($P104*'Custom Ratings'!$B$11)+($Q104*'Custom Ratings'!$B$12)+($R104*'Custom Ratings'!$B$13)+($S104*'Custom Ratings'!$B$14)+($T104*'Custom Ratings'!$B$15)&lt;50,(25+(($G104*'Custom Ratings'!$B$3)+($H104*'Custom Ratings'!$B$4)+($I104*'Custom Ratings'!$B$5)+($J104*'Custom Ratings'!$B$6)+($K104*'Custom Ratings'!$B$7)+($L104*'Custom Ratings'!$B$8)+($M104*'Custom Ratings'!$B$9)+($O104*'Custom Ratings'!$B$10)+($P104*'Custom Ratings'!$B$11)+($Q104*'Custom Ratings'!$B$12)+($R104*'Custom Ratings'!$B$13)+($S104*'Custom Ratings'!$B$14)+($T104*'Custom Ratings'!$B$15))/2),($G104*'Custom Ratings'!$B$3)+($H104*'Custom Ratings'!$B$4)+($I104*'Custom Ratings'!$B$5)+($J104*'Custom Ratings'!$B$6)+($K104*'Custom Ratings'!$B$7)+($L104*'Custom Ratings'!$B$8)+($M104*'Custom Ratings'!$B$9)+($O104*'Custom Ratings'!$B$10)+($P104*'Custom Ratings'!$B$11)+($Q104*'Custom Ratings'!$B$12)+($R104*'Custom Ratings'!$B$13)+($S104*'Custom Ratings'!$B$14)+($T104*'Custom Ratings'!$B$15)),0)</f>
        <v>51</v>
      </c>
      <c r="AA104" s="78">
        <f>ROUND(IF(($G104*'Custom Ratings'!$F$3)+($H104*'Custom Ratings'!$F$4)+($I104*'Custom Ratings'!$F$5)+($J104*'Custom Ratings'!$F$6)+($K104*'Custom Ratings'!$F$7)+($L104*'Custom Ratings'!$F$8)+($M104*'Custom Ratings'!$F$9)+($O104*'Custom Ratings'!$F$10)+($P104*'Custom Ratings'!$F$11)+($Q104*'Custom Ratings'!$F$12)+($R104*'Custom Ratings'!$F$13)+($S104*'Custom Ratings'!$F$14)+($T104*'Custom Ratings'!$F$15)&lt;50,(25+(($G104*'Custom Ratings'!$F$3)+($H104*'Custom Ratings'!$F$4)+($I104*'Custom Ratings'!$F$5)+($J104*'Custom Ratings'!$F$6)+($K104*'Custom Ratings'!$F$7)+($L104*'Custom Ratings'!$F$8)+($M104*'Custom Ratings'!$F$9)+($O104*'Custom Ratings'!$F$10)+($P104*'Custom Ratings'!$F$11)+($Q104*'Custom Ratings'!$F$12)+($R104*'Custom Ratings'!$F$13)+($S104*'Custom Ratings'!$F$14)+($T104*'Custom Ratings'!$F$15))/2),($G104*'Custom Ratings'!$F$3)+($H104*'Custom Ratings'!$F$4)+($I104*'Custom Ratings'!$F$5)+($J104*'Custom Ratings'!$F$6)+($K104*'Custom Ratings'!$F$7)+($L104*'Custom Ratings'!$F$8)+($M104*'Custom Ratings'!$F$9)+($O104*'Custom Ratings'!$F$10)+($P104*'Custom Ratings'!$F$11)+($Q104*'Custom Ratings'!$F$12)+($R104*'Custom Ratings'!$F$13)+($S104*'Custom Ratings'!$F$14)+($T104*'Custom Ratings'!$F$15)),0)</f>
        <v>51</v>
      </c>
      <c r="AB104" s="78">
        <f>ROUND(IF(($K104*'Custom Ratings'!$J$3)+ROUNDDOWN(($H104*'Custom Ratings'!$J$4),0)+($I104*'Custom Ratings'!$J$5)+($J104*'Custom Ratings'!$J$6)+ROUNDDOWN(($K104*'Custom Ratings'!$J$7),0)+ROUNDDOWN(($L104*'Custom Ratings'!$J$8),0)+($M104*'Custom Ratings'!$J$9)+($O104*'Custom Ratings'!$J$10)+($P104*'Custom Ratings'!$J$11)+($Q104*'Custom Ratings'!$J$12)+($R104*'Custom Ratings'!$J$13)+($S104*'Custom Ratings'!$J$14)+($T104*'Custom Ratings'!$J$15)&lt;50,(25+(($K104*'Custom Ratings'!$J$3)+ROUNDDOWN(($H104*'Custom Ratings'!$J$4),0)+($I104*'Custom Ratings'!$J$5)+($J104*'Custom Ratings'!$J$6)+ROUNDDOWN(($K104*'Custom Ratings'!$J$7),0)+ROUNDDOWN(($L104*'Custom Ratings'!$J$8),0)+($M104*'Custom Ratings'!$J$9)+($O104*'Custom Ratings'!$J$10)+($P104*'Custom Ratings'!$J$11)+($Q104*'Custom Ratings'!$J$12)+($R104*'Custom Ratings'!$J$13)+($S104*'Custom Ratings'!$J$14)+($T104*'Custom Ratings'!$J$15))/2),($K104*'Custom Ratings'!$J$3)+ROUNDDOWN(($H104*'Custom Ratings'!$J$4),0)+($I104*'Custom Ratings'!$J$5)+($J104*'Custom Ratings'!$J$6)+ROUNDDOWN(($K104*'Custom Ratings'!$J$7),0)+ROUNDDOWN(($L104*'Custom Ratings'!$J$8),0)+($M104*'Custom Ratings'!$J$9)+($O104*'Custom Ratings'!$J$10)+($P104*'Custom Ratings'!$J$11)+($Q104*'Custom Ratings'!$J$12)+($R104*'Custom Ratings'!$J$13)+($S104*'Custom Ratings'!$J$14)+($T104*'Custom Ratings'!$J$15)),0)</f>
        <v>49</v>
      </c>
      <c r="AC104" s="79">
        <f>ROUND(Z104/'Custom Ratings'!$B$19,0)</f>
        <v>51</v>
      </c>
      <c r="AD104" s="79">
        <f>ROUND(AA104/'Custom Ratings'!$F$19,0)</f>
        <v>51</v>
      </c>
      <c r="AE104" s="79">
        <f>ROUND(AB104/'Custom Ratings'!$J$19,0)</f>
        <v>49</v>
      </c>
    </row>
    <row r="105" ht="15.75" customHeight="1">
      <c r="A105" s="71" t="s">
        <v>746</v>
      </c>
      <c r="B105" s="71" t="s">
        <v>879</v>
      </c>
      <c r="C105" s="72" t="str">
        <f t="shared" si="1"/>
        <v>Joe Murphy</v>
      </c>
      <c r="D105" s="73" t="s">
        <v>40</v>
      </c>
      <c r="E105" s="73" t="s">
        <v>702</v>
      </c>
      <c r="F105" s="73">
        <v>17.0</v>
      </c>
      <c r="G105" s="73">
        <v>7.0</v>
      </c>
      <c r="H105" s="73">
        <v>4.0</v>
      </c>
      <c r="I105" s="73">
        <v>4.0</v>
      </c>
      <c r="J105" s="73">
        <v>4.0</v>
      </c>
      <c r="K105" s="73">
        <v>3.0</v>
      </c>
      <c r="L105" s="73">
        <v>4.0</v>
      </c>
      <c r="M105" s="73">
        <v>3.0</v>
      </c>
      <c r="N105" s="73">
        <v>2.0</v>
      </c>
      <c r="O105" s="73">
        <v>3.0</v>
      </c>
      <c r="P105" s="73">
        <v>3.0</v>
      </c>
      <c r="Q105" s="73">
        <v>4.0</v>
      </c>
      <c r="R105" s="73">
        <v>2.0</v>
      </c>
      <c r="S105" s="73">
        <v>4.0</v>
      </c>
      <c r="T105" s="73">
        <v>3.0</v>
      </c>
      <c r="U105" s="74">
        <f t="shared" si="2"/>
        <v>71</v>
      </c>
      <c r="V105" s="75">
        <f t="shared" si="3"/>
        <v>71</v>
      </c>
      <c r="W105" s="76" t="str">
        <f t="shared" si="4"/>
        <v>Lefty</v>
      </c>
      <c r="X105" s="77">
        <f t="shared" si="5"/>
        <v>71</v>
      </c>
      <c r="Y105" s="77">
        <f t="shared" si="6"/>
        <v>62</v>
      </c>
      <c r="Z105" s="78">
        <f>ROUND(IF(($G105*'Custom Ratings'!$B$3)+($H105*'Custom Ratings'!$B$4)+($I105*'Custom Ratings'!$B$5)+($J105*'Custom Ratings'!$B$6)+($K105*'Custom Ratings'!$B$7)+($L105*'Custom Ratings'!$B$8)+($M105*'Custom Ratings'!$B$9)+($O105*'Custom Ratings'!$B$10)+($P105*'Custom Ratings'!$B$11)+($Q105*'Custom Ratings'!$B$12)+($R105*'Custom Ratings'!$B$13)+($S105*'Custom Ratings'!$B$14)+($T105*'Custom Ratings'!$B$15)&lt;50,(25+(($G105*'Custom Ratings'!$B$3)+($H105*'Custom Ratings'!$B$4)+($I105*'Custom Ratings'!$B$5)+($J105*'Custom Ratings'!$B$6)+($K105*'Custom Ratings'!$B$7)+($L105*'Custom Ratings'!$B$8)+($M105*'Custom Ratings'!$B$9)+($O105*'Custom Ratings'!$B$10)+($P105*'Custom Ratings'!$B$11)+($Q105*'Custom Ratings'!$B$12)+($R105*'Custom Ratings'!$B$13)+($S105*'Custom Ratings'!$B$14)+($T105*'Custom Ratings'!$B$15))/2),($G105*'Custom Ratings'!$B$3)+($H105*'Custom Ratings'!$B$4)+($I105*'Custom Ratings'!$B$5)+($J105*'Custom Ratings'!$B$6)+($K105*'Custom Ratings'!$B$7)+($L105*'Custom Ratings'!$B$8)+($M105*'Custom Ratings'!$B$9)+($O105*'Custom Ratings'!$B$10)+($P105*'Custom Ratings'!$B$11)+($Q105*'Custom Ratings'!$B$12)+($R105*'Custom Ratings'!$B$13)+($S105*'Custom Ratings'!$B$14)+($T105*'Custom Ratings'!$B$15)),0)</f>
        <v>71</v>
      </c>
      <c r="AA105" s="78">
        <f>ROUND(IF(($G105*'Custom Ratings'!$F$3)+($H105*'Custom Ratings'!$F$4)+($I105*'Custom Ratings'!$F$5)+($J105*'Custom Ratings'!$F$6)+($K105*'Custom Ratings'!$F$7)+($L105*'Custom Ratings'!$F$8)+($M105*'Custom Ratings'!$F$9)+($O105*'Custom Ratings'!$F$10)+($P105*'Custom Ratings'!$F$11)+($Q105*'Custom Ratings'!$F$12)+($R105*'Custom Ratings'!$F$13)+($S105*'Custom Ratings'!$F$14)+($T105*'Custom Ratings'!$F$15)&lt;50,(25+(($G105*'Custom Ratings'!$F$3)+($H105*'Custom Ratings'!$F$4)+($I105*'Custom Ratings'!$F$5)+($J105*'Custom Ratings'!$F$6)+($K105*'Custom Ratings'!$F$7)+($L105*'Custom Ratings'!$F$8)+($M105*'Custom Ratings'!$F$9)+($O105*'Custom Ratings'!$F$10)+($P105*'Custom Ratings'!$F$11)+($Q105*'Custom Ratings'!$F$12)+($R105*'Custom Ratings'!$F$13)+($S105*'Custom Ratings'!$F$14)+($T105*'Custom Ratings'!$F$15))/2),($G105*'Custom Ratings'!$F$3)+($H105*'Custom Ratings'!$F$4)+($I105*'Custom Ratings'!$F$5)+($J105*'Custom Ratings'!$F$6)+($K105*'Custom Ratings'!$F$7)+($L105*'Custom Ratings'!$F$8)+($M105*'Custom Ratings'!$F$9)+($O105*'Custom Ratings'!$F$10)+($P105*'Custom Ratings'!$F$11)+($Q105*'Custom Ratings'!$F$12)+($R105*'Custom Ratings'!$F$13)+($S105*'Custom Ratings'!$F$14)+($T105*'Custom Ratings'!$F$15)),0)</f>
        <v>71</v>
      </c>
      <c r="AB105" s="78">
        <f>ROUND(IF(($K105*'Custom Ratings'!$J$3)+ROUNDDOWN(($H105*'Custom Ratings'!$J$4),0)+($I105*'Custom Ratings'!$J$5)+($J105*'Custom Ratings'!$J$6)+ROUNDDOWN(($K105*'Custom Ratings'!$J$7),0)+ROUNDDOWN(($L105*'Custom Ratings'!$J$8),0)+($M105*'Custom Ratings'!$J$9)+($O105*'Custom Ratings'!$J$10)+($P105*'Custom Ratings'!$J$11)+($Q105*'Custom Ratings'!$J$12)+($R105*'Custom Ratings'!$J$13)+($S105*'Custom Ratings'!$J$14)+($T105*'Custom Ratings'!$J$15)&lt;50,(25+(($K105*'Custom Ratings'!$J$3)+ROUNDDOWN(($H105*'Custom Ratings'!$J$4),0)+($I105*'Custom Ratings'!$J$5)+($J105*'Custom Ratings'!$J$6)+ROUNDDOWN(($K105*'Custom Ratings'!$J$7),0)+ROUNDDOWN(($L105*'Custom Ratings'!$J$8),0)+($M105*'Custom Ratings'!$J$9)+($O105*'Custom Ratings'!$J$10)+($P105*'Custom Ratings'!$J$11)+($Q105*'Custom Ratings'!$J$12)+($R105*'Custom Ratings'!$J$13)+($S105*'Custom Ratings'!$J$14)+($T105*'Custom Ratings'!$J$15))/2),($K105*'Custom Ratings'!$J$3)+ROUNDDOWN(($H105*'Custom Ratings'!$J$4),0)+($I105*'Custom Ratings'!$J$5)+($J105*'Custom Ratings'!$J$6)+ROUNDDOWN(($K105*'Custom Ratings'!$J$7),0)+ROUNDDOWN(($L105*'Custom Ratings'!$J$8),0)+($M105*'Custom Ratings'!$J$9)+($O105*'Custom Ratings'!$J$10)+($P105*'Custom Ratings'!$J$11)+($Q105*'Custom Ratings'!$J$12)+($R105*'Custom Ratings'!$J$13)+($S105*'Custom Ratings'!$J$14)+($T105*'Custom Ratings'!$J$15)),0)</f>
        <v>62</v>
      </c>
      <c r="AC105" s="79">
        <f>ROUND(Z105/'Custom Ratings'!$B$19,0)</f>
        <v>71</v>
      </c>
      <c r="AD105" s="79">
        <f>ROUND(AA105/'Custom Ratings'!$F$19,0)</f>
        <v>71</v>
      </c>
      <c r="AE105" s="79">
        <f>ROUND(AB105/'Custom Ratings'!$J$19,0)</f>
        <v>62</v>
      </c>
    </row>
    <row r="106" ht="15.75" customHeight="1">
      <c r="A106" s="71" t="s">
        <v>794</v>
      </c>
      <c r="B106" s="71" t="s">
        <v>880</v>
      </c>
      <c r="C106" s="72" t="str">
        <f t="shared" si="1"/>
        <v>Rob Brown</v>
      </c>
      <c r="D106" s="73" t="s">
        <v>40</v>
      </c>
      <c r="E106" s="73" t="s">
        <v>702</v>
      </c>
      <c r="F106" s="73">
        <v>44.0</v>
      </c>
      <c r="G106" s="73">
        <v>6.0</v>
      </c>
      <c r="H106" s="73">
        <v>4.0</v>
      </c>
      <c r="I106" s="73">
        <v>3.0</v>
      </c>
      <c r="J106" s="73">
        <v>3.0</v>
      </c>
      <c r="K106" s="73">
        <v>2.0</v>
      </c>
      <c r="L106" s="73">
        <v>2.0</v>
      </c>
      <c r="M106" s="73">
        <v>2.0</v>
      </c>
      <c r="N106" s="73">
        <v>8.0</v>
      </c>
      <c r="O106" s="73">
        <v>4.0</v>
      </c>
      <c r="P106" s="73">
        <v>1.0</v>
      </c>
      <c r="Q106" s="73">
        <v>2.0</v>
      </c>
      <c r="R106" s="73">
        <v>0.0</v>
      </c>
      <c r="S106" s="73">
        <v>2.0</v>
      </c>
      <c r="T106" s="73">
        <v>4.0</v>
      </c>
      <c r="U106" s="74">
        <f t="shared" si="2"/>
        <v>54</v>
      </c>
      <c r="V106" s="75">
        <f t="shared" si="3"/>
        <v>54</v>
      </c>
      <c r="W106" s="76" t="str">
        <f t="shared" si="4"/>
        <v>Lefty</v>
      </c>
      <c r="X106" s="77">
        <f t="shared" si="5"/>
        <v>54</v>
      </c>
      <c r="Y106" s="77">
        <f t="shared" si="6"/>
        <v>47</v>
      </c>
      <c r="Z106" s="78">
        <f>ROUND(IF(($G106*'Custom Ratings'!$B$3)+($H106*'Custom Ratings'!$B$4)+($I106*'Custom Ratings'!$B$5)+($J106*'Custom Ratings'!$B$6)+($K106*'Custom Ratings'!$B$7)+($L106*'Custom Ratings'!$B$8)+($M106*'Custom Ratings'!$B$9)+($O106*'Custom Ratings'!$B$10)+($P106*'Custom Ratings'!$B$11)+($Q106*'Custom Ratings'!$B$12)+($R106*'Custom Ratings'!$B$13)+($S106*'Custom Ratings'!$B$14)+($T106*'Custom Ratings'!$B$15)&lt;50,(25+(($G106*'Custom Ratings'!$B$3)+($H106*'Custom Ratings'!$B$4)+($I106*'Custom Ratings'!$B$5)+($J106*'Custom Ratings'!$B$6)+($K106*'Custom Ratings'!$B$7)+($L106*'Custom Ratings'!$B$8)+($M106*'Custom Ratings'!$B$9)+($O106*'Custom Ratings'!$B$10)+($P106*'Custom Ratings'!$B$11)+($Q106*'Custom Ratings'!$B$12)+($R106*'Custom Ratings'!$B$13)+($S106*'Custom Ratings'!$B$14)+($T106*'Custom Ratings'!$B$15))/2),($G106*'Custom Ratings'!$B$3)+($H106*'Custom Ratings'!$B$4)+($I106*'Custom Ratings'!$B$5)+($J106*'Custom Ratings'!$B$6)+($K106*'Custom Ratings'!$B$7)+($L106*'Custom Ratings'!$B$8)+($M106*'Custom Ratings'!$B$9)+($O106*'Custom Ratings'!$B$10)+($P106*'Custom Ratings'!$B$11)+($Q106*'Custom Ratings'!$B$12)+($R106*'Custom Ratings'!$B$13)+($S106*'Custom Ratings'!$B$14)+($T106*'Custom Ratings'!$B$15)),0)</f>
        <v>54</v>
      </c>
      <c r="AA106" s="78">
        <f>ROUND(IF(($G106*'Custom Ratings'!$F$3)+($H106*'Custom Ratings'!$F$4)+($I106*'Custom Ratings'!$F$5)+($J106*'Custom Ratings'!$F$6)+($K106*'Custom Ratings'!$F$7)+($L106*'Custom Ratings'!$F$8)+($M106*'Custom Ratings'!$F$9)+($O106*'Custom Ratings'!$F$10)+($P106*'Custom Ratings'!$F$11)+($Q106*'Custom Ratings'!$F$12)+($R106*'Custom Ratings'!$F$13)+($S106*'Custom Ratings'!$F$14)+($T106*'Custom Ratings'!$F$15)&lt;50,(25+(($G106*'Custom Ratings'!$F$3)+($H106*'Custom Ratings'!$F$4)+($I106*'Custom Ratings'!$F$5)+($J106*'Custom Ratings'!$F$6)+($K106*'Custom Ratings'!$F$7)+($L106*'Custom Ratings'!$F$8)+($M106*'Custom Ratings'!$F$9)+($O106*'Custom Ratings'!$F$10)+($P106*'Custom Ratings'!$F$11)+($Q106*'Custom Ratings'!$F$12)+($R106*'Custom Ratings'!$F$13)+($S106*'Custom Ratings'!$F$14)+($T106*'Custom Ratings'!$F$15))/2),($G106*'Custom Ratings'!$F$3)+($H106*'Custom Ratings'!$F$4)+($I106*'Custom Ratings'!$F$5)+($J106*'Custom Ratings'!$F$6)+($K106*'Custom Ratings'!$F$7)+($L106*'Custom Ratings'!$F$8)+($M106*'Custom Ratings'!$F$9)+($O106*'Custom Ratings'!$F$10)+($P106*'Custom Ratings'!$F$11)+($Q106*'Custom Ratings'!$F$12)+($R106*'Custom Ratings'!$F$13)+($S106*'Custom Ratings'!$F$14)+($T106*'Custom Ratings'!$F$15)),0)</f>
        <v>54</v>
      </c>
      <c r="AB106" s="78">
        <f>ROUND(IF(($K106*'Custom Ratings'!$J$3)+ROUNDDOWN(($H106*'Custom Ratings'!$J$4),0)+($I106*'Custom Ratings'!$J$5)+($J106*'Custom Ratings'!$J$6)+ROUNDDOWN(($K106*'Custom Ratings'!$J$7),0)+ROUNDDOWN(($L106*'Custom Ratings'!$J$8),0)+($M106*'Custom Ratings'!$J$9)+($O106*'Custom Ratings'!$J$10)+($P106*'Custom Ratings'!$J$11)+($Q106*'Custom Ratings'!$J$12)+($R106*'Custom Ratings'!$J$13)+($S106*'Custom Ratings'!$J$14)+($T106*'Custom Ratings'!$J$15)&lt;50,(25+(($K106*'Custom Ratings'!$J$3)+ROUNDDOWN(($H106*'Custom Ratings'!$J$4),0)+($I106*'Custom Ratings'!$J$5)+($J106*'Custom Ratings'!$J$6)+ROUNDDOWN(($K106*'Custom Ratings'!$J$7),0)+ROUNDDOWN(($L106*'Custom Ratings'!$J$8),0)+($M106*'Custom Ratings'!$J$9)+($O106*'Custom Ratings'!$J$10)+($P106*'Custom Ratings'!$J$11)+($Q106*'Custom Ratings'!$J$12)+($R106*'Custom Ratings'!$J$13)+($S106*'Custom Ratings'!$J$14)+($T106*'Custom Ratings'!$J$15))/2),($K106*'Custom Ratings'!$J$3)+ROUNDDOWN(($H106*'Custom Ratings'!$J$4),0)+($I106*'Custom Ratings'!$J$5)+($J106*'Custom Ratings'!$J$6)+ROUNDDOWN(($K106*'Custom Ratings'!$J$7),0)+ROUNDDOWN(($L106*'Custom Ratings'!$J$8),0)+($M106*'Custom Ratings'!$J$9)+($O106*'Custom Ratings'!$J$10)+($P106*'Custom Ratings'!$J$11)+($Q106*'Custom Ratings'!$J$12)+($R106*'Custom Ratings'!$J$13)+($S106*'Custom Ratings'!$J$14)+($T106*'Custom Ratings'!$J$15)),0)</f>
        <v>47</v>
      </c>
      <c r="AC106" s="79">
        <f>ROUND(Z106/'Custom Ratings'!$B$19,0)</f>
        <v>54</v>
      </c>
      <c r="AD106" s="79">
        <f>ROUND(AA106/'Custom Ratings'!$F$19,0)</f>
        <v>54</v>
      </c>
      <c r="AE106" s="79">
        <f>ROUND(AB106/'Custom Ratings'!$J$19,0)</f>
        <v>47</v>
      </c>
    </row>
    <row r="107" ht="15.75" customHeight="1">
      <c r="A107" s="71" t="s">
        <v>830</v>
      </c>
      <c r="B107" s="71" t="s">
        <v>881</v>
      </c>
      <c r="C107" s="72" t="str">
        <f t="shared" si="1"/>
        <v>Chris Chelios</v>
      </c>
      <c r="D107" s="73" t="s">
        <v>40</v>
      </c>
      <c r="E107" s="73" t="s">
        <v>721</v>
      </c>
      <c r="F107" s="73">
        <v>7.0</v>
      </c>
      <c r="G107" s="73">
        <v>7.0</v>
      </c>
      <c r="H107" s="73">
        <v>4.0</v>
      </c>
      <c r="I107" s="73">
        <v>4.0</v>
      </c>
      <c r="J107" s="73">
        <v>4.0</v>
      </c>
      <c r="K107" s="73">
        <v>6.0</v>
      </c>
      <c r="L107" s="73">
        <v>5.0</v>
      </c>
      <c r="M107" s="73">
        <v>4.0</v>
      </c>
      <c r="N107" s="73">
        <v>7.0</v>
      </c>
      <c r="O107" s="73">
        <v>5.0</v>
      </c>
      <c r="P107" s="73">
        <v>1.0</v>
      </c>
      <c r="Q107" s="73">
        <v>6.0</v>
      </c>
      <c r="R107" s="73">
        <v>2.0</v>
      </c>
      <c r="S107" s="73">
        <v>4.0</v>
      </c>
      <c r="T107" s="73">
        <v>5.0</v>
      </c>
      <c r="U107" s="74">
        <f t="shared" si="2"/>
        <v>84</v>
      </c>
      <c r="V107" s="75">
        <f t="shared" si="3"/>
        <v>84</v>
      </c>
      <c r="W107" s="76" t="str">
        <f t="shared" si="4"/>
        <v>Righty</v>
      </c>
      <c r="X107" s="77">
        <f t="shared" si="5"/>
        <v>84</v>
      </c>
      <c r="Y107" s="77">
        <f t="shared" si="6"/>
        <v>84</v>
      </c>
      <c r="Z107" s="78">
        <f>ROUND(IF(($G107*'Custom Ratings'!$B$3)+($H107*'Custom Ratings'!$B$4)+($I107*'Custom Ratings'!$B$5)+($J107*'Custom Ratings'!$B$6)+($K107*'Custom Ratings'!$B$7)+($L107*'Custom Ratings'!$B$8)+($M107*'Custom Ratings'!$B$9)+($O107*'Custom Ratings'!$B$10)+($P107*'Custom Ratings'!$B$11)+($Q107*'Custom Ratings'!$B$12)+($R107*'Custom Ratings'!$B$13)+($S107*'Custom Ratings'!$B$14)+($T107*'Custom Ratings'!$B$15)&lt;50,(25+(($G107*'Custom Ratings'!$B$3)+($H107*'Custom Ratings'!$B$4)+($I107*'Custom Ratings'!$B$5)+($J107*'Custom Ratings'!$B$6)+($K107*'Custom Ratings'!$B$7)+($L107*'Custom Ratings'!$B$8)+($M107*'Custom Ratings'!$B$9)+($O107*'Custom Ratings'!$B$10)+($P107*'Custom Ratings'!$B$11)+($Q107*'Custom Ratings'!$B$12)+($R107*'Custom Ratings'!$B$13)+($S107*'Custom Ratings'!$B$14)+($T107*'Custom Ratings'!$B$15))/2),($G107*'Custom Ratings'!$B$3)+($H107*'Custom Ratings'!$B$4)+($I107*'Custom Ratings'!$B$5)+($J107*'Custom Ratings'!$B$6)+($K107*'Custom Ratings'!$B$7)+($L107*'Custom Ratings'!$B$8)+($M107*'Custom Ratings'!$B$9)+($O107*'Custom Ratings'!$B$10)+($P107*'Custom Ratings'!$B$11)+($Q107*'Custom Ratings'!$B$12)+($R107*'Custom Ratings'!$B$13)+($S107*'Custom Ratings'!$B$14)+($T107*'Custom Ratings'!$B$15)),0)</f>
        <v>84</v>
      </c>
      <c r="AA107" s="78">
        <f>ROUND(IF(($G107*'Custom Ratings'!$F$3)+($H107*'Custom Ratings'!$F$4)+($I107*'Custom Ratings'!$F$5)+($J107*'Custom Ratings'!$F$6)+($K107*'Custom Ratings'!$F$7)+($L107*'Custom Ratings'!$F$8)+($M107*'Custom Ratings'!$F$9)+($O107*'Custom Ratings'!$F$10)+($P107*'Custom Ratings'!$F$11)+($Q107*'Custom Ratings'!$F$12)+($R107*'Custom Ratings'!$F$13)+($S107*'Custom Ratings'!$F$14)+($T107*'Custom Ratings'!$F$15)&lt;50,(25+(($G107*'Custom Ratings'!$F$3)+($H107*'Custom Ratings'!$F$4)+($I107*'Custom Ratings'!$F$5)+($J107*'Custom Ratings'!$F$6)+($K107*'Custom Ratings'!$F$7)+($L107*'Custom Ratings'!$F$8)+($M107*'Custom Ratings'!$F$9)+($O107*'Custom Ratings'!$F$10)+($P107*'Custom Ratings'!$F$11)+($Q107*'Custom Ratings'!$F$12)+($R107*'Custom Ratings'!$F$13)+($S107*'Custom Ratings'!$F$14)+($T107*'Custom Ratings'!$F$15))/2),($G107*'Custom Ratings'!$F$3)+($H107*'Custom Ratings'!$F$4)+($I107*'Custom Ratings'!$F$5)+($J107*'Custom Ratings'!$F$6)+($K107*'Custom Ratings'!$F$7)+($L107*'Custom Ratings'!$F$8)+($M107*'Custom Ratings'!$F$9)+($O107*'Custom Ratings'!$F$10)+($P107*'Custom Ratings'!$F$11)+($Q107*'Custom Ratings'!$F$12)+($R107*'Custom Ratings'!$F$13)+($S107*'Custom Ratings'!$F$14)+($T107*'Custom Ratings'!$F$15)),0)</f>
        <v>84</v>
      </c>
      <c r="AB107" s="78">
        <f>ROUND(IF(($K107*'Custom Ratings'!$J$3)+ROUNDDOWN(($H107*'Custom Ratings'!$J$4),0)+($I107*'Custom Ratings'!$J$5)+($J107*'Custom Ratings'!$J$6)+ROUNDDOWN(($K107*'Custom Ratings'!$J$7),0)+ROUNDDOWN(($L107*'Custom Ratings'!$J$8),0)+($M107*'Custom Ratings'!$J$9)+($O107*'Custom Ratings'!$J$10)+($P107*'Custom Ratings'!$J$11)+($Q107*'Custom Ratings'!$J$12)+($R107*'Custom Ratings'!$J$13)+($S107*'Custom Ratings'!$J$14)+($T107*'Custom Ratings'!$J$15)&lt;50,(25+(($K107*'Custom Ratings'!$J$3)+ROUNDDOWN(($H107*'Custom Ratings'!$J$4),0)+($I107*'Custom Ratings'!$J$5)+($J107*'Custom Ratings'!$J$6)+ROUNDDOWN(($K107*'Custom Ratings'!$J$7),0)+ROUNDDOWN(($L107*'Custom Ratings'!$J$8),0)+($M107*'Custom Ratings'!$J$9)+($O107*'Custom Ratings'!$J$10)+($P107*'Custom Ratings'!$J$11)+($Q107*'Custom Ratings'!$J$12)+($R107*'Custom Ratings'!$J$13)+($S107*'Custom Ratings'!$J$14)+($T107*'Custom Ratings'!$J$15))/2),($K107*'Custom Ratings'!$J$3)+ROUNDDOWN(($H107*'Custom Ratings'!$J$4),0)+($I107*'Custom Ratings'!$J$5)+($J107*'Custom Ratings'!$J$6)+ROUNDDOWN(($K107*'Custom Ratings'!$J$7),0)+ROUNDDOWN(($L107*'Custom Ratings'!$J$8),0)+($M107*'Custom Ratings'!$J$9)+($O107*'Custom Ratings'!$J$10)+($P107*'Custom Ratings'!$J$11)+($Q107*'Custom Ratings'!$J$12)+($R107*'Custom Ratings'!$J$13)+($S107*'Custom Ratings'!$J$14)+($T107*'Custom Ratings'!$J$15)),0)</f>
        <v>84</v>
      </c>
      <c r="AC107" s="79">
        <f>ROUND(Z107/'Custom Ratings'!$B$19,0)</f>
        <v>84</v>
      </c>
      <c r="AD107" s="79">
        <f>ROUND(AA107/'Custom Ratings'!$F$19,0)</f>
        <v>84</v>
      </c>
      <c r="AE107" s="79">
        <f>ROUND(AB107/'Custom Ratings'!$J$19,0)</f>
        <v>84</v>
      </c>
    </row>
    <row r="108" ht="15.75" customHeight="1">
      <c r="A108" s="71" t="s">
        <v>872</v>
      </c>
      <c r="B108" s="71" t="s">
        <v>882</v>
      </c>
      <c r="C108" s="72" t="str">
        <f t="shared" si="1"/>
        <v>Steve Smith</v>
      </c>
      <c r="D108" s="73" t="s">
        <v>40</v>
      </c>
      <c r="E108" s="73" t="s">
        <v>721</v>
      </c>
      <c r="F108" s="73">
        <v>5.0</v>
      </c>
      <c r="G108" s="73">
        <v>11.0</v>
      </c>
      <c r="H108" s="73">
        <v>4.0</v>
      </c>
      <c r="I108" s="73">
        <v>4.0</v>
      </c>
      <c r="J108" s="73">
        <v>3.0</v>
      </c>
      <c r="K108" s="73">
        <v>4.0</v>
      </c>
      <c r="L108" s="73">
        <v>4.0</v>
      </c>
      <c r="M108" s="73">
        <v>4.0</v>
      </c>
      <c r="N108" s="73">
        <v>6.0</v>
      </c>
      <c r="O108" s="73">
        <v>4.0</v>
      </c>
      <c r="P108" s="73">
        <v>1.0</v>
      </c>
      <c r="Q108" s="73">
        <v>5.0</v>
      </c>
      <c r="R108" s="73">
        <v>2.0</v>
      </c>
      <c r="S108" s="73">
        <v>4.0</v>
      </c>
      <c r="T108" s="73">
        <v>4.0</v>
      </c>
      <c r="U108" s="74">
        <f t="shared" si="2"/>
        <v>72</v>
      </c>
      <c r="V108" s="75">
        <f t="shared" si="3"/>
        <v>72</v>
      </c>
      <c r="W108" s="76" t="str">
        <f t="shared" si="4"/>
        <v>Lefty</v>
      </c>
      <c r="X108" s="77">
        <f t="shared" si="5"/>
        <v>72</v>
      </c>
      <c r="Y108" s="77">
        <f t="shared" si="6"/>
        <v>69</v>
      </c>
      <c r="Z108" s="78">
        <f>ROUND(IF(($G108*'Custom Ratings'!$B$3)+($H108*'Custom Ratings'!$B$4)+($I108*'Custom Ratings'!$B$5)+($J108*'Custom Ratings'!$B$6)+($K108*'Custom Ratings'!$B$7)+($L108*'Custom Ratings'!$B$8)+($M108*'Custom Ratings'!$B$9)+($O108*'Custom Ratings'!$B$10)+($P108*'Custom Ratings'!$B$11)+($Q108*'Custom Ratings'!$B$12)+($R108*'Custom Ratings'!$B$13)+($S108*'Custom Ratings'!$B$14)+($T108*'Custom Ratings'!$B$15)&lt;50,(25+(($G108*'Custom Ratings'!$B$3)+($H108*'Custom Ratings'!$B$4)+($I108*'Custom Ratings'!$B$5)+($J108*'Custom Ratings'!$B$6)+($K108*'Custom Ratings'!$B$7)+($L108*'Custom Ratings'!$B$8)+($M108*'Custom Ratings'!$B$9)+($O108*'Custom Ratings'!$B$10)+($P108*'Custom Ratings'!$B$11)+($Q108*'Custom Ratings'!$B$12)+($R108*'Custom Ratings'!$B$13)+($S108*'Custom Ratings'!$B$14)+($T108*'Custom Ratings'!$B$15))/2),($G108*'Custom Ratings'!$B$3)+($H108*'Custom Ratings'!$B$4)+($I108*'Custom Ratings'!$B$5)+($J108*'Custom Ratings'!$B$6)+($K108*'Custom Ratings'!$B$7)+($L108*'Custom Ratings'!$B$8)+($M108*'Custom Ratings'!$B$9)+($O108*'Custom Ratings'!$B$10)+($P108*'Custom Ratings'!$B$11)+($Q108*'Custom Ratings'!$B$12)+($R108*'Custom Ratings'!$B$13)+($S108*'Custom Ratings'!$B$14)+($T108*'Custom Ratings'!$B$15)),0)</f>
        <v>72</v>
      </c>
      <c r="AA108" s="78">
        <f>ROUND(IF(($G108*'Custom Ratings'!$F$3)+($H108*'Custom Ratings'!$F$4)+($I108*'Custom Ratings'!$F$5)+($J108*'Custom Ratings'!$F$6)+($K108*'Custom Ratings'!$F$7)+($L108*'Custom Ratings'!$F$8)+($M108*'Custom Ratings'!$F$9)+($O108*'Custom Ratings'!$F$10)+($P108*'Custom Ratings'!$F$11)+($Q108*'Custom Ratings'!$F$12)+($R108*'Custom Ratings'!$F$13)+($S108*'Custom Ratings'!$F$14)+($T108*'Custom Ratings'!$F$15)&lt;50,(25+(($G108*'Custom Ratings'!$F$3)+($H108*'Custom Ratings'!$F$4)+($I108*'Custom Ratings'!$F$5)+($J108*'Custom Ratings'!$F$6)+($K108*'Custom Ratings'!$F$7)+($L108*'Custom Ratings'!$F$8)+($M108*'Custom Ratings'!$F$9)+($O108*'Custom Ratings'!$F$10)+($P108*'Custom Ratings'!$F$11)+($Q108*'Custom Ratings'!$F$12)+($R108*'Custom Ratings'!$F$13)+($S108*'Custom Ratings'!$F$14)+($T108*'Custom Ratings'!$F$15))/2),($G108*'Custom Ratings'!$F$3)+($H108*'Custom Ratings'!$F$4)+($I108*'Custom Ratings'!$F$5)+($J108*'Custom Ratings'!$F$6)+($K108*'Custom Ratings'!$F$7)+($L108*'Custom Ratings'!$F$8)+($M108*'Custom Ratings'!$F$9)+($O108*'Custom Ratings'!$F$10)+($P108*'Custom Ratings'!$F$11)+($Q108*'Custom Ratings'!$F$12)+($R108*'Custom Ratings'!$F$13)+($S108*'Custom Ratings'!$F$14)+($T108*'Custom Ratings'!$F$15)),0)</f>
        <v>72</v>
      </c>
      <c r="AB108" s="78">
        <f>ROUND(IF(($K108*'Custom Ratings'!$J$3)+ROUNDDOWN(($H108*'Custom Ratings'!$J$4),0)+($I108*'Custom Ratings'!$J$5)+($J108*'Custom Ratings'!$J$6)+ROUNDDOWN(($K108*'Custom Ratings'!$J$7),0)+ROUNDDOWN(($L108*'Custom Ratings'!$J$8),0)+($M108*'Custom Ratings'!$J$9)+($O108*'Custom Ratings'!$J$10)+($P108*'Custom Ratings'!$J$11)+($Q108*'Custom Ratings'!$J$12)+($R108*'Custom Ratings'!$J$13)+($S108*'Custom Ratings'!$J$14)+($T108*'Custom Ratings'!$J$15)&lt;50,(25+(($K108*'Custom Ratings'!$J$3)+ROUNDDOWN(($H108*'Custom Ratings'!$J$4),0)+($I108*'Custom Ratings'!$J$5)+($J108*'Custom Ratings'!$J$6)+ROUNDDOWN(($K108*'Custom Ratings'!$J$7),0)+ROUNDDOWN(($L108*'Custom Ratings'!$J$8),0)+($M108*'Custom Ratings'!$J$9)+($O108*'Custom Ratings'!$J$10)+($P108*'Custom Ratings'!$J$11)+($Q108*'Custom Ratings'!$J$12)+($R108*'Custom Ratings'!$J$13)+($S108*'Custom Ratings'!$J$14)+($T108*'Custom Ratings'!$J$15))/2),($K108*'Custom Ratings'!$J$3)+ROUNDDOWN(($H108*'Custom Ratings'!$J$4),0)+($I108*'Custom Ratings'!$J$5)+($J108*'Custom Ratings'!$J$6)+ROUNDDOWN(($K108*'Custom Ratings'!$J$7),0)+ROUNDDOWN(($L108*'Custom Ratings'!$J$8),0)+($M108*'Custom Ratings'!$J$9)+($O108*'Custom Ratings'!$J$10)+($P108*'Custom Ratings'!$J$11)+($Q108*'Custom Ratings'!$J$12)+($R108*'Custom Ratings'!$J$13)+($S108*'Custom Ratings'!$J$14)+($T108*'Custom Ratings'!$J$15)),0)</f>
        <v>69</v>
      </c>
      <c r="AC108" s="79">
        <f>ROUND(Z108/'Custom Ratings'!$B$19,0)</f>
        <v>72</v>
      </c>
      <c r="AD108" s="79">
        <f>ROUND(AA108/'Custom Ratings'!$F$19,0)</f>
        <v>72</v>
      </c>
      <c r="AE108" s="79">
        <f>ROUND(AB108/'Custom Ratings'!$J$19,0)</f>
        <v>69</v>
      </c>
    </row>
    <row r="109" ht="15.75" customHeight="1">
      <c r="A109" s="71" t="s">
        <v>883</v>
      </c>
      <c r="B109" s="71" t="s">
        <v>884</v>
      </c>
      <c r="C109" s="72" t="str">
        <f t="shared" si="1"/>
        <v>Bryan Marchment</v>
      </c>
      <c r="D109" s="73" t="s">
        <v>40</v>
      </c>
      <c r="E109" s="73" t="s">
        <v>721</v>
      </c>
      <c r="F109" s="73">
        <v>2.0</v>
      </c>
      <c r="G109" s="73">
        <v>8.0</v>
      </c>
      <c r="H109" s="73">
        <v>3.0</v>
      </c>
      <c r="I109" s="73">
        <v>3.0</v>
      </c>
      <c r="J109" s="73">
        <v>2.0</v>
      </c>
      <c r="K109" s="73">
        <v>4.0</v>
      </c>
      <c r="L109" s="73">
        <v>2.0</v>
      </c>
      <c r="M109" s="73">
        <v>4.0</v>
      </c>
      <c r="N109" s="73">
        <v>6.0</v>
      </c>
      <c r="O109" s="73">
        <v>2.0</v>
      </c>
      <c r="P109" s="73">
        <v>1.0</v>
      </c>
      <c r="Q109" s="73">
        <v>3.0</v>
      </c>
      <c r="R109" s="73">
        <v>2.0</v>
      </c>
      <c r="S109" s="73">
        <v>1.0</v>
      </c>
      <c r="T109" s="73">
        <v>5.0</v>
      </c>
      <c r="U109" s="74">
        <f t="shared" si="2"/>
        <v>51</v>
      </c>
      <c r="V109" s="75">
        <f t="shared" si="3"/>
        <v>51</v>
      </c>
      <c r="W109" s="76" t="str">
        <f t="shared" si="4"/>
        <v>Lefty</v>
      </c>
      <c r="X109" s="77">
        <f t="shared" si="5"/>
        <v>51</v>
      </c>
      <c r="Y109" s="77">
        <f t="shared" si="6"/>
        <v>51</v>
      </c>
      <c r="Z109" s="78">
        <f>ROUND(IF(($G109*'Custom Ratings'!$B$3)+($H109*'Custom Ratings'!$B$4)+($I109*'Custom Ratings'!$B$5)+($J109*'Custom Ratings'!$B$6)+($K109*'Custom Ratings'!$B$7)+($L109*'Custom Ratings'!$B$8)+($M109*'Custom Ratings'!$B$9)+($O109*'Custom Ratings'!$B$10)+($P109*'Custom Ratings'!$B$11)+($Q109*'Custom Ratings'!$B$12)+($R109*'Custom Ratings'!$B$13)+($S109*'Custom Ratings'!$B$14)+($T109*'Custom Ratings'!$B$15)&lt;50,(25+(($G109*'Custom Ratings'!$B$3)+($H109*'Custom Ratings'!$B$4)+($I109*'Custom Ratings'!$B$5)+($J109*'Custom Ratings'!$B$6)+($K109*'Custom Ratings'!$B$7)+($L109*'Custom Ratings'!$B$8)+($M109*'Custom Ratings'!$B$9)+($O109*'Custom Ratings'!$B$10)+($P109*'Custom Ratings'!$B$11)+($Q109*'Custom Ratings'!$B$12)+($R109*'Custom Ratings'!$B$13)+($S109*'Custom Ratings'!$B$14)+($T109*'Custom Ratings'!$B$15))/2),($G109*'Custom Ratings'!$B$3)+($H109*'Custom Ratings'!$B$4)+($I109*'Custom Ratings'!$B$5)+($J109*'Custom Ratings'!$B$6)+($K109*'Custom Ratings'!$B$7)+($L109*'Custom Ratings'!$B$8)+($M109*'Custom Ratings'!$B$9)+($O109*'Custom Ratings'!$B$10)+($P109*'Custom Ratings'!$B$11)+($Q109*'Custom Ratings'!$B$12)+($R109*'Custom Ratings'!$B$13)+($S109*'Custom Ratings'!$B$14)+($T109*'Custom Ratings'!$B$15)),0)</f>
        <v>51</v>
      </c>
      <c r="AA109" s="78">
        <f>ROUND(IF(($G109*'Custom Ratings'!$F$3)+($H109*'Custom Ratings'!$F$4)+($I109*'Custom Ratings'!$F$5)+($J109*'Custom Ratings'!$F$6)+($K109*'Custom Ratings'!$F$7)+($L109*'Custom Ratings'!$F$8)+($M109*'Custom Ratings'!$F$9)+($O109*'Custom Ratings'!$F$10)+($P109*'Custom Ratings'!$F$11)+($Q109*'Custom Ratings'!$F$12)+($R109*'Custom Ratings'!$F$13)+($S109*'Custom Ratings'!$F$14)+($T109*'Custom Ratings'!$F$15)&lt;50,(25+(($G109*'Custom Ratings'!$F$3)+($H109*'Custom Ratings'!$F$4)+($I109*'Custom Ratings'!$F$5)+($J109*'Custom Ratings'!$F$6)+($K109*'Custom Ratings'!$F$7)+($L109*'Custom Ratings'!$F$8)+($M109*'Custom Ratings'!$F$9)+($O109*'Custom Ratings'!$F$10)+($P109*'Custom Ratings'!$F$11)+($Q109*'Custom Ratings'!$F$12)+($R109*'Custom Ratings'!$F$13)+($S109*'Custom Ratings'!$F$14)+($T109*'Custom Ratings'!$F$15))/2),($G109*'Custom Ratings'!$F$3)+($H109*'Custom Ratings'!$F$4)+($I109*'Custom Ratings'!$F$5)+($J109*'Custom Ratings'!$F$6)+($K109*'Custom Ratings'!$F$7)+($L109*'Custom Ratings'!$F$8)+($M109*'Custom Ratings'!$F$9)+($O109*'Custom Ratings'!$F$10)+($P109*'Custom Ratings'!$F$11)+($Q109*'Custom Ratings'!$F$12)+($R109*'Custom Ratings'!$F$13)+($S109*'Custom Ratings'!$F$14)+($T109*'Custom Ratings'!$F$15)),0)</f>
        <v>51</v>
      </c>
      <c r="AB109" s="78">
        <f>ROUND(IF(($K109*'Custom Ratings'!$J$3)+ROUNDDOWN(($H109*'Custom Ratings'!$J$4),0)+($I109*'Custom Ratings'!$J$5)+($J109*'Custom Ratings'!$J$6)+ROUNDDOWN(($K109*'Custom Ratings'!$J$7),0)+ROUNDDOWN(($L109*'Custom Ratings'!$J$8),0)+($M109*'Custom Ratings'!$J$9)+($O109*'Custom Ratings'!$J$10)+($P109*'Custom Ratings'!$J$11)+($Q109*'Custom Ratings'!$J$12)+($R109*'Custom Ratings'!$J$13)+($S109*'Custom Ratings'!$J$14)+($T109*'Custom Ratings'!$J$15)&lt;50,(25+(($K109*'Custom Ratings'!$J$3)+ROUNDDOWN(($H109*'Custom Ratings'!$J$4),0)+($I109*'Custom Ratings'!$J$5)+($J109*'Custom Ratings'!$J$6)+ROUNDDOWN(($K109*'Custom Ratings'!$J$7),0)+ROUNDDOWN(($L109*'Custom Ratings'!$J$8),0)+($M109*'Custom Ratings'!$J$9)+($O109*'Custom Ratings'!$J$10)+($P109*'Custom Ratings'!$J$11)+($Q109*'Custom Ratings'!$J$12)+($R109*'Custom Ratings'!$J$13)+($S109*'Custom Ratings'!$J$14)+($T109*'Custom Ratings'!$J$15))/2),($K109*'Custom Ratings'!$J$3)+ROUNDDOWN(($H109*'Custom Ratings'!$J$4),0)+($I109*'Custom Ratings'!$J$5)+($J109*'Custom Ratings'!$J$6)+ROUNDDOWN(($K109*'Custom Ratings'!$J$7),0)+ROUNDDOWN(($L109*'Custom Ratings'!$J$8),0)+($M109*'Custom Ratings'!$J$9)+($O109*'Custom Ratings'!$J$10)+($P109*'Custom Ratings'!$J$11)+($Q109*'Custom Ratings'!$J$12)+($R109*'Custom Ratings'!$J$13)+($S109*'Custom Ratings'!$J$14)+($T109*'Custom Ratings'!$J$15)),0)</f>
        <v>51</v>
      </c>
      <c r="AC109" s="79">
        <f>ROUND(Z109/'Custom Ratings'!$B$19,0)</f>
        <v>51</v>
      </c>
      <c r="AD109" s="79">
        <f>ROUND(AA109/'Custom Ratings'!$F$19,0)</f>
        <v>51</v>
      </c>
      <c r="AE109" s="79">
        <f>ROUND(AB109/'Custom Ratings'!$J$19,0)</f>
        <v>51</v>
      </c>
    </row>
    <row r="110" ht="15.75" customHeight="1">
      <c r="A110" s="71" t="s">
        <v>885</v>
      </c>
      <c r="B110" s="71" t="s">
        <v>886</v>
      </c>
      <c r="C110" s="72" t="str">
        <f t="shared" si="1"/>
        <v>Frantsek Kucera</v>
      </c>
      <c r="D110" s="73" t="s">
        <v>40</v>
      </c>
      <c r="E110" s="73" t="s">
        <v>721</v>
      </c>
      <c r="F110" s="73">
        <v>6.0</v>
      </c>
      <c r="G110" s="73">
        <v>9.0</v>
      </c>
      <c r="H110" s="73">
        <v>2.0</v>
      </c>
      <c r="I110" s="73">
        <v>2.0</v>
      </c>
      <c r="J110" s="73">
        <v>2.0</v>
      </c>
      <c r="K110" s="73">
        <v>4.0</v>
      </c>
      <c r="L110" s="73">
        <v>3.0</v>
      </c>
      <c r="M110" s="73">
        <v>1.0</v>
      </c>
      <c r="N110" s="73">
        <v>3.0</v>
      </c>
      <c r="O110" s="73">
        <v>2.0</v>
      </c>
      <c r="P110" s="73">
        <v>1.0</v>
      </c>
      <c r="Q110" s="73">
        <v>3.0</v>
      </c>
      <c r="R110" s="73">
        <v>4.0</v>
      </c>
      <c r="S110" s="73">
        <v>2.0</v>
      </c>
      <c r="T110" s="73">
        <v>2.0</v>
      </c>
      <c r="U110" s="74">
        <f t="shared" si="2"/>
        <v>46</v>
      </c>
      <c r="V110" s="75">
        <f t="shared" si="3"/>
        <v>46</v>
      </c>
      <c r="W110" s="76" t="str">
        <f t="shared" si="4"/>
        <v>Righty</v>
      </c>
      <c r="X110" s="77">
        <f t="shared" si="5"/>
        <v>46</v>
      </c>
      <c r="Y110" s="77">
        <f t="shared" si="6"/>
        <v>51</v>
      </c>
      <c r="Z110" s="78">
        <f>ROUND(IF(($G110*'Custom Ratings'!$B$3)+($H110*'Custom Ratings'!$B$4)+($I110*'Custom Ratings'!$B$5)+($J110*'Custom Ratings'!$B$6)+($K110*'Custom Ratings'!$B$7)+($L110*'Custom Ratings'!$B$8)+($M110*'Custom Ratings'!$B$9)+($O110*'Custom Ratings'!$B$10)+($P110*'Custom Ratings'!$B$11)+($Q110*'Custom Ratings'!$B$12)+($R110*'Custom Ratings'!$B$13)+($S110*'Custom Ratings'!$B$14)+($T110*'Custom Ratings'!$B$15)&lt;50,(25+(($G110*'Custom Ratings'!$B$3)+($H110*'Custom Ratings'!$B$4)+($I110*'Custom Ratings'!$B$5)+($J110*'Custom Ratings'!$B$6)+($K110*'Custom Ratings'!$B$7)+($L110*'Custom Ratings'!$B$8)+($M110*'Custom Ratings'!$B$9)+($O110*'Custom Ratings'!$B$10)+($P110*'Custom Ratings'!$B$11)+($Q110*'Custom Ratings'!$B$12)+($R110*'Custom Ratings'!$B$13)+($S110*'Custom Ratings'!$B$14)+($T110*'Custom Ratings'!$B$15))/2),($G110*'Custom Ratings'!$B$3)+($H110*'Custom Ratings'!$B$4)+($I110*'Custom Ratings'!$B$5)+($J110*'Custom Ratings'!$B$6)+($K110*'Custom Ratings'!$B$7)+($L110*'Custom Ratings'!$B$8)+($M110*'Custom Ratings'!$B$9)+($O110*'Custom Ratings'!$B$10)+($P110*'Custom Ratings'!$B$11)+($Q110*'Custom Ratings'!$B$12)+($R110*'Custom Ratings'!$B$13)+($S110*'Custom Ratings'!$B$14)+($T110*'Custom Ratings'!$B$15)),0)</f>
        <v>46</v>
      </c>
      <c r="AA110" s="78">
        <f>ROUND(IF(($G110*'Custom Ratings'!$F$3)+($H110*'Custom Ratings'!$F$4)+($I110*'Custom Ratings'!$F$5)+($J110*'Custom Ratings'!$F$6)+($K110*'Custom Ratings'!$F$7)+($L110*'Custom Ratings'!$F$8)+($M110*'Custom Ratings'!$F$9)+($O110*'Custom Ratings'!$F$10)+($P110*'Custom Ratings'!$F$11)+($Q110*'Custom Ratings'!$F$12)+($R110*'Custom Ratings'!$F$13)+($S110*'Custom Ratings'!$F$14)+($T110*'Custom Ratings'!$F$15)&lt;50,(25+(($G110*'Custom Ratings'!$F$3)+($H110*'Custom Ratings'!$F$4)+($I110*'Custom Ratings'!$F$5)+($J110*'Custom Ratings'!$F$6)+($K110*'Custom Ratings'!$F$7)+($L110*'Custom Ratings'!$F$8)+($M110*'Custom Ratings'!$F$9)+($O110*'Custom Ratings'!$F$10)+($P110*'Custom Ratings'!$F$11)+($Q110*'Custom Ratings'!$F$12)+($R110*'Custom Ratings'!$F$13)+($S110*'Custom Ratings'!$F$14)+($T110*'Custom Ratings'!$F$15))/2),($G110*'Custom Ratings'!$F$3)+($H110*'Custom Ratings'!$F$4)+($I110*'Custom Ratings'!$F$5)+($J110*'Custom Ratings'!$F$6)+($K110*'Custom Ratings'!$F$7)+($L110*'Custom Ratings'!$F$8)+($M110*'Custom Ratings'!$F$9)+($O110*'Custom Ratings'!$F$10)+($P110*'Custom Ratings'!$F$11)+($Q110*'Custom Ratings'!$F$12)+($R110*'Custom Ratings'!$F$13)+($S110*'Custom Ratings'!$F$14)+($T110*'Custom Ratings'!$F$15)),0)</f>
        <v>46</v>
      </c>
      <c r="AB110" s="78">
        <f>ROUND(IF(($K110*'Custom Ratings'!$J$3)+ROUNDDOWN(($H110*'Custom Ratings'!$J$4),0)+($I110*'Custom Ratings'!$J$5)+($J110*'Custom Ratings'!$J$6)+ROUNDDOWN(($K110*'Custom Ratings'!$J$7),0)+ROUNDDOWN(($L110*'Custom Ratings'!$J$8),0)+($M110*'Custom Ratings'!$J$9)+($O110*'Custom Ratings'!$J$10)+($P110*'Custom Ratings'!$J$11)+($Q110*'Custom Ratings'!$J$12)+($R110*'Custom Ratings'!$J$13)+($S110*'Custom Ratings'!$J$14)+($T110*'Custom Ratings'!$J$15)&lt;50,(25+(($K110*'Custom Ratings'!$J$3)+ROUNDDOWN(($H110*'Custom Ratings'!$J$4),0)+($I110*'Custom Ratings'!$J$5)+($J110*'Custom Ratings'!$J$6)+ROUNDDOWN(($K110*'Custom Ratings'!$J$7),0)+ROUNDDOWN(($L110*'Custom Ratings'!$J$8),0)+($M110*'Custom Ratings'!$J$9)+($O110*'Custom Ratings'!$J$10)+($P110*'Custom Ratings'!$J$11)+($Q110*'Custom Ratings'!$J$12)+($R110*'Custom Ratings'!$J$13)+($S110*'Custom Ratings'!$J$14)+($T110*'Custom Ratings'!$J$15))/2),($K110*'Custom Ratings'!$J$3)+ROUNDDOWN(($H110*'Custom Ratings'!$J$4),0)+($I110*'Custom Ratings'!$J$5)+($J110*'Custom Ratings'!$J$6)+ROUNDDOWN(($K110*'Custom Ratings'!$J$7),0)+ROUNDDOWN(($L110*'Custom Ratings'!$J$8),0)+($M110*'Custom Ratings'!$J$9)+($O110*'Custom Ratings'!$J$10)+($P110*'Custom Ratings'!$J$11)+($Q110*'Custom Ratings'!$J$12)+($R110*'Custom Ratings'!$J$13)+($S110*'Custom Ratings'!$J$14)+($T110*'Custom Ratings'!$J$15)),0)</f>
        <v>51</v>
      </c>
      <c r="AC110" s="79">
        <f>ROUND(Z110/'Custom Ratings'!$B$19,0)</f>
        <v>46</v>
      </c>
      <c r="AD110" s="79">
        <f>ROUND(AA110/'Custom Ratings'!$F$19,0)</f>
        <v>46</v>
      </c>
      <c r="AE110" s="79">
        <f>ROUND(AB110/'Custom Ratings'!$J$19,0)</f>
        <v>51</v>
      </c>
    </row>
    <row r="111" ht="15.75" customHeight="1">
      <c r="A111" s="71" t="s">
        <v>832</v>
      </c>
      <c r="B111" s="71" t="s">
        <v>887</v>
      </c>
      <c r="C111" s="72" t="str">
        <f t="shared" si="1"/>
        <v>Craig Muni</v>
      </c>
      <c r="D111" s="73" t="s">
        <v>40</v>
      </c>
      <c r="E111" s="73" t="s">
        <v>721</v>
      </c>
      <c r="F111" s="73">
        <v>3.0</v>
      </c>
      <c r="G111" s="73">
        <v>9.0</v>
      </c>
      <c r="H111" s="73">
        <v>2.0</v>
      </c>
      <c r="I111" s="73">
        <v>2.0</v>
      </c>
      <c r="J111" s="73">
        <v>1.0</v>
      </c>
      <c r="K111" s="73">
        <v>3.0</v>
      </c>
      <c r="L111" s="73">
        <v>2.0</v>
      </c>
      <c r="M111" s="73">
        <v>4.0</v>
      </c>
      <c r="N111" s="73">
        <v>6.0</v>
      </c>
      <c r="O111" s="73">
        <v>2.0</v>
      </c>
      <c r="P111" s="73">
        <v>0.0</v>
      </c>
      <c r="Q111" s="73">
        <v>4.0</v>
      </c>
      <c r="R111" s="73">
        <v>2.0</v>
      </c>
      <c r="S111" s="73">
        <v>2.0</v>
      </c>
      <c r="T111" s="73">
        <v>3.0</v>
      </c>
      <c r="U111" s="74">
        <f t="shared" si="2"/>
        <v>46</v>
      </c>
      <c r="V111" s="75">
        <f t="shared" si="3"/>
        <v>46</v>
      </c>
      <c r="W111" s="76" t="str">
        <f t="shared" si="4"/>
        <v>Lefty</v>
      </c>
      <c r="X111" s="77">
        <f t="shared" si="5"/>
        <v>46</v>
      </c>
      <c r="Y111" s="77">
        <f t="shared" si="6"/>
        <v>46</v>
      </c>
      <c r="Z111" s="78">
        <f>ROUND(IF(($G111*'Custom Ratings'!$B$3)+($H111*'Custom Ratings'!$B$4)+($I111*'Custom Ratings'!$B$5)+($J111*'Custom Ratings'!$B$6)+($K111*'Custom Ratings'!$B$7)+($L111*'Custom Ratings'!$B$8)+($M111*'Custom Ratings'!$B$9)+($O111*'Custom Ratings'!$B$10)+($P111*'Custom Ratings'!$B$11)+($Q111*'Custom Ratings'!$B$12)+($R111*'Custom Ratings'!$B$13)+($S111*'Custom Ratings'!$B$14)+($T111*'Custom Ratings'!$B$15)&lt;50,(25+(($G111*'Custom Ratings'!$B$3)+($H111*'Custom Ratings'!$B$4)+($I111*'Custom Ratings'!$B$5)+($J111*'Custom Ratings'!$B$6)+($K111*'Custom Ratings'!$B$7)+($L111*'Custom Ratings'!$B$8)+($M111*'Custom Ratings'!$B$9)+($O111*'Custom Ratings'!$B$10)+($P111*'Custom Ratings'!$B$11)+($Q111*'Custom Ratings'!$B$12)+($R111*'Custom Ratings'!$B$13)+($S111*'Custom Ratings'!$B$14)+($T111*'Custom Ratings'!$B$15))/2),($G111*'Custom Ratings'!$B$3)+($H111*'Custom Ratings'!$B$4)+($I111*'Custom Ratings'!$B$5)+($J111*'Custom Ratings'!$B$6)+($K111*'Custom Ratings'!$B$7)+($L111*'Custom Ratings'!$B$8)+($M111*'Custom Ratings'!$B$9)+($O111*'Custom Ratings'!$B$10)+($P111*'Custom Ratings'!$B$11)+($Q111*'Custom Ratings'!$B$12)+($R111*'Custom Ratings'!$B$13)+($S111*'Custom Ratings'!$B$14)+($T111*'Custom Ratings'!$B$15)),0)</f>
        <v>46</v>
      </c>
      <c r="AA111" s="78">
        <f>ROUND(IF(($G111*'Custom Ratings'!$F$3)+($H111*'Custom Ratings'!$F$4)+($I111*'Custom Ratings'!$F$5)+($J111*'Custom Ratings'!$F$6)+($K111*'Custom Ratings'!$F$7)+($L111*'Custom Ratings'!$F$8)+($M111*'Custom Ratings'!$F$9)+($O111*'Custom Ratings'!$F$10)+($P111*'Custom Ratings'!$F$11)+($Q111*'Custom Ratings'!$F$12)+($R111*'Custom Ratings'!$F$13)+($S111*'Custom Ratings'!$F$14)+($T111*'Custom Ratings'!$F$15)&lt;50,(25+(($G111*'Custom Ratings'!$F$3)+($H111*'Custom Ratings'!$F$4)+($I111*'Custom Ratings'!$F$5)+($J111*'Custom Ratings'!$F$6)+($K111*'Custom Ratings'!$F$7)+($L111*'Custom Ratings'!$F$8)+($M111*'Custom Ratings'!$F$9)+($O111*'Custom Ratings'!$F$10)+($P111*'Custom Ratings'!$F$11)+($Q111*'Custom Ratings'!$F$12)+($R111*'Custom Ratings'!$F$13)+($S111*'Custom Ratings'!$F$14)+($T111*'Custom Ratings'!$F$15))/2),($G111*'Custom Ratings'!$F$3)+($H111*'Custom Ratings'!$F$4)+($I111*'Custom Ratings'!$F$5)+($J111*'Custom Ratings'!$F$6)+($K111*'Custom Ratings'!$F$7)+($L111*'Custom Ratings'!$F$8)+($M111*'Custom Ratings'!$F$9)+($O111*'Custom Ratings'!$F$10)+($P111*'Custom Ratings'!$F$11)+($Q111*'Custom Ratings'!$F$12)+($R111*'Custom Ratings'!$F$13)+($S111*'Custom Ratings'!$F$14)+($T111*'Custom Ratings'!$F$15)),0)</f>
        <v>46</v>
      </c>
      <c r="AB111" s="78">
        <f>ROUND(IF(($K111*'Custom Ratings'!$J$3)+ROUNDDOWN(($H111*'Custom Ratings'!$J$4),0)+($I111*'Custom Ratings'!$J$5)+($J111*'Custom Ratings'!$J$6)+ROUNDDOWN(($K111*'Custom Ratings'!$J$7),0)+ROUNDDOWN(($L111*'Custom Ratings'!$J$8),0)+($M111*'Custom Ratings'!$J$9)+($O111*'Custom Ratings'!$J$10)+($P111*'Custom Ratings'!$J$11)+($Q111*'Custom Ratings'!$J$12)+($R111*'Custom Ratings'!$J$13)+($S111*'Custom Ratings'!$J$14)+($T111*'Custom Ratings'!$J$15)&lt;50,(25+(($K111*'Custom Ratings'!$J$3)+ROUNDDOWN(($H111*'Custom Ratings'!$J$4),0)+($I111*'Custom Ratings'!$J$5)+($J111*'Custom Ratings'!$J$6)+ROUNDDOWN(($K111*'Custom Ratings'!$J$7),0)+ROUNDDOWN(($L111*'Custom Ratings'!$J$8),0)+($M111*'Custom Ratings'!$J$9)+($O111*'Custom Ratings'!$J$10)+($P111*'Custom Ratings'!$J$11)+($Q111*'Custom Ratings'!$J$12)+($R111*'Custom Ratings'!$J$13)+($S111*'Custom Ratings'!$J$14)+($T111*'Custom Ratings'!$J$15))/2),($K111*'Custom Ratings'!$J$3)+ROUNDDOWN(($H111*'Custom Ratings'!$J$4),0)+($I111*'Custom Ratings'!$J$5)+($J111*'Custom Ratings'!$J$6)+ROUNDDOWN(($K111*'Custom Ratings'!$J$7),0)+ROUNDDOWN(($L111*'Custom Ratings'!$J$8),0)+($M111*'Custom Ratings'!$J$9)+($O111*'Custom Ratings'!$J$10)+($P111*'Custom Ratings'!$J$11)+($Q111*'Custom Ratings'!$J$12)+($R111*'Custom Ratings'!$J$13)+($S111*'Custom Ratings'!$J$14)+($T111*'Custom Ratings'!$J$15)),0)</f>
        <v>46</v>
      </c>
      <c r="AC111" s="79">
        <f>ROUND(Z111/'Custom Ratings'!$B$19,0)</f>
        <v>46</v>
      </c>
      <c r="AD111" s="79">
        <f>ROUND(AA111/'Custom Ratings'!$F$19,0)</f>
        <v>46</v>
      </c>
      <c r="AE111" s="79">
        <f>ROUND(AB111/'Custom Ratings'!$J$19,0)</f>
        <v>46</v>
      </c>
    </row>
    <row r="112" ht="15.75" customHeight="1">
      <c r="A112" s="71" t="s">
        <v>815</v>
      </c>
      <c r="B112" s="71" t="s">
        <v>880</v>
      </c>
      <c r="C112" s="72" t="str">
        <f t="shared" si="1"/>
        <v>Keith Brown</v>
      </c>
      <c r="D112" s="73" t="s">
        <v>40</v>
      </c>
      <c r="E112" s="73" t="s">
        <v>721</v>
      </c>
      <c r="F112" s="73">
        <v>4.0</v>
      </c>
      <c r="G112" s="73">
        <v>7.0</v>
      </c>
      <c r="H112" s="73">
        <v>2.0</v>
      </c>
      <c r="I112" s="73">
        <v>2.0</v>
      </c>
      <c r="J112" s="73">
        <v>2.0</v>
      </c>
      <c r="K112" s="73">
        <v>3.0</v>
      </c>
      <c r="L112" s="73">
        <v>2.0</v>
      </c>
      <c r="M112" s="73">
        <v>3.0</v>
      </c>
      <c r="N112" s="73">
        <v>9.0</v>
      </c>
      <c r="O112" s="73">
        <v>3.0</v>
      </c>
      <c r="P112" s="73">
        <v>1.0</v>
      </c>
      <c r="Q112" s="73">
        <v>3.0</v>
      </c>
      <c r="R112" s="73">
        <v>4.0</v>
      </c>
      <c r="S112" s="73">
        <v>3.0</v>
      </c>
      <c r="T112" s="73">
        <v>3.0</v>
      </c>
      <c r="U112" s="74">
        <f t="shared" si="2"/>
        <v>49</v>
      </c>
      <c r="V112" s="75">
        <f t="shared" si="3"/>
        <v>49</v>
      </c>
      <c r="W112" s="76" t="str">
        <f t="shared" si="4"/>
        <v>Righty</v>
      </c>
      <c r="X112" s="77">
        <f t="shared" si="5"/>
        <v>49</v>
      </c>
      <c r="Y112" s="77">
        <f t="shared" si="6"/>
        <v>47</v>
      </c>
      <c r="Z112" s="78">
        <f>ROUND(IF(($G112*'Custom Ratings'!$B$3)+($H112*'Custom Ratings'!$B$4)+($I112*'Custom Ratings'!$B$5)+($J112*'Custom Ratings'!$B$6)+($K112*'Custom Ratings'!$B$7)+($L112*'Custom Ratings'!$B$8)+($M112*'Custom Ratings'!$B$9)+($O112*'Custom Ratings'!$B$10)+($P112*'Custom Ratings'!$B$11)+($Q112*'Custom Ratings'!$B$12)+($R112*'Custom Ratings'!$B$13)+($S112*'Custom Ratings'!$B$14)+($T112*'Custom Ratings'!$B$15)&lt;50,(25+(($G112*'Custom Ratings'!$B$3)+($H112*'Custom Ratings'!$B$4)+($I112*'Custom Ratings'!$B$5)+($J112*'Custom Ratings'!$B$6)+($K112*'Custom Ratings'!$B$7)+($L112*'Custom Ratings'!$B$8)+($M112*'Custom Ratings'!$B$9)+($O112*'Custom Ratings'!$B$10)+($P112*'Custom Ratings'!$B$11)+($Q112*'Custom Ratings'!$B$12)+($R112*'Custom Ratings'!$B$13)+($S112*'Custom Ratings'!$B$14)+($T112*'Custom Ratings'!$B$15))/2),($G112*'Custom Ratings'!$B$3)+($H112*'Custom Ratings'!$B$4)+($I112*'Custom Ratings'!$B$5)+($J112*'Custom Ratings'!$B$6)+($K112*'Custom Ratings'!$B$7)+($L112*'Custom Ratings'!$B$8)+($M112*'Custom Ratings'!$B$9)+($O112*'Custom Ratings'!$B$10)+($P112*'Custom Ratings'!$B$11)+($Q112*'Custom Ratings'!$B$12)+($R112*'Custom Ratings'!$B$13)+($S112*'Custom Ratings'!$B$14)+($T112*'Custom Ratings'!$B$15)),0)</f>
        <v>49</v>
      </c>
      <c r="AA112" s="78">
        <f>ROUND(IF(($G112*'Custom Ratings'!$F$3)+($H112*'Custom Ratings'!$F$4)+($I112*'Custom Ratings'!$F$5)+($J112*'Custom Ratings'!$F$6)+($K112*'Custom Ratings'!$F$7)+($L112*'Custom Ratings'!$F$8)+($M112*'Custom Ratings'!$F$9)+($O112*'Custom Ratings'!$F$10)+($P112*'Custom Ratings'!$F$11)+($Q112*'Custom Ratings'!$F$12)+($R112*'Custom Ratings'!$F$13)+($S112*'Custom Ratings'!$F$14)+($T112*'Custom Ratings'!$F$15)&lt;50,(25+(($G112*'Custom Ratings'!$F$3)+($H112*'Custom Ratings'!$F$4)+($I112*'Custom Ratings'!$F$5)+($J112*'Custom Ratings'!$F$6)+($K112*'Custom Ratings'!$F$7)+($L112*'Custom Ratings'!$F$8)+($M112*'Custom Ratings'!$F$9)+($O112*'Custom Ratings'!$F$10)+($P112*'Custom Ratings'!$F$11)+($Q112*'Custom Ratings'!$F$12)+($R112*'Custom Ratings'!$F$13)+($S112*'Custom Ratings'!$F$14)+($T112*'Custom Ratings'!$F$15))/2),($G112*'Custom Ratings'!$F$3)+($H112*'Custom Ratings'!$F$4)+($I112*'Custom Ratings'!$F$5)+($J112*'Custom Ratings'!$F$6)+($K112*'Custom Ratings'!$F$7)+($L112*'Custom Ratings'!$F$8)+($M112*'Custom Ratings'!$F$9)+($O112*'Custom Ratings'!$F$10)+($P112*'Custom Ratings'!$F$11)+($Q112*'Custom Ratings'!$F$12)+($R112*'Custom Ratings'!$F$13)+($S112*'Custom Ratings'!$F$14)+($T112*'Custom Ratings'!$F$15)),0)</f>
        <v>49</v>
      </c>
      <c r="AB112" s="78">
        <f>ROUND(IF(($K112*'Custom Ratings'!$J$3)+ROUNDDOWN(($H112*'Custom Ratings'!$J$4),0)+($I112*'Custom Ratings'!$J$5)+($J112*'Custom Ratings'!$J$6)+ROUNDDOWN(($K112*'Custom Ratings'!$J$7),0)+ROUNDDOWN(($L112*'Custom Ratings'!$J$8),0)+($M112*'Custom Ratings'!$J$9)+($O112*'Custom Ratings'!$J$10)+($P112*'Custom Ratings'!$J$11)+($Q112*'Custom Ratings'!$J$12)+($R112*'Custom Ratings'!$J$13)+($S112*'Custom Ratings'!$J$14)+($T112*'Custom Ratings'!$J$15)&lt;50,(25+(($K112*'Custom Ratings'!$J$3)+ROUNDDOWN(($H112*'Custom Ratings'!$J$4),0)+($I112*'Custom Ratings'!$J$5)+($J112*'Custom Ratings'!$J$6)+ROUNDDOWN(($K112*'Custom Ratings'!$J$7),0)+ROUNDDOWN(($L112*'Custom Ratings'!$J$8),0)+($M112*'Custom Ratings'!$J$9)+($O112*'Custom Ratings'!$J$10)+($P112*'Custom Ratings'!$J$11)+($Q112*'Custom Ratings'!$J$12)+($R112*'Custom Ratings'!$J$13)+($S112*'Custom Ratings'!$J$14)+($T112*'Custom Ratings'!$J$15))/2),($K112*'Custom Ratings'!$J$3)+ROUNDDOWN(($H112*'Custom Ratings'!$J$4),0)+($I112*'Custom Ratings'!$J$5)+($J112*'Custom Ratings'!$J$6)+ROUNDDOWN(($K112*'Custom Ratings'!$J$7),0)+ROUNDDOWN(($L112*'Custom Ratings'!$J$8),0)+($M112*'Custom Ratings'!$J$9)+($O112*'Custom Ratings'!$J$10)+($P112*'Custom Ratings'!$J$11)+($Q112*'Custom Ratings'!$J$12)+($R112*'Custom Ratings'!$J$13)+($S112*'Custom Ratings'!$J$14)+($T112*'Custom Ratings'!$J$15)),0)</f>
        <v>47</v>
      </c>
      <c r="AC112" s="79">
        <f>ROUND(Z112/'Custom Ratings'!$B$19,0)</f>
        <v>49</v>
      </c>
      <c r="AD112" s="79">
        <f>ROUND(AA112/'Custom Ratings'!$F$19,0)</f>
        <v>49</v>
      </c>
      <c r="AE112" s="79">
        <f>ROUND(AB112/'Custom Ratings'!$J$19,0)</f>
        <v>47</v>
      </c>
    </row>
    <row r="113" ht="15.75" customHeight="1">
      <c r="A113" s="71" t="s">
        <v>755</v>
      </c>
      <c r="B113" s="71" t="s">
        <v>888</v>
      </c>
      <c r="C113" s="72" t="str">
        <f t="shared" si="1"/>
        <v>Cam Russell</v>
      </c>
      <c r="D113" s="73" t="s">
        <v>40</v>
      </c>
      <c r="E113" s="73" t="s">
        <v>721</v>
      </c>
      <c r="F113" s="73">
        <v>8.0</v>
      </c>
      <c r="G113" s="73">
        <v>5.0</v>
      </c>
      <c r="H113" s="73">
        <v>3.0</v>
      </c>
      <c r="I113" s="73">
        <v>3.0</v>
      </c>
      <c r="J113" s="73">
        <v>1.0</v>
      </c>
      <c r="K113" s="73">
        <v>3.0</v>
      </c>
      <c r="L113" s="73">
        <v>2.0</v>
      </c>
      <c r="M113" s="73">
        <v>3.0</v>
      </c>
      <c r="N113" s="73">
        <v>4.0</v>
      </c>
      <c r="O113" s="73">
        <v>3.0</v>
      </c>
      <c r="P113" s="73">
        <v>1.0</v>
      </c>
      <c r="Q113" s="73">
        <v>3.0</v>
      </c>
      <c r="R113" s="73">
        <v>5.0</v>
      </c>
      <c r="S113" s="73">
        <v>2.0</v>
      </c>
      <c r="T113" s="73">
        <v>4.0</v>
      </c>
      <c r="U113" s="74">
        <f t="shared" si="2"/>
        <v>49</v>
      </c>
      <c r="V113" s="75">
        <f t="shared" si="3"/>
        <v>49</v>
      </c>
      <c r="W113" s="76" t="str">
        <f t="shared" si="4"/>
        <v>Lefty</v>
      </c>
      <c r="X113" s="77">
        <f t="shared" si="5"/>
        <v>49</v>
      </c>
      <c r="Y113" s="77">
        <f t="shared" si="6"/>
        <v>50</v>
      </c>
      <c r="Z113" s="78">
        <f>ROUND(IF(($G113*'Custom Ratings'!$B$3)+($H113*'Custom Ratings'!$B$4)+($I113*'Custom Ratings'!$B$5)+($J113*'Custom Ratings'!$B$6)+($K113*'Custom Ratings'!$B$7)+($L113*'Custom Ratings'!$B$8)+($M113*'Custom Ratings'!$B$9)+($O113*'Custom Ratings'!$B$10)+($P113*'Custom Ratings'!$B$11)+($Q113*'Custom Ratings'!$B$12)+($R113*'Custom Ratings'!$B$13)+($S113*'Custom Ratings'!$B$14)+($T113*'Custom Ratings'!$B$15)&lt;50,(25+(($G113*'Custom Ratings'!$B$3)+($H113*'Custom Ratings'!$B$4)+($I113*'Custom Ratings'!$B$5)+($J113*'Custom Ratings'!$B$6)+($K113*'Custom Ratings'!$B$7)+($L113*'Custom Ratings'!$B$8)+($M113*'Custom Ratings'!$B$9)+($O113*'Custom Ratings'!$B$10)+($P113*'Custom Ratings'!$B$11)+($Q113*'Custom Ratings'!$B$12)+($R113*'Custom Ratings'!$B$13)+($S113*'Custom Ratings'!$B$14)+($T113*'Custom Ratings'!$B$15))/2),($G113*'Custom Ratings'!$B$3)+($H113*'Custom Ratings'!$B$4)+($I113*'Custom Ratings'!$B$5)+($J113*'Custom Ratings'!$B$6)+($K113*'Custom Ratings'!$B$7)+($L113*'Custom Ratings'!$B$8)+($M113*'Custom Ratings'!$B$9)+($O113*'Custom Ratings'!$B$10)+($P113*'Custom Ratings'!$B$11)+($Q113*'Custom Ratings'!$B$12)+($R113*'Custom Ratings'!$B$13)+($S113*'Custom Ratings'!$B$14)+($T113*'Custom Ratings'!$B$15)),0)</f>
        <v>49</v>
      </c>
      <c r="AA113" s="78">
        <f>ROUND(IF(($G113*'Custom Ratings'!$F$3)+($H113*'Custom Ratings'!$F$4)+($I113*'Custom Ratings'!$F$5)+($J113*'Custom Ratings'!$F$6)+($K113*'Custom Ratings'!$F$7)+($L113*'Custom Ratings'!$F$8)+($M113*'Custom Ratings'!$F$9)+($O113*'Custom Ratings'!$F$10)+($P113*'Custom Ratings'!$F$11)+($Q113*'Custom Ratings'!$F$12)+($R113*'Custom Ratings'!$F$13)+($S113*'Custom Ratings'!$F$14)+($T113*'Custom Ratings'!$F$15)&lt;50,(25+(($G113*'Custom Ratings'!$F$3)+($H113*'Custom Ratings'!$F$4)+($I113*'Custom Ratings'!$F$5)+($J113*'Custom Ratings'!$F$6)+($K113*'Custom Ratings'!$F$7)+($L113*'Custom Ratings'!$F$8)+($M113*'Custom Ratings'!$F$9)+($O113*'Custom Ratings'!$F$10)+($P113*'Custom Ratings'!$F$11)+($Q113*'Custom Ratings'!$F$12)+($R113*'Custom Ratings'!$F$13)+($S113*'Custom Ratings'!$F$14)+($T113*'Custom Ratings'!$F$15))/2),($G113*'Custom Ratings'!$F$3)+($H113*'Custom Ratings'!$F$4)+($I113*'Custom Ratings'!$F$5)+($J113*'Custom Ratings'!$F$6)+($K113*'Custom Ratings'!$F$7)+($L113*'Custom Ratings'!$F$8)+($M113*'Custom Ratings'!$F$9)+($O113*'Custom Ratings'!$F$10)+($P113*'Custom Ratings'!$F$11)+($Q113*'Custom Ratings'!$F$12)+($R113*'Custom Ratings'!$F$13)+($S113*'Custom Ratings'!$F$14)+($T113*'Custom Ratings'!$F$15)),0)</f>
        <v>49</v>
      </c>
      <c r="AB113" s="78">
        <f>ROUND(IF(($K113*'Custom Ratings'!$J$3)+ROUNDDOWN(($H113*'Custom Ratings'!$J$4),0)+($I113*'Custom Ratings'!$J$5)+($J113*'Custom Ratings'!$J$6)+ROUNDDOWN(($K113*'Custom Ratings'!$J$7),0)+ROUNDDOWN(($L113*'Custom Ratings'!$J$8),0)+($M113*'Custom Ratings'!$J$9)+($O113*'Custom Ratings'!$J$10)+($P113*'Custom Ratings'!$J$11)+($Q113*'Custom Ratings'!$J$12)+($R113*'Custom Ratings'!$J$13)+($S113*'Custom Ratings'!$J$14)+($T113*'Custom Ratings'!$J$15)&lt;50,(25+(($K113*'Custom Ratings'!$J$3)+ROUNDDOWN(($H113*'Custom Ratings'!$J$4),0)+($I113*'Custom Ratings'!$J$5)+($J113*'Custom Ratings'!$J$6)+ROUNDDOWN(($K113*'Custom Ratings'!$J$7),0)+ROUNDDOWN(($L113*'Custom Ratings'!$J$8),0)+($M113*'Custom Ratings'!$J$9)+($O113*'Custom Ratings'!$J$10)+($P113*'Custom Ratings'!$J$11)+($Q113*'Custom Ratings'!$J$12)+($R113*'Custom Ratings'!$J$13)+($S113*'Custom Ratings'!$J$14)+($T113*'Custom Ratings'!$J$15))/2),($K113*'Custom Ratings'!$J$3)+ROUNDDOWN(($H113*'Custom Ratings'!$J$4),0)+($I113*'Custom Ratings'!$J$5)+($J113*'Custom Ratings'!$J$6)+ROUNDDOWN(($K113*'Custom Ratings'!$J$7),0)+ROUNDDOWN(($L113*'Custom Ratings'!$J$8),0)+($M113*'Custom Ratings'!$J$9)+($O113*'Custom Ratings'!$J$10)+($P113*'Custom Ratings'!$J$11)+($Q113*'Custom Ratings'!$J$12)+($R113*'Custom Ratings'!$J$13)+($S113*'Custom Ratings'!$J$14)+($T113*'Custom Ratings'!$J$15)),0)</f>
        <v>50</v>
      </c>
      <c r="AC113" s="79">
        <f>ROUND(Z113/'Custom Ratings'!$B$19,0)</f>
        <v>49</v>
      </c>
      <c r="AD113" s="79">
        <f>ROUND(AA113/'Custom Ratings'!$F$19,0)</f>
        <v>49</v>
      </c>
      <c r="AE113" s="79">
        <f>ROUND(AB113/'Custom Ratings'!$J$19,0)</f>
        <v>50</v>
      </c>
    </row>
    <row r="114" ht="15.75" customHeight="1">
      <c r="A114" s="71" t="s">
        <v>738</v>
      </c>
      <c r="B114" s="71" t="s">
        <v>889</v>
      </c>
      <c r="C114" s="72" t="str">
        <f t="shared" si="1"/>
        <v>Adam Bennett</v>
      </c>
      <c r="D114" s="73" t="s">
        <v>40</v>
      </c>
      <c r="E114" s="73" t="s">
        <v>721</v>
      </c>
      <c r="F114" s="73">
        <v>47.0</v>
      </c>
      <c r="G114" s="73">
        <v>9.0</v>
      </c>
      <c r="H114" s="73">
        <v>2.0</v>
      </c>
      <c r="I114" s="73">
        <v>2.0</v>
      </c>
      <c r="J114" s="73">
        <v>1.0</v>
      </c>
      <c r="K114" s="73">
        <v>1.0</v>
      </c>
      <c r="L114" s="73">
        <v>1.0</v>
      </c>
      <c r="M114" s="73">
        <v>2.0</v>
      </c>
      <c r="N114" s="73">
        <v>5.0</v>
      </c>
      <c r="O114" s="73">
        <v>2.0</v>
      </c>
      <c r="P114" s="73">
        <v>0.0</v>
      </c>
      <c r="Q114" s="73">
        <v>1.0</v>
      </c>
      <c r="R114" s="73">
        <v>4.0</v>
      </c>
      <c r="S114" s="73">
        <v>1.0</v>
      </c>
      <c r="T114" s="73">
        <v>2.0</v>
      </c>
      <c r="U114" s="74">
        <f t="shared" si="2"/>
        <v>39</v>
      </c>
      <c r="V114" s="75">
        <f t="shared" si="3"/>
        <v>39</v>
      </c>
      <c r="W114" s="76" t="str">
        <f t="shared" si="4"/>
        <v>Righty</v>
      </c>
      <c r="X114" s="77">
        <f t="shared" si="5"/>
        <v>39</v>
      </c>
      <c r="Y114" s="77">
        <f t="shared" si="6"/>
        <v>38</v>
      </c>
      <c r="Z114" s="78">
        <f>ROUND(IF(($G114*'Custom Ratings'!$B$3)+($H114*'Custom Ratings'!$B$4)+($I114*'Custom Ratings'!$B$5)+($J114*'Custom Ratings'!$B$6)+($K114*'Custom Ratings'!$B$7)+($L114*'Custom Ratings'!$B$8)+($M114*'Custom Ratings'!$B$9)+($O114*'Custom Ratings'!$B$10)+($P114*'Custom Ratings'!$B$11)+($Q114*'Custom Ratings'!$B$12)+($R114*'Custom Ratings'!$B$13)+($S114*'Custom Ratings'!$B$14)+($T114*'Custom Ratings'!$B$15)&lt;50,(25+(($G114*'Custom Ratings'!$B$3)+($H114*'Custom Ratings'!$B$4)+($I114*'Custom Ratings'!$B$5)+($J114*'Custom Ratings'!$B$6)+($K114*'Custom Ratings'!$B$7)+($L114*'Custom Ratings'!$B$8)+($M114*'Custom Ratings'!$B$9)+($O114*'Custom Ratings'!$B$10)+($P114*'Custom Ratings'!$B$11)+($Q114*'Custom Ratings'!$B$12)+($R114*'Custom Ratings'!$B$13)+($S114*'Custom Ratings'!$B$14)+($T114*'Custom Ratings'!$B$15))/2),($G114*'Custom Ratings'!$B$3)+($H114*'Custom Ratings'!$B$4)+($I114*'Custom Ratings'!$B$5)+($J114*'Custom Ratings'!$B$6)+($K114*'Custom Ratings'!$B$7)+($L114*'Custom Ratings'!$B$8)+($M114*'Custom Ratings'!$B$9)+($O114*'Custom Ratings'!$B$10)+($P114*'Custom Ratings'!$B$11)+($Q114*'Custom Ratings'!$B$12)+($R114*'Custom Ratings'!$B$13)+($S114*'Custom Ratings'!$B$14)+($T114*'Custom Ratings'!$B$15)),0)</f>
        <v>39</v>
      </c>
      <c r="AA114" s="78">
        <f>ROUND(IF(($G114*'Custom Ratings'!$F$3)+($H114*'Custom Ratings'!$F$4)+($I114*'Custom Ratings'!$F$5)+($J114*'Custom Ratings'!$F$6)+($K114*'Custom Ratings'!$F$7)+($L114*'Custom Ratings'!$F$8)+($M114*'Custom Ratings'!$F$9)+($O114*'Custom Ratings'!$F$10)+($P114*'Custom Ratings'!$F$11)+($Q114*'Custom Ratings'!$F$12)+($R114*'Custom Ratings'!$F$13)+($S114*'Custom Ratings'!$F$14)+($T114*'Custom Ratings'!$F$15)&lt;50,(25+(($G114*'Custom Ratings'!$F$3)+($H114*'Custom Ratings'!$F$4)+($I114*'Custom Ratings'!$F$5)+($J114*'Custom Ratings'!$F$6)+($K114*'Custom Ratings'!$F$7)+($L114*'Custom Ratings'!$F$8)+($M114*'Custom Ratings'!$F$9)+($O114*'Custom Ratings'!$F$10)+($P114*'Custom Ratings'!$F$11)+($Q114*'Custom Ratings'!$F$12)+($R114*'Custom Ratings'!$F$13)+($S114*'Custom Ratings'!$F$14)+($T114*'Custom Ratings'!$F$15))/2),($G114*'Custom Ratings'!$F$3)+($H114*'Custom Ratings'!$F$4)+($I114*'Custom Ratings'!$F$5)+($J114*'Custom Ratings'!$F$6)+($K114*'Custom Ratings'!$F$7)+($L114*'Custom Ratings'!$F$8)+($M114*'Custom Ratings'!$F$9)+($O114*'Custom Ratings'!$F$10)+($P114*'Custom Ratings'!$F$11)+($Q114*'Custom Ratings'!$F$12)+($R114*'Custom Ratings'!$F$13)+($S114*'Custom Ratings'!$F$14)+($T114*'Custom Ratings'!$F$15)),0)</f>
        <v>39</v>
      </c>
      <c r="AB114" s="78">
        <f>ROUND(IF(($K114*'Custom Ratings'!$J$3)+ROUNDDOWN(($H114*'Custom Ratings'!$J$4),0)+($I114*'Custom Ratings'!$J$5)+($J114*'Custom Ratings'!$J$6)+ROUNDDOWN(($K114*'Custom Ratings'!$J$7),0)+ROUNDDOWN(($L114*'Custom Ratings'!$J$8),0)+($M114*'Custom Ratings'!$J$9)+($O114*'Custom Ratings'!$J$10)+($P114*'Custom Ratings'!$J$11)+($Q114*'Custom Ratings'!$J$12)+($R114*'Custom Ratings'!$J$13)+($S114*'Custom Ratings'!$J$14)+($T114*'Custom Ratings'!$J$15)&lt;50,(25+(($K114*'Custom Ratings'!$J$3)+ROUNDDOWN(($H114*'Custom Ratings'!$J$4),0)+($I114*'Custom Ratings'!$J$5)+($J114*'Custom Ratings'!$J$6)+ROUNDDOWN(($K114*'Custom Ratings'!$J$7),0)+ROUNDDOWN(($L114*'Custom Ratings'!$J$8),0)+($M114*'Custom Ratings'!$J$9)+($O114*'Custom Ratings'!$J$10)+($P114*'Custom Ratings'!$J$11)+($Q114*'Custom Ratings'!$J$12)+($R114*'Custom Ratings'!$J$13)+($S114*'Custom Ratings'!$J$14)+($T114*'Custom Ratings'!$J$15))/2),($K114*'Custom Ratings'!$J$3)+ROUNDDOWN(($H114*'Custom Ratings'!$J$4),0)+($I114*'Custom Ratings'!$J$5)+($J114*'Custom Ratings'!$J$6)+ROUNDDOWN(($K114*'Custom Ratings'!$J$7),0)+ROUNDDOWN(($L114*'Custom Ratings'!$J$8),0)+($M114*'Custom Ratings'!$J$9)+($O114*'Custom Ratings'!$J$10)+($P114*'Custom Ratings'!$J$11)+($Q114*'Custom Ratings'!$J$12)+($R114*'Custom Ratings'!$J$13)+($S114*'Custom Ratings'!$J$14)+($T114*'Custom Ratings'!$J$15)),0)</f>
        <v>38</v>
      </c>
      <c r="AC114" s="79">
        <f>ROUND(Z114/'Custom Ratings'!$B$19,0)</f>
        <v>39</v>
      </c>
      <c r="AD114" s="79">
        <f>ROUND(AA114/'Custom Ratings'!$F$19,0)</f>
        <v>39</v>
      </c>
      <c r="AE114" s="79">
        <f>ROUND(AB114/'Custom Ratings'!$J$19,0)</f>
        <v>38</v>
      </c>
    </row>
    <row r="115" ht="15.75" customHeight="1">
      <c r="A115" s="71" t="s">
        <v>890</v>
      </c>
      <c r="B115" s="71" t="s">
        <v>891</v>
      </c>
      <c r="C115" s="72" t="str">
        <f t="shared" si="1"/>
        <v>Jon Casey</v>
      </c>
      <c r="D115" s="73" t="s">
        <v>112</v>
      </c>
      <c r="E115" s="73" t="s">
        <v>697</v>
      </c>
      <c r="F115" s="73">
        <v>30.0</v>
      </c>
      <c r="G115" s="73">
        <v>2.0</v>
      </c>
      <c r="H115" s="73">
        <v>4.0</v>
      </c>
      <c r="I115" s="73">
        <v>3.0</v>
      </c>
      <c r="J115" s="73">
        <v>4.0</v>
      </c>
      <c r="K115" s="73">
        <v>4.0</v>
      </c>
      <c r="L115" s="73">
        <v>3.0</v>
      </c>
      <c r="M115" s="73">
        <v>0.0</v>
      </c>
      <c r="N115" s="73">
        <v>0.0</v>
      </c>
      <c r="O115" s="73">
        <v>0.0</v>
      </c>
      <c r="P115" s="73">
        <v>0.0</v>
      </c>
      <c r="Q115" s="73">
        <v>2.0</v>
      </c>
      <c r="R115" s="73">
        <v>2.0</v>
      </c>
      <c r="S115" s="73">
        <v>3.0</v>
      </c>
      <c r="T115" s="73">
        <v>4.0</v>
      </c>
      <c r="U115" s="74">
        <f t="shared" si="2"/>
        <v>60</v>
      </c>
      <c r="V115" s="75">
        <f t="shared" si="3"/>
        <v>60</v>
      </c>
      <c r="W115" s="76" t="str">
        <f t="shared" si="4"/>
        <v>Lefty</v>
      </c>
      <c r="X115" s="77">
        <f t="shared" si="5"/>
        <v>48</v>
      </c>
      <c r="Y115" s="77">
        <f t="shared" si="6"/>
        <v>60</v>
      </c>
      <c r="Z115" s="78">
        <f>ROUND(IF(($G115*'Custom Ratings'!$B$3)+($H115*'Custom Ratings'!$B$4)+($I115*'Custom Ratings'!$B$5)+($J115*'Custom Ratings'!$B$6)+($K115*'Custom Ratings'!$B$7)+($L115*'Custom Ratings'!$B$8)+($M115*'Custom Ratings'!$B$9)+($O115*'Custom Ratings'!$B$10)+($P115*'Custom Ratings'!$B$11)+($Q115*'Custom Ratings'!$B$12)+($R115*'Custom Ratings'!$B$13)+($S115*'Custom Ratings'!$B$14)+($T115*'Custom Ratings'!$B$15)&lt;50,(25+(($G115*'Custom Ratings'!$B$3)+($H115*'Custom Ratings'!$B$4)+($I115*'Custom Ratings'!$B$5)+($J115*'Custom Ratings'!$B$6)+($K115*'Custom Ratings'!$B$7)+($L115*'Custom Ratings'!$B$8)+($M115*'Custom Ratings'!$B$9)+($O115*'Custom Ratings'!$B$10)+($P115*'Custom Ratings'!$B$11)+($Q115*'Custom Ratings'!$B$12)+($R115*'Custom Ratings'!$B$13)+($S115*'Custom Ratings'!$B$14)+($T115*'Custom Ratings'!$B$15))/2),($G115*'Custom Ratings'!$B$3)+($H115*'Custom Ratings'!$B$4)+($I115*'Custom Ratings'!$B$5)+($J115*'Custom Ratings'!$B$6)+($K115*'Custom Ratings'!$B$7)+($L115*'Custom Ratings'!$B$8)+($M115*'Custom Ratings'!$B$9)+($O115*'Custom Ratings'!$B$10)+($P115*'Custom Ratings'!$B$11)+($Q115*'Custom Ratings'!$B$12)+($R115*'Custom Ratings'!$B$13)+($S115*'Custom Ratings'!$B$14)+($T115*'Custom Ratings'!$B$15)),0)</f>
        <v>48</v>
      </c>
      <c r="AA115" s="78">
        <f>ROUND(IF(($G115*'Custom Ratings'!$F$3)+($H115*'Custom Ratings'!$F$4)+($I115*'Custom Ratings'!$F$5)+($J115*'Custom Ratings'!$F$6)+($K115*'Custom Ratings'!$F$7)+($L115*'Custom Ratings'!$F$8)+($M115*'Custom Ratings'!$F$9)+($O115*'Custom Ratings'!$F$10)+($P115*'Custom Ratings'!$F$11)+($Q115*'Custom Ratings'!$F$12)+($R115*'Custom Ratings'!$F$13)+($S115*'Custom Ratings'!$F$14)+($T115*'Custom Ratings'!$F$15)&lt;50,(25+(($G115*'Custom Ratings'!$F$3)+($H115*'Custom Ratings'!$F$4)+($I115*'Custom Ratings'!$F$5)+($J115*'Custom Ratings'!$F$6)+($K115*'Custom Ratings'!$F$7)+($L115*'Custom Ratings'!$F$8)+($M115*'Custom Ratings'!$F$9)+($O115*'Custom Ratings'!$F$10)+($P115*'Custom Ratings'!$F$11)+($Q115*'Custom Ratings'!$F$12)+($R115*'Custom Ratings'!$F$13)+($S115*'Custom Ratings'!$F$14)+($T115*'Custom Ratings'!$F$15))/2),($G115*'Custom Ratings'!$F$3)+($H115*'Custom Ratings'!$F$4)+($I115*'Custom Ratings'!$F$5)+($J115*'Custom Ratings'!$F$6)+($K115*'Custom Ratings'!$F$7)+($L115*'Custom Ratings'!$F$8)+($M115*'Custom Ratings'!$F$9)+($O115*'Custom Ratings'!$F$10)+($P115*'Custom Ratings'!$F$11)+($Q115*'Custom Ratings'!$F$12)+($R115*'Custom Ratings'!$F$13)+($S115*'Custom Ratings'!$F$14)+($T115*'Custom Ratings'!$F$15)),0)</f>
        <v>48</v>
      </c>
      <c r="AB115" s="78">
        <f>ROUND(IF(($K115*'Custom Ratings'!$J$3)+ROUNDDOWN(($H115*'Custom Ratings'!$J$4),0)+($I115*'Custom Ratings'!$J$5)+($J115*'Custom Ratings'!$J$6)+ROUNDDOWN(($K115*'Custom Ratings'!$J$7),0)+ROUNDDOWN(($L115*'Custom Ratings'!$J$8),0)+($M115*'Custom Ratings'!$J$9)+($O115*'Custom Ratings'!$J$10)+($P115*'Custom Ratings'!$J$11)+($Q115*'Custom Ratings'!$J$12)+($R115*'Custom Ratings'!$J$13)+($S115*'Custom Ratings'!$J$14)+($T115*'Custom Ratings'!$J$15)&lt;50,(25+(($K115*'Custom Ratings'!$J$3)+ROUNDDOWN(($H115*'Custom Ratings'!$J$4),0)+($I115*'Custom Ratings'!$J$5)+($J115*'Custom Ratings'!$J$6)+ROUNDDOWN(($K115*'Custom Ratings'!$J$7),0)+ROUNDDOWN(($L115*'Custom Ratings'!$J$8),0)+($M115*'Custom Ratings'!$J$9)+($O115*'Custom Ratings'!$J$10)+($P115*'Custom Ratings'!$J$11)+($Q115*'Custom Ratings'!$J$12)+($R115*'Custom Ratings'!$J$13)+($S115*'Custom Ratings'!$J$14)+($T115*'Custom Ratings'!$J$15))/2),($K115*'Custom Ratings'!$J$3)+ROUNDDOWN(($H115*'Custom Ratings'!$J$4),0)+($I115*'Custom Ratings'!$J$5)+($J115*'Custom Ratings'!$J$6)+ROUNDDOWN(($K115*'Custom Ratings'!$J$7),0)+ROUNDDOWN(($L115*'Custom Ratings'!$J$8),0)+($M115*'Custom Ratings'!$J$9)+($O115*'Custom Ratings'!$J$10)+($P115*'Custom Ratings'!$J$11)+($Q115*'Custom Ratings'!$J$12)+($R115*'Custom Ratings'!$J$13)+($S115*'Custom Ratings'!$J$14)+($T115*'Custom Ratings'!$J$15)),0)</f>
        <v>60</v>
      </c>
      <c r="AC115" s="79">
        <f>ROUND(Z115/'Custom Ratings'!$B$19,0)</f>
        <v>48</v>
      </c>
      <c r="AD115" s="79">
        <f>ROUND(AA115/'Custom Ratings'!$F$19,0)</f>
        <v>48</v>
      </c>
      <c r="AE115" s="79">
        <f>ROUND(AB115/'Custom Ratings'!$J$19,0)</f>
        <v>60</v>
      </c>
    </row>
    <row r="116" ht="15.75" customHeight="1">
      <c r="A116" s="71" t="s">
        <v>892</v>
      </c>
      <c r="B116" s="71" t="s">
        <v>893</v>
      </c>
      <c r="C116" s="72" t="str">
        <f t="shared" si="1"/>
        <v>Darcy Wakaluk</v>
      </c>
      <c r="D116" s="73" t="s">
        <v>112</v>
      </c>
      <c r="E116" s="73" t="s">
        <v>697</v>
      </c>
      <c r="F116" s="73">
        <v>35.0</v>
      </c>
      <c r="G116" s="73">
        <v>6.0</v>
      </c>
      <c r="H116" s="73">
        <v>2.0</v>
      </c>
      <c r="I116" s="73">
        <v>3.0</v>
      </c>
      <c r="J116" s="73">
        <v>3.0</v>
      </c>
      <c r="K116" s="73">
        <v>3.0</v>
      </c>
      <c r="L116" s="73">
        <v>3.0</v>
      </c>
      <c r="M116" s="73">
        <v>0.0</v>
      </c>
      <c r="N116" s="73">
        <v>0.0</v>
      </c>
      <c r="O116" s="73">
        <v>0.0</v>
      </c>
      <c r="P116" s="73">
        <v>0.0</v>
      </c>
      <c r="Q116" s="73">
        <v>2.0</v>
      </c>
      <c r="R116" s="73">
        <v>2.0</v>
      </c>
      <c r="S116" s="73">
        <v>3.0</v>
      </c>
      <c r="T116" s="73">
        <v>2.0</v>
      </c>
      <c r="U116" s="74">
        <f t="shared" si="2"/>
        <v>47</v>
      </c>
      <c r="V116" s="75">
        <f t="shared" si="3"/>
        <v>47</v>
      </c>
      <c r="W116" s="76" t="str">
        <f t="shared" si="4"/>
        <v>Lefty</v>
      </c>
      <c r="X116" s="77">
        <f t="shared" si="5"/>
        <v>43</v>
      </c>
      <c r="Y116" s="77">
        <f t="shared" si="6"/>
        <v>47</v>
      </c>
      <c r="Z116" s="78">
        <f>ROUND(IF(($G116*'Custom Ratings'!$B$3)+($H116*'Custom Ratings'!$B$4)+($I116*'Custom Ratings'!$B$5)+($J116*'Custom Ratings'!$B$6)+($K116*'Custom Ratings'!$B$7)+($L116*'Custom Ratings'!$B$8)+($M116*'Custom Ratings'!$B$9)+($O116*'Custom Ratings'!$B$10)+($P116*'Custom Ratings'!$B$11)+($Q116*'Custom Ratings'!$B$12)+($R116*'Custom Ratings'!$B$13)+($S116*'Custom Ratings'!$B$14)+($T116*'Custom Ratings'!$B$15)&lt;50,(25+(($G116*'Custom Ratings'!$B$3)+($H116*'Custom Ratings'!$B$4)+($I116*'Custom Ratings'!$B$5)+($J116*'Custom Ratings'!$B$6)+($K116*'Custom Ratings'!$B$7)+($L116*'Custom Ratings'!$B$8)+($M116*'Custom Ratings'!$B$9)+($O116*'Custom Ratings'!$B$10)+($P116*'Custom Ratings'!$B$11)+($Q116*'Custom Ratings'!$B$12)+($R116*'Custom Ratings'!$B$13)+($S116*'Custom Ratings'!$B$14)+($T116*'Custom Ratings'!$B$15))/2),($G116*'Custom Ratings'!$B$3)+($H116*'Custom Ratings'!$B$4)+($I116*'Custom Ratings'!$B$5)+($J116*'Custom Ratings'!$B$6)+($K116*'Custom Ratings'!$B$7)+($L116*'Custom Ratings'!$B$8)+($M116*'Custom Ratings'!$B$9)+($O116*'Custom Ratings'!$B$10)+($P116*'Custom Ratings'!$B$11)+($Q116*'Custom Ratings'!$B$12)+($R116*'Custom Ratings'!$B$13)+($S116*'Custom Ratings'!$B$14)+($T116*'Custom Ratings'!$B$15)),0)</f>
        <v>43</v>
      </c>
      <c r="AA116" s="78">
        <f>ROUND(IF(($G116*'Custom Ratings'!$F$3)+($H116*'Custom Ratings'!$F$4)+($I116*'Custom Ratings'!$F$5)+($J116*'Custom Ratings'!$F$6)+($K116*'Custom Ratings'!$F$7)+($L116*'Custom Ratings'!$F$8)+($M116*'Custom Ratings'!$F$9)+($O116*'Custom Ratings'!$F$10)+($P116*'Custom Ratings'!$F$11)+($Q116*'Custom Ratings'!$F$12)+($R116*'Custom Ratings'!$F$13)+($S116*'Custom Ratings'!$F$14)+($T116*'Custom Ratings'!$F$15)&lt;50,(25+(($G116*'Custom Ratings'!$F$3)+($H116*'Custom Ratings'!$F$4)+($I116*'Custom Ratings'!$F$5)+($J116*'Custom Ratings'!$F$6)+($K116*'Custom Ratings'!$F$7)+($L116*'Custom Ratings'!$F$8)+($M116*'Custom Ratings'!$F$9)+($O116*'Custom Ratings'!$F$10)+($P116*'Custom Ratings'!$F$11)+($Q116*'Custom Ratings'!$F$12)+($R116*'Custom Ratings'!$F$13)+($S116*'Custom Ratings'!$F$14)+($T116*'Custom Ratings'!$F$15))/2),($G116*'Custom Ratings'!$F$3)+($H116*'Custom Ratings'!$F$4)+($I116*'Custom Ratings'!$F$5)+($J116*'Custom Ratings'!$F$6)+($K116*'Custom Ratings'!$F$7)+($L116*'Custom Ratings'!$F$8)+($M116*'Custom Ratings'!$F$9)+($O116*'Custom Ratings'!$F$10)+($P116*'Custom Ratings'!$F$11)+($Q116*'Custom Ratings'!$F$12)+($R116*'Custom Ratings'!$F$13)+($S116*'Custom Ratings'!$F$14)+($T116*'Custom Ratings'!$F$15)),0)</f>
        <v>43</v>
      </c>
      <c r="AB116" s="78">
        <f>ROUND(IF(($K116*'Custom Ratings'!$J$3)+ROUNDDOWN(($H116*'Custom Ratings'!$J$4),0)+($I116*'Custom Ratings'!$J$5)+($J116*'Custom Ratings'!$J$6)+ROUNDDOWN(($K116*'Custom Ratings'!$J$7),0)+ROUNDDOWN(($L116*'Custom Ratings'!$J$8),0)+($M116*'Custom Ratings'!$J$9)+($O116*'Custom Ratings'!$J$10)+($P116*'Custom Ratings'!$J$11)+($Q116*'Custom Ratings'!$J$12)+($R116*'Custom Ratings'!$J$13)+($S116*'Custom Ratings'!$J$14)+($T116*'Custom Ratings'!$J$15)&lt;50,(25+(($K116*'Custom Ratings'!$J$3)+ROUNDDOWN(($H116*'Custom Ratings'!$J$4),0)+($I116*'Custom Ratings'!$J$5)+($J116*'Custom Ratings'!$J$6)+ROUNDDOWN(($K116*'Custom Ratings'!$J$7),0)+ROUNDDOWN(($L116*'Custom Ratings'!$J$8),0)+($M116*'Custom Ratings'!$J$9)+($O116*'Custom Ratings'!$J$10)+($P116*'Custom Ratings'!$J$11)+($Q116*'Custom Ratings'!$J$12)+($R116*'Custom Ratings'!$J$13)+($S116*'Custom Ratings'!$J$14)+($T116*'Custom Ratings'!$J$15))/2),($K116*'Custom Ratings'!$J$3)+ROUNDDOWN(($H116*'Custom Ratings'!$J$4),0)+($I116*'Custom Ratings'!$J$5)+($J116*'Custom Ratings'!$J$6)+ROUNDDOWN(($K116*'Custom Ratings'!$J$7),0)+ROUNDDOWN(($L116*'Custom Ratings'!$J$8),0)+($M116*'Custom Ratings'!$J$9)+($O116*'Custom Ratings'!$J$10)+($P116*'Custom Ratings'!$J$11)+($Q116*'Custom Ratings'!$J$12)+($R116*'Custom Ratings'!$J$13)+($S116*'Custom Ratings'!$J$14)+($T116*'Custom Ratings'!$J$15)),0)</f>
        <v>47</v>
      </c>
      <c r="AC116" s="79">
        <f>ROUND(Z116/'Custom Ratings'!$B$19,0)</f>
        <v>43</v>
      </c>
      <c r="AD116" s="79">
        <f>ROUND(AA116/'Custom Ratings'!$F$19,0)</f>
        <v>43</v>
      </c>
      <c r="AE116" s="79">
        <f>ROUND(AB116/'Custom Ratings'!$J$19,0)</f>
        <v>47</v>
      </c>
    </row>
    <row r="117" ht="15.75" customHeight="1">
      <c r="A117" s="71" t="s">
        <v>817</v>
      </c>
      <c r="B117" s="71" t="s">
        <v>894</v>
      </c>
      <c r="C117" s="72" t="str">
        <f t="shared" si="1"/>
        <v>Mike Modano</v>
      </c>
      <c r="D117" s="73" t="s">
        <v>112</v>
      </c>
      <c r="E117" s="73" t="s">
        <v>702</v>
      </c>
      <c r="F117" s="73">
        <v>9.0</v>
      </c>
      <c r="G117" s="73">
        <v>7.0</v>
      </c>
      <c r="H117" s="73">
        <v>5.0</v>
      </c>
      <c r="I117" s="73">
        <v>5.0</v>
      </c>
      <c r="J117" s="73">
        <v>4.0</v>
      </c>
      <c r="K117" s="73">
        <v>4.0</v>
      </c>
      <c r="L117" s="73">
        <v>5.0</v>
      </c>
      <c r="M117" s="73">
        <v>2.0</v>
      </c>
      <c r="N117" s="73">
        <v>4.0</v>
      </c>
      <c r="O117" s="73">
        <v>5.0</v>
      </c>
      <c r="P117" s="73">
        <v>2.0</v>
      </c>
      <c r="Q117" s="73">
        <v>5.0</v>
      </c>
      <c r="R117" s="73">
        <v>2.0</v>
      </c>
      <c r="S117" s="73">
        <v>4.0</v>
      </c>
      <c r="T117" s="73">
        <v>3.0</v>
      </c>
      <c r="U117" s="74">
        <f t="shared" si="2"/>
        <v>82</v>
      </c>
      <c r="V117" s="75">
        <f t="shared" si="3"/>
        <v>82</v>
      </c>
      <c r="W117" s="76" t="str">
        <f t="shared" si="4"/>
        <v>Lefty</v>
      </c>
      <c r="X117" s="77">
        <f t="shared" si="5"/>
        <v>82</v>
      </c>
      <c r="Y117" s="77">
        <f t="shared" si="6"/>
        <v>76</v>
      </c>
      <c r="Z117" s="78">
        <f>ROUND(IF(($G117*'Custom Ratings'!$B$3)+($H117*'Custom Ratings'!$B$4)+($I117*'Custom Ratings'!$B$5)+($J117*'Custom Ratings'!$B$6)+($K117*'Custom Ratings'!$B$7)+($L117*'Custom Ratings'!$B$8)+($M117*'Custom Ratings'!$B$9)+($O117*'Custom Ratings'!$B$10)+($P117*'Custom Ratings'!$B$11)+($Q117*'Custom Ratings'!$B$12)+($R117*'Custom Ratings'!$B$13)+($S117*'Custom Ratings'!$B$14)+($T117*'Custom Ratings'!$B$15)&lt;50,(25+(($G117*'Custom Ratings'!$B$3)+($H117*'Custom Ratings'!$B$4)+($I117*'Custom Ratings'!$B$5)+($J117*'Custom Ratings'!$B$6)+($K117*'Custom Ratings'!$B$7)+($L117*'Custom Ratings'!$B$8)+($M117*'Custom Ratings'!$B$9)+($O117*'Custom Ratings'!$B$10)+($P117*'Custom Ratings'!$B$11)+($Q117*'Custom Ratings'!$B$12)+($R117*'Custom Ratings'!$B$13)+($S117*'Custom Ratings'!$B$14)+($T117*'Custom Ratings'!$B$15))/2),($G117*'Custom Ratings'!$B$3)+($H117*'Custom Ratings'!$B$4)+($I117*'Custom Ratings'!$B$5)+($J117*'Custom Ratings'!$B$6)+($K117*'Custom Ratings'!$B$7)+($L117*'Custom Ratings'!$B$8)+($M117*'Custom Ratings'!$B$9)+($O117*'Custom Ratings'!$B$10)+($P117*'Custom Ratings'!$B$11)+($Q117*'Custom Ratings'!$B$12)+($R117*'Custom Ratings'!$B$13)+($S117*'Custom Ratings'!$B$14)+($T117*'Custom Ratings'!$B$15)),0)</f>
        <v>82</v>
      </c>
      <c r="AA117" s="78">
        <f>ROUND(IF(($G117*'Custom Ratings'!$F$3)+($H117*'Custom Ratings'!$F$4)+($I117*'Custom Ratings'!$F$5)+($J117*'Custom Ratings'!$F$6)+($K117*'Custom Ratings'!$F$7)+($L117*'Custom Ratings'!$F$8)+($M117*'Custom Ratings'!$F$9)+($O117*'Custom Ratings'!$F$10)+($P117*'Custom Ratings'!$F$11)+($Q117*'Custom Ratings'!$F$12)+($R117*'Custom Ratings'!$F$13)+($S117*'Custom Ratings'!$F$14)+($T117*'Custom Ratings'!$F$15)&lt;50,(25+(($G117*'Custom Ratings'!$F$3)+($H117*'Custom Ratings'!$F$4)+($I117*'Custom Ratings'!$F$5)+($J117*'Custom Ratings'!$F$6)+($K117*'Custom Ratings'!$F$7)+($L117*'Custom Ratings'!$F$8)+($M117*'Custom Ratings'!$F$9)+($O117*'Custom Ratings'!$F$10)+($P117*'Custom Ratings'!$F$11)+($Q117*'Custom Ratings'!$F$12)+($R117*'Custom Ratings'!$F$13)+($S117*'Custom Ratings'!$F$14)+($T117*'Custom Ratings'!$F$15))/2),($G117*'Custom Ratings'!$F$3)+($H117*'Custom Ratings'!$F$4)+($I117*'Custom Ratings'!$F$5)+($J117*'Custom Ratings'!$F$6)+($K117*'Custom Ratings'!$F$7)+($L117*'Custom Ratings'!$F$8)+($M117*'Custom Ratings'!$F$9)+($O117*'Custom Ratings'!$F$10)+($P117*'Custom Ratings'!$F$11)+($Q117*'Custom Ratings'!$F$12)+($R117*'Custom Ratings'!$F$13)+($S117*'Custom Ratings'!$F$14)+($T117*'Custom Ratings'!$F$15)),0)</f>
        <v>82</v>
      </c>
      <c r="AB117" s="78">
        <f>ROUND(IF(($K117*'Custom Ratings'!$J$3)+ROUNDDOWN(($H117*'Custom Ratings'!$J$4),0)+($I117*'Custom Ratings'!$J$5)+($J117*'Custom Ratings'!$J$6)+ROUNDDOWN(($K117*'Custom Ratings'!$J$7),0)+ROUNDDOWN(($L117*'Custom Ratings'!$J$8),0)+($M117*'Custom Ratings'!$J$9)+($O117*'Custom Ratings'!$J$10)+($P117*'Custom Ratings'!$J$11)+($Q117*'Custom Ratings'!$J$12)+($R117*'Custom Ratings'!$J$13)+($S117*'Custom Ratings'!$J$14)+($T117*'Custom Ratings'!$J$15)&lt;50,(25+(($K117*'Custom Ratings'!$J$3)+ROUNDDOWN(($H117*'Custom Ratings'!$J$4),0)+($I117*'Custom Ratings'!$J$5)+($J117*'Custom Ratings'!$J$6)+ROUNDDOWN(($K117*'Custom Ratings'!$J$7),0)+ROUNDDOWN(($L117*'Custom Ratings'!$J$8),0)+($M117*'Custom Ratings'!$J$9)+($O117*'Custom Ratings'!$J$10)+($P117*'Custom Ratings'!$J$11)+($Q117*'Custom Ratings'!$J$12)+($R117*'Custom Ratings'!$J$13)+($S117*'Custom Ratings'!$J$14)+($T117*'Custom Ratings'!$J$15))/2),($K117*'Custom Ratings'!$J$3)+ROUNDDOWN(($H117*'Custom Ratings'!$J$4),0)+($I117*'Custom Ratings'!$J$5)+($J117*'Custom Ratings'!$J$6)+ROUNDDOWN(($K117*'Custom Ratings'!$J$7),0)+ROUNDDOWN(($L117*'Custom Ratings'!$J$8),0)+($M117*'Custom Ratings'!$J$9)+($O117*'Custom Ratings'!$J$10)+($P117*'Custom Ratings'!$J$11)+($Q117*'Custom Ratings'!$J$12)+($R117*'Custom Ratings'!$J$13)+($S117*'Custom Ratings'!$J$14)+($T117*'Custom Ratings'!$J$15)),0)</f>
        <v>76</v>
      </c>
      <c r="AC117" s="79">
        <f>ROUND(Z117/'Custom Ratings'!$B$19,0)</f>
        <v>82</v>
      </c>
      <c r="AD117" s="79">
        <f>ROUND(AA117/'Custom Ratings'!$F$19,0)</f>
        <v>82</v>
      </c>
      <c r="AE117" s="79">
        <f>ROUND(AB117/'Custom Ratings'!$J$19,0)</f>
        <v>76</v>
      </c>
    </row>
    <row r="118" ht="15.75" customHeight="1">
      <c r="A118" s="71" t="s">
        <v>740</v>
      </c>
      <c r="B118" s="71" t="s">
        <v>895</v>
      </c>
      <c r="C118" s="72" t="str">
        <f t="shared" si="1"/>
        <v>Dave Gagner</v>
      </c>
      <c r="D118" s="73" t="s">
        <v>112</v>
      </c>
      <c r="E118" s="73" t="s">
        <v>702</v>
      </c>
      <c r="F118" s="73">
        <v>15.0</v>
      </c>
      <c r="G118" s="73">
        <v>6.0</v>
      </c>
      <c r="H118" s="73">
        <v>4.0</v>
      </c>
      <c r="I118" s="73">
        <v>4.0</v>
      </c>
      <c r="J118" s="73">
        <v>4.0</v>
      </c>
      <c r="K118" s="73">
        <v>4.0</v>
      </c>
      <c r="L118" s="73">
        <v>3.0</v>
      </c>
      <c r="M118" s="73">
        <v>2.0</v>
      </c>
      <c r="N118" s="73">
        <v>4.0</v>
      </c>
      <c r="O118" s="73">
        <v>4.0</v>
      </c>
      <c r="P118" s="73">
        <v>4.0</v>
      </c>
      <c r="Q118" s="73">
        <v>4.0</v>
      </c>
      <c r="R118" s="73">
        <v>2.0</v>
      </c>
      <c r="S118" s="73">
        <v>4.0</v>
      </c>
      <c r="T118" s="73">
        <v>4.0</v>
      </c>
      <c r="U118" s="74">
        <f t="shared" si="2"/>
        <v>75</v>
      </c>
      <c r="V118" s="75">
        <f t="shared" si="3"/>
        <v>75</v>
      </c>
      <c r="W118" s="76" t="str">
        <f t="shared" si="4"/>
        <v>Lefty</v>
      </c>
      <c r="X118" s="77">
        <f t="shared" si="5"/>
        <v>75</v>
      </c>
      <c r="Y118" s="77">
        <f t="shared" si="6"/>
        <v>63</v>
      </c>
      <c r="Z118" s="78">
        <f>ROUND(IF(($G118*'Custom Ratings'!$B$3)+($H118*'Custom Ratings'!$B$4)+($I118*'Custom Ratings'!$B$5)+($J118*'Custom Ratings'!$B$6)+($K118*'Custom Ratings'!$B$7)+($L118*'Custom Ratings'!$B$8)+($M118*'Custom Ratings'!$B$9)+($O118*'Custom Ratings'!$B$10)+($P118*'Custom Ratings'!$B$11)+($Q118*'Custom Ratings'!$B$12)+($R118*'Custom Ratings'!$B$13)+($S118*'Custom Ratings'!$B$14)+($T118*'Custom Ratings'!$B$15)&lt;50,(25+(($G118*'Custom Ratings'!$B$3)+($H118*'Custom Ratings'!$B$4)+($I118*'Custom Ratings'!$B$5)+($J118*'Custom Ratings'!$B$6)+($K118*'Custom Ratings'!$B$7)+($L118*'Custom Ratings'!$B$8)+($M118*'Custom Ratings'!$B$9)+($O118*'Custom Ratings'!$B$10)+($P118*'Custom Ratings'!$B$11)+($Q118*'Custom Ratings'!$B$12)+($R118*'Custom Ratings'!$B$13)+($S118*'Custom Ratings'!$B$14)+($T118*'Custom Ratings'!$B$15))/2),($G118*'Custom Ratings'!$B$3)+($H118*'Custom Ratings'!$B$4)+($I118*'Custom Ratings'!$B$5)+($J118*'Custom Ratings'!$B$6)+($K118*'Custom Ratings'!$B$7)+($L118*'Custom Ratings'!$B$8)+($M118*'Custom Ratings'!$B$9)+($O118*'Custom Ratings'!$B$10)+($P118*'Custom Ratings'!$B$11)+($Q118*'Custom Ratings'!$B$12)+($R118*'Custom Ratings'!$B$13)+($S118*'Custom Ratings'!$B$14)+($T118*'Custom Ratings'!$B$15)),0)</f>
        <v>75</v>
      </c>
      <c r="AA118" s="78">
        <f>ROUND(IF(($G118*'Custom Ratings'!$F$3)+($H118*'Custom Ratings'!$F$4)+($I118*'Custom Ratings'!$F$5)+($J118*'Custom Ratings'!$F$6)+($K118*'Custom Ratings'!$F$7)+($L118*'Custom Ratings'!$F$8)+($M118*'Custom Ratings'!$F$9)+($O118*'Custom Ratings'!$F$10)+($P118*'Custom Ratings'!$F$11)+($Q118*'Custom Ratings'!$F$12)+($R118*'Custom Ratings'!$F$13)+($S118*'Custom Ratings'!$F$14)+($T118*'Custom Ratings'!$F$15)&lt;50,(25+(($G118*'Custom Ratings'!$F$3)+($H118*'Custom Ratings'!$F$4)+($I118*'Custom Ratings'!$F$5)+($J118*'Custom Ratings'!$F$6)+($K118*'Custom Ratings'!$F$7)+($L118*'Custom Ratings'!$F$8)+($M118*'Custom Ratings'!$F$9)+($O118*'Custom Ratings'!$F$10)+($P118*'Custom Ratings'!$F$11)+($Q118*'Custom Ratings'!$F$12)+($R118*'Custom Ratings'!$F$13)+($S118*'Custom Ratings'!$F$14)+($T118*'Custom Ratings'!$F$15))/2),($G118*'Custom Ratings'!$F$3)+($H118*'Custom Ratings'!$F$4)+($I118*'Custom Ratings'!$F$5)+($J118*'Custom Ratings'!$F$6)+($K118*'Custom Ratings'!$F$7)+($L118*'Custom Ratings'!$F$8)+($M118*'Custom Ratings'!$F$9)+($O118*'Custom Ratings'!$F$10)+($P118*'Custom Ratings'!$F$11)+($Q118*'Custom Ratings'!$F$12)+($R118*'Custom Ratings'!$F$13)+($S118*'Custom Ratings'!$F$14)+($T118*'Custom Ratings'!$F$15)),0)</f>
        <v>75</v>
      </c>
      <c r="AB118" s="78">
        <f>ROUND(IF(($K118*'Custom Ratings'!$J$3)+ROUNDDOWN(($H118*'Custom Ratings'!$J$4),0)+($I118*'Custom Ratings'!$J$5)+($J118*'Custom Ratings'!$J$6)+ROUNDDOWN(($K118*'Custom Ratings'!$J$7),0)+ROUNDDOWN(($L118*'Custom Ratings'!$J$8),0)+($M118*'Custom Ratings'!$J$9)+($O118*'Custom Ratings'!$J$10)+($P118*'Custom Ratings'!$J$11)+($Q118*'Custom Ratings'!$J$12)+($R118*'Custom Ratings'!$J$13)+($S118*'Custom Ratings'!$J$14)+($T118*'Custom Ratings'!$J$15)&lt;50,(25+(($K118*'Custom Ratings'!$J$3)+ROUNDDOWN(($H118*'Custom Ratings'!$J$4),0)+($I118*'Custom Ratings'!$J$5)+($J118*'Custom Ratings'!$J$6)+ROUNDDOWN(($K118*'Custom Ratings'!$J$7),0)+ROUNDDOWN(($L118*'Custom Ratings'!$J$8),0)+($M118*'Custom Ratings'!$J$9)+($O118*'Custom Ratings'!$J$10)+($P118*'Custom Ratings'!$J$11)+($Q118*'Custom Ratings'!$J$12)+($R118*'Custom Ratings'!$J$13)+($S118*'Custom Ratings'!$J$14)+($T118*'Custom Ratings'!$J$15))/2),($K118*'Custom Ratings'!$J$3)+ROUNDDOWN(($H118*'Custom Ratings'!$J$4),0)+($I118*'Custom Ratings'!$J$5)+($J118*'Custom Ratings'!$J$6)+ROUNDDOWN(($K118*'Custom Ratings'!$J$7),0)+ROUNDDOWN(($L118*'Custom Ratings'!$J$8),0)+($M118*'Custom Ratings'!$J$9)+($O118*'Custom Ratings'!$J$10)+($P118*'Custom Ratings'!$J$11)+($Q118*'Custom Ratings'!$J$12)+($R118*'Custom Ratings'!$J$13)+($S118*'Custom Ratings'!$J$14)+($T118*'Custom Ratings'!$J$15)),0)</f>
        <v>63</v>
      </c>
      <c r="AC118" s="79">
        <f>ROUND(Z118/'Custom Ratings'!$B$19,0)</f>
        <v>75</v>
      </c>
      <c r="AD118" s="79">
        <f>ROUND(AA118/'Custom Ratings'!$F$19,0)</f>
        <v>75</v>
      </c>
      <c r="AE118" s="79">
        <f>ROUND(AB118/'Custom Ratings'!$J$19,0)</f>
        <v>63</v>
      </c>
    </row>
    <row r="119" ht="15.75" customHeight="1">
      <c r="A119" s="71" t="s">
        <v>896</v>
      </c>
      <c r="B119" s="71" t="s">
        <v>897</v>
      </c>
      <c r="C119" s="72" t="str">
        <f t="shared" si="1"/>
        <v>Neal Broten</v>
      </c>
      <c r="D119" s="73" t="s">
        <v>112</v>
      </c>
      <c r="E119" s="73" t="s">
        <v>702</v>
      </c>
      <c r="F119" s="73">
        <v>7.0</v>
      </c>
      <c r="G119" s="73">
        <v>4.0</v>
      </c>
      <c r="H119" s="73">
        <v>4.0</v>
      </c>
      <c r="I119" s="73">
        <v>4.0</v>
      </c>
      <c r="J119" s="73">
        <v>3.0</v>
      </c>
      <c r="K119" s="73">
        <v>5.0</v>
      </c>
      <c r="L119" s="73">
        <v>3.0</v>
      </c>
      <c r="M119" s="73">
        <v>3.0</v>
      </c>
      <c r="N119" s="73">
        <v>0.0</v>
      </c>
      <c r="O119" s="73">
        <v>3.0</v>
      </c>
      <c r="P119" s="73">
        <v>2.0</v>
      </c>
      <c r="Q119" s="73">
        <v>4.0</v>
      </c>
      <c r="R119" s="73">
        <v>3.0</v>
      </c>
      <c r="S119" s="73">
        <v>4.0</v>
      </c>
      <c r="T119" s="73">
        <v>1.0</v>
      </c>
      <c r="U119" s="74">
        <f t="shared" si="2"/>
        <v>69</v>
      </c>
      <c r="V119" s="75">
        <f t="shared" si="3"/>
        <v>69</v>
      </c>
      <c r="W119" s="76" t="str">
        <f t="shared" si="4"/>
        <v>Lefty</v>
      </c>
      <c r="X119" s="77">
        <f t="shared" si="5"/>
        <v>69</v>
      </c>
      <c r="Y119" s="77">
        <f t="shared" si="6"/>
        <v>65</v>
      </c>
      <c r="Z119" s="78">
        <f>ROUND(IF(($G119*'Custom Ratings'!$B$3)+($H119*'Custom Ratings'!$B$4)+($I119*'Custom Ratings'!$B$5)+($J119*'Custom Ratings'!$B$6)+($K119*'Custom Ratings'!$B$7)+($L119*'Custom Ratings'!$B$8)+($M119*'Custom Ratings'!$B$9)+($O119*'Custom Ratings'!$B$10)+($P119*'Custom Ratings'!$B$11)+($Q119*'Custom Ratings'!$B$12)+($R119*'Custom Ratings'!$B$13)+($S119*'Custom Ratings'!$B$14)+($T119*'Custom Ratings'!$B$15)&lt;50,(25+(($G119*'Custom Ratings'!$B$3)+($H119*'Custom Ratings'!$B$4)+($I119*'Custom Ratings'!$B$5)+($J119*'Custom Ratings'!$B$6)+($K119*'Custom Ratings'!$B$7)+($L119*'Custom Ratings'!$B$8)+($M119*'Custom Ratings'!$B$9)+($O119*'Custom Ratings'!$B$10)+($P119*'Custom Ratings'!$B$11)+($Q119*'Custom Ratings'!$B$12)+($R119*'Custom Ratings'!$B$13)+($S119*'Custom Ratings'!$B$14)+($T119*'Custom Ratings'!$B$15))/2),($G119*'Custom Ratings'!$B$3)+($H119*'Custom Ratings'!$B$4)+($I119*'Custom Ratings'!$B$5)+($J119*'Custom Ratings'!$B$6)+($K119*'Custom Ratings'!$B$7)+($L119*'Custom Ratings'!$B$8)+($M119*'Custom Ratings'!$B$9)+($O119*'Custom Ratings'!$B$10)+($P119*'Custom Ratings'!$B$11)+($Q119*'Custom Ratings'!$B$12)+($R119*'Custom Ratings'!$B$13)+($S119*'Custom Ratings'!$B$14)+($T119*'Custom Ratings'!$B$15)),0)</f>
        <v>69</v>
      </c>
      <c r="AA119" s="78">
        <f>ROUND(IF(($G119*'Custom Ratings'!$F$3)+($H119*'Custom Ratings'!$F$4)+($I119*'Custom Ratings'!$F$5)+($J119*'Custom Ratings'!$F$6)+($K119*'Custom Ratings'!$F$7)+($L119*'Custom Ratings'!$F$8)+($M119*'Custom Ratings'!$F$9)+($O119*'Custom Ratings'!$F$10)+($P119*'Custom Ratings'!$F$11)+($Q119*'Custom Ratings'!$F$12)+($R119*'Custom Ratings'!$F$13)+($S119*'Custom Ratings'!$F$14)+($T119*'Custom Ratings'!$F$15)&lt;50,(25+(($G119*'Custom Ratings'!$F$3)+($H119*'Custom Ratings'!$F$4)+($I119*'Custom Ratings'!$F$5)+($J119*'Custom Ratings'!$F$6)+($K119*'Custom Ratings'!$F$7)+($L119*'Custom Ratings'!$F$8)+($M119*'Custom Ratings'!$F$9)+($O119*'Custom Ratings'!$F$10)+($P119*'Custom Ratings'!$F$11)+($Q119*'Custom Ratings'!$F$12)+($R119*'Custom Ratings'!$F$13)+($S119*'Custom Ratings'!$F$14)+($T119*'Custom Ratings'!$F$15))/2),($G119*'Custom Ratings'!$F$3)+($H119*'Custom Ratings'!$F$4)+($I119*'Custom Ratings'!$F$5)+($J119*'Custom Ratings'!$F$6)+($K119*'Custom Ratings'!$F$7)+($L119*'Custom Ratings'!$F$8)+($M119*'Custom Ratings'!$F$9)+($O119*'Custom Ratings'!$F$10)+($P119*'Custom Ratings'!$F$11)+($Q119*'Custom Ratings'!$F$12)+($R119*'Custom Ratings'!$F$13)+($S119*'Custom Ratings'!$F$14)+($T119*'Custom Ratings'!$F$15)),0)</f>
        <v>69</v>
      </c>
      <c r="AB119" s="78">
        <f>ROUND(IF(($K119*'Custom Ratings'!$J$3)+ROUNDDOWN(($H119*'Custom Ratings'!$J$4),0)+($I119*'Custom Ratings'!$J$5)+($J119*'Custom Ratings'!$J$6)+ROUNDDOWN(($K119*'Custom Ratings'!$J$7),0)+ROUNDDOWN(($L119*'Custom Ratings'!$J$8),0)+($M119*'Custom Ratings'!$J$9)+($O119*'Custom Ratings'!$J$10)+($P119*'Custom Ratings'!$J$11)+($Q119*'Custom Ratings'!$J$12)+($R119*'Custom Ratings'!$J$13)+($S119*'Custom Ratings'!$J$14)+($T119*'Custom Ratings'!$J$15)&lt;50,(25+(($K119*'Custom Ratings'!$J$3)+ROUNDDOWN(($H119*'Custom Ratings'!$J$4),0)+($I119*'Custom Ratings'!$J$5)+($J119*'Custom Ratings'!$J$6)+ROUNDDOWN(($K119*'Custom Ratings'!$J$7),0)+ROUNDDOWN(($L119*'Custom Ratings'!$J$8),0)+($M119*'Custom Ratings'!$J$9)+($O119*'Custom Ratings'!$J$10)+($P119*'Custom Ratings'!$J$11)+($Q119*'Custom Ratings'!$J$12)+($R119*'Custom Ratings'!$J$13)+($S119*'Custom Ratings'!$J$14)+($T119*'Custom Ratings'!$J$15))/2),($K119*'Custom Ratings'!$J$3)+ROUNDDOWN(($H119*'Custom Ratings'!$J$4),0)+($I119*'Custom Ratings'!$J$5)+($J119*'Custom Ratings'!$J$6)+ROUNDDOWN(($K119*'Custom Ratings'!$J$7),0)+ROUNDDOWN(($L119*'Custom Ratings'!$J$8),0)+($M119*'Custom Ratings'!$J$9)+($O119*'Custom Ratings'!$J$10)+($P119*'Custom Ratings'!$J$11)+($Q119*'Custom Ratings'!$J$12)+($R119*'Custom Ratings'!$J$13)+($S119*'Custom Ratings'!$J$14)+($T119*'Custom Ratings'!$J$15)),0)</f>
        <v>65</v>
      </c>
      <c r="AC119" s="79">
        <f>ROUND(Z119/'Custom Ratings'!$B$19,0)</f>
        <v>69</v>
      </c>
      <c r="AD119" s="79">
        <f>ROUND(AA119/'Custom Ratings'!$F$19,0)</f>
        <v>69</v>
      </c>
      <c r="AE119" s="79">
        <f>ROUND(AB119/'Custom Ratings'!$J$19,0)</f>
        <v>65</v>
      </c>
    </row>
    <row r="120" ht="15.75" customHeight="1">
      <c r="A120" s="71" t="s">
        <v>753</v>
      </c>
      <c r="B120" s="71" t="s">
        <v>898</v>
      </c>
      <c r="C120" s="72" t="str">
        <f t="shared" si="1"/>
        <v>Brent Gilchrist</v>
      </c>
      <c r="D120" s="73" t="s">
        <v>112</v>
      </c>
      <c r="E120" s="73" t="s">
        <v>702</v>
      </c>
      <c r="F120" s="73">
        <v>41.0</v>
      </c>
      <c r="G120" s="73">
        <v>6.0</v>
      </c>
      <c r="H120" s="73">
        <v>4.0</v>
      </c>
      <c r="I120" s="73">
        <v>3.0</v>
      </c>
      <c r="J120" s="73">
        <v>2.0</v>
      </c>
      <c r="K120" s="73">
        <v>2.0</v>
      </c>
      <c r="L120" s="73">
        <v>3.0</v>
      </c>
      <c r="M120" s="73">
        <v>2.0</v>
      </c>
      <c r="N120" s="73">
        <v>0.0</v>
      </c>
      <c r="O120" s="73">
        <v>4.0</v>
      </c>
      <c r="P120" s="73">
        <v>2.0</v>
      </c>
      <c r="Q120" s="73">
        <v>2.0</v>
      </c>
      <c r="R120" s="73">
        <v>5.0</v>
      </c>
      <c r="S120" s="73">
        <v>3.0</v>
      </c>
      <c r="T120" s="73">
        <v>2.0</v>
      </c>
      <c r="U120" s="74">
        <f t="shared" si="2"/>
        <v>55</v>
      </c>
      <c r="V120" s="75">
        <f t="shared" si="3"/>
        <v>55</v>
      </c>
      <c r="W120" s="76" t="str">
        <f t="shared" si="4"/>
        <v>Lefty</v>
      </c>
      <c r="X120" s="77">
        <f t="shared" si="5"/>
        <v>55</v>
      </c>
      <c r="Y120" s="77">
        <f t="shared" si="6"/>
        <v>52</v>
      </c>
      <c r="Z120" s="78">
        <f>ROUND(IF(($G120*'Custom Ratings'!$B$3)+($H120*'Custom Ratings'!$B$4)+($I120*'Custom Ratings'!$B$5)+($J120*'Custom Ratings'!$B$6)+($K120*'Custom Ratings'!$B$7)+($L120*'Custom Ratings'!$B$8)+($M120*'Custom Ratings'!$B$9)+($O120*'Custom Ratings'!$B$10)+($P120*'Custom Ratings'!$B$11)+($Q120*'Custom Ratings'!$B$12)+($R120*'Custom Ratings'!$B$13)+($S120*'Custom Ratings'!$B$14)+($T120*'Custom Ratings'!$B$15)&lt;50,(25+(($G120*'Custom Ratings'!$B$3)+($H120*'Custom Ratings'!$B$4)+($I120*'Custom Ratings'!$B$5)+($J120*'Custom Ratings'!$B$6)+($K120*'Custom Ratings'!$B$7)+($L120*'Custom Ratings'!$B$8)+($M120*'Custom Ratings'!$B$9)+($O120*'Custom Ratings'!$B$10)+($P120*'Custom Ratings'!$B$11)+($Q120*'Custom Ratings'!$B$12)+($R120*'Custom Ratings'!$B$13)+($S120*'Custom Ratings'!$B$14)+($T120*'Custom Ratings'!$B$15))/2),($G120*'Custom Ratings'!$B$3)+($H120*'Custom Ratings'!$B$4)+($I120*'Custom Ratings'!$B$5)+($J120*'Custom Ratings'!$B$6)+($K120*'Custom Ratings'!$B$7)+($L120*'Custom Ratings'!$B$8)+($M120*'Custom Ratings'!$B$9)+($O120*'Custom Ratings'!$B$10)+($P120*'Custom Ratings'!$B$11)+($Q120*'Custom Ratings'!$B$12)+($R120*'Custom Ratings'!$B$13)+($S120*'Custom Ratings'!$B$14)+($T120*'Custom Ratings'!$B$15)),0)</f>
        <v>55</v>
      </c>
      <c r="AA120" s="78">
        <f>ROUND(IF(($G120*'Custom Ratings'!$F$3)+($H120*'Custom Ratings'!$F$4)+($I120*'Custom Ratings'!$F$5)+($J120*'Custom Ratings'!$F$6)+($K120*'Custom Ratings'!$F$7)+($L120*'Custom Ratings'!$F$8)+($M120*'Custom Ratings'!$F$9)+($O120*'Custom Ratings'!$F$10)+($P120*'Custom Ratings'!$F$11)+($Q120*'Custom Ratings'!$F$12)+($R120*'Custom Ratings'!$F$13)+($S120*'Custom Ratings'!$F$14)+($T120*'Custom Ratings'!$F$15)&lt;50,(25+(($G120*'Custom Ratings'!$F$3)+($H120*'Custom Ratings'!$F$4)+($I120*'Custom Ratings'!$F$5)+($J120*'Custom Ratings'!$F$6)+($K120*'Custom Ratings'!$F$7)+($L120*'Custom Ratings'!$F$8)+($M120*'Custom Ratings'!$F$9)+($O120*'Custom Ratings'!$F$10)+($P120*'Custom Ratings'!$F$11)+($Q120*'Custom Ratings'!$F$12)+($R120*'Custom Ratings'!$F$13)+($S120*'Custom Ratings'!$F$14)+($T120*'Custom Ratings'!$F$15))/2),($G120*'Custom Ratings'!$F$3)+($H120*'Custom Ratings'!$F$4)+($I120*'Custom Ratings'!$F$5)+($J120*'Custom Ratings'!$F$6)+($K120*'Custom Ratings'!$F$7)+($L120*'Custom Ratings'!$F$8)+($M120*'Custom Ratings'!$F$9)+($O120*'Custom Ratings'!$F$10)+($P120*'Custom Ratings'!$F$11)+($Q120*'Custom Ratings'!$F$12)+($R120*'Custom Ratings'!$F$13)+($S120*'Custom Ratings'!$F$14)+($T120*'Custom Ratings'!$F$15)),0)</f>
        <v>55</v>
      </c>
      <c r="AB120" s="78">
        <f>ROUND(IF(($K120*'Custom Ratings'!$J$3)+ROUNDDOWN(($H120*'Custom Ratings'!$J$4),0)+($I120*'Custom Ratings'!$J$5)+($J120*'Custom Ratings'!$J$6)+ROUNDDOWN(($K120*'Custom Ratings'!$J$7),0)+ROUNDDOWN(($L120*'Custom Ratings'!$J$8),0)+($M120*'Custom Ratings'!$J$9)+($O120*'Custom Ratings'!$J$10)+($P120*'Custom Ratings'!$J$11)+($Q120*'Custom Ratings'!$J$12)+($R120*'Custom Ratings'!$J$13)+($S120*'Custom Ratings'!$J$14)+($T120*'Custom Ratings'!$J$15)&lt;50,(25+(($K120*'Custom Ratings'!$J$3)+ROUNDDOWN(($H120*'Custom Ratings'!$J$4),0)+($I120*'Custom Ratings'!$J$5)+($J120*'Custom Ratings'!$J$6)+ROUNDDOWN(($K120*'Custom Ratings'!$J$7),0)+ROUNDDOWN(($L120*'Custom Ratings'!$J$8),0)+($M120*'Custom Ratings'!$J$9)+($O120*'Custom Ratings'!$J$10)+($P120*'Custom Ratings'!$J$11)+($Q120*'Custom Ratings'!$J$12)+($R120*'Custom Ratings'!$J$13)+($S120*'Custom Ratings'!$J$14)+($T120*'Custom Ratings'!$J$15))/2),($K120*'Custom Ratings'!$J$3)+ROUNDDOWN(($H120*'Custom Ratings'!$J$4),0)+($I120*'Custom Ratings'!$J$5)+($J120*'Custom Ratings'!$J$6)+ROUNDDOWN(($K120*'Custom Ratings'!$J$7),0)+ROUNDDOWN(($L120*'Custom Ratings'!$J$8),0)+($M120*'Custom Ratings'!$J$9)+($O120*'Custom Ratings'!$J$10)+($P120*'Custom Ratings'!$J$11)+($Q120*'Custom Ratings'!$J$12)+($R120*'Custom Ratings'!$J$13)+($S120*'Custom Ratings'!$J$14)+($T120*'Custom Ratings'!$J$15)),0)</f>
        <v>52</v>
      </c>
      <c r="AC120" s="79">
        <f>ROUND(Z120/'Custom Ratings'!$B$19,0)</f>
        <v>55</v>
      </c>
      <c r="AD120" s="79">
        <f>ROUND(AA120/'Custom Ratings'!$F$19,0)</f>
        <v>55</v>
      </c>
      <c r="AE120" s="79">
        <f>ROUND(AB120/'Custom Ratings'!$J$19,0)</f>
        <v>52</v>
      </c>
    </row>
    <row r="121" ht="15.75" customHeight="1">
      <c r="A121" s="71" t="s">
        <v>730</v>
      </c>
      <c r="B121" s="71" t="s">
        <v>882</v>
      </c>
      <c r="C121" s="72" t="str">
        <f t="shared" si="1"/>
        <v>Bobby Smith</v>
      </c>
      <c r="D121" s="73" t="s">
        <v>112</v>
      </c>
      <c r="E121" s="73" t="s">
        <v>702</v>
      </c>
      <c r="F121" s="73">
        <v>18.0</v>
      </c>
      <c r="G121" s="73">
        <v>10.0</v>
      </c>
      <c r="H121" s="73">
        <v>3.0</v>
      </c>
      <c r="I121" s="73">
        <v>3.0</v>
      </c>
      <c r="J121" s="73">
        <v>2.0</v>
      </c>
      <c r="K121" s="73">
        <v>3.0</v>
      </c>
      <c r="L121" s="73">
        <v>2.0</v>
      </c>
      <c r="M121" s="73">
        <v>2.0</v>
      </c>
      <c r="N121" s="73">
        <v>6.0</v>
      </c>
      <c r="O121" s="73">
        <v>3.0</v>
      </c>
      <c r="P121" s="73">
        <v>2.0</v>
      </c>
      <c r="Q121" s="73">
        <v>3.0</v>
      </c>
      <c r="R121" s="73">
        <v>4.0</v>
      </c>
      <c r="S121" s="73">
        <v>4.0</v>
      </c>
      <c r="T121" s="73">
        <v>0.0</v>
      </c>
      <c r="U121" s="74">
        <f t="shared" si="2"/>
        <v>53</v>
      </c>
      <c r="V121" s="75">
        <f t="shared" si="3"/>
        <v>53</v>
      </c>
      <c r="W121" s="76" t="str">
        <f t="shared" si="4"/>
        <v>Lefty</v>
      </c>
      <c r="X121" s="77">
        <f t="shared" si="5"/>
        <v>53</v>
      </c>
      <c r="Y121" s="77">
        <f t="shared" si="6"/>
        <v>48</v>
      </c>
      <c r="Z121" s="78">
        <f>ROUND(IF(($G121*'Custom Ratings'!$B$3)+($H121*'Custom Ratings'!$B$4)+($I121*'Custom Ratings'!$B$5)+($J121*'Custom Ratings'!$B$6)+($K121*'Custom Ratings'!$B$7)+($L121*'Custom Ratings'!$B$8)+($M121*'Custom Ratings'!$B$9)+($O121*'Custom Ratings'!$B$10)+($P121*'Custom Ratings'!$B$11)+($Q121*'Custom Ratings'!$B$12)+($R121*'Custom Ratings'!$B$13)+($S121*'Custom Ratings'!$B$14)+($T121*'Custom Ratings'!$B$15)&lt;50,(25+(($G121*'Custom Ratings'!$B$3)+($H121*'Custom Ratings'!$B$4)+($I121*'Custom Ratings'!$B$5)+($J121*'Custom Ratings'!$B$6)+($K121*'Custom Ratings'!$B$7)+($L121*'Custom Ratings'!$B$8)+($M121*'Custom Ratings'!$B$9)+($O121*'Custom Ratings'!$B$10)+($P121*'Custom Ratings'!$B$11)+($Q121*'Custom Ratings'!$B$12)+($R121*'Custom Ratings'!$B$13)+($S121*'Custom Ratings'!$B$14)+($T121*'Custom Ratings'!$B$15))/2),($G121*'Custom Ratings'!$B$3)+($H121*'Custom Ratings'!$B$4)+($I121*'Custom Ratings'!$B$5)+($J121*'Custom Ratings'!$B$6)+($K121*'Custom Ratings'!$B$7)+($L121*'Custom Ratings'!$B$8)+($M121*'Custom Ratings'!$B$9)+($O121*'Custom Ratings'!$B$10)+($P121*'Custom Ratings'!$B$11)+($Q121*'Custom Ratings'!$B$12)+($R121*'Custom Ratings'!$B$13)+($S121*'Custom Ratings'!$B$14)+($T121*'Custom Ratings'!$B$15)),0)</f>
        <v>53</v>
      </c>
      <c r="AA121" s="78">
        <f>ROUND(IF(($G121*'Custom Ratings'!$F$3)+($H121*'Custom Ratings'!$F$4)+($I121*'Custom Ratings'!$F$5)+($J121*'Custom Ratings'!$F$6)+($K121*'Custom Ratings'!$F$7)+($L121*'Custom Ratings'!$F$8)+($M121*'Custom Ratings'!$F$9)+($O121*'Custom Ratings'!$F$10)+($P121*'Custom Ratings'!$F$11)+($Q121*'Custom Ratings'!$F$12)+($R121*'Custom Ratings'!$F$13)+($S121*'Custom Ratings'!$F$14)+($T121*'Custom Ratings'!$F$15)&lt;50,(25+(($G121*'Custom Ratings'!$F$3)+($H121*'Custom Ratings'!$F$4)+($I121*'Custom Ratings'!$F$5)+($J121*'Custom Ratings'!$F$6)+($K121*'Custom Ratings'!$F$7)+($L121*'Custom Ratings'!$F$8)+($M121*'Custom Ratings'!$F$9)+($O121*'Custom Ratings'!$F$10)+($P121*'Custom Ratings'!$F$11)+($Q121*'Custom Ratings'!$F$12)+($R121*'Custom Ratings'!$F$13)+($S121*'Custom Ratings'!$F$14)+($T121*'Custom Ratings'!$F$15))/2),($G121*'Custom Ratings'!$F$3)+($H121*'Custom Ratings'!$F$4)+($I121*'Custom Ratings'!$F$5)+($J121*'Custom Ratings'!$F$6)+($K121*'Custom Ratings'!$F$7)+($L121*'Custom Ratings'!$F$8)+($M121*'Custom Ratings'!$F$9)+($O121*'Custom Ratings'!$F$10)+($P121*'Custom Ratings'!$F$11)+($Q121*'Custom Ratings'!$F$12)+($R121*'Custom Ratings'!$F$13)+($S121*'Custom Ratings'!$F$14)+($T121*'Custom Ratings'!$F$15)),0)</f>
        <v>53</v>
      </c>
      <c r="AB121" s="78">
        <f>ROUND(IF(($K121*'Custom Ratings'!$J$3)+ROUNDDOWN(($H121*'Custom Ratings'!$J$4),0)+($I121*'Custom Ratings'!$J$5)+($J121*'Custom Ratings'!$J$6)+ROUNDDOWN(($K121*'Custom Ratings'!$J$7),0)+ROUNDDOWN(($L121*'Custom Ratings'!$J$8),0)+($M121*'Custom Ratings'!$J$9)+($O121*'Custom Ratings'!$J$10)+($P121*'Custom Ratings'!$J$11)+($Q121*'Custom Ratings'!$J$12)+($R121*'Custom Ratings'!$J$13)+($S121*'Custom Ratings'!$J$14)+($T121*'Custom Ratings'!$J$15)&lt;50,(25+(($K121*'Custom Ratings'!$J$3)+ROUNDDOWN(($H121*'Custom Ratings'!$J$4),0)+($I121*'Custom Ratings'!$J$5)+($J121*'Custom Ratings'!$J$6)+ROUNDDOWN(($K121*'Custom Ratings'!$J$7),0)+ROUNDDOWN(($L121*'Custom Ratings'!$J$8),0)+($M121*'Custom Ratings'!$J$9)+($O121*'Custom Ratings'!$J$10)+($P121*'Custom Ratings'!$J$11)+($Q121*'Custom Ratings'!$J$12)+($R121*'Custom Ratings'!$J$13)+($S121*'Custom Ratings'!$J$14)+($T121*'Custom Ratings'!$J$15))/2),($K121*'Custom Ratings'!$J$3)+ROUNDDOWN(($H121*'Custom Ratings'!$J$4),0)+($I121*'Custom Ratings'!$J$5)+($J121*'Custom Ratings'!$J$6)+ROUNDDOWN(($K121*'Custom Ratings'!$J$7),0)+ROUNDDOWN(($L121*'Custom Ratings'!$J$8),0)+($M121*'Custom Ratings'!$J$9)+($O121*'Custom Ratings'!$J$10)+($P121*'Custom Ratings'!$J$11)+($Q121*'Custom Ratings'!$J$12)+($R121*'Custom Ratings'!$J$13)+($S121*'Custom Ratings'!$J$14)+($T121*'Custom Ratings'!$J$15)),0)</f>
        <v>48</v>
      </c>
      <c r="AC121" s="79">
        <f>ROUND(Z121/'Custom Ratings'!$B$19,0)</f>
        <v>53</v>
      </c>
      <c r="AD121" s="79">
        <f>ROUND(AA121/'Custom Ratings'!$F$19,0)</f>
        <v>53</v>
      </c>
      <c r="AE121" s="79">
        <f>ROUND(AB121/'Custom Ratings'!$J$19,0)</f>
        <v>48</v>
      </c>
    </row>
    <row r="122" ht="15.75" customHeight="1">
      <c r="A122" s="71" t="s">
        <v>817</v>
      </c>
      <c r="B122" s="71" t="s">
        <v>899</v>
      </c>
      <c r="C122" s="72" t="str">
        <f t="shared" si="1"/>
        <v>Mike McPhee</v>
      </c>
      <c r="D122" s="73" t="s">
        <v>112</v>
      </c>
      <c r="E122" s="73" t="s">
        <v>702</v>
      </c>
      <c r="F122" s="73">
        <v>17.0</v>
      </c>
      <c r="G122" s="73">
        <v>9.0</v>
      </c>
      <c r="H122" s="73">
        <v>4.0</v>
      </c>
      <c r="I122" s="73">
        <v>3.0</v>
      </c>
      <c r="J122" s="73">
        <v>3.0</v>
      </c>
      <c r="K122" s="73">
        <v>3.0</v>
      </c>
      <c r="L122" s="73">
        <v>3.0</v>
      </c>
      <c r="M122" s="73">
        <v>4.0</v>
      </c>
      <c r="N122" s="73">
        <v>4.0</v>
      </c>
      <c r="O122" s="73">
        <v>2.0</v>
      </c>
      <c r="P122" s="73">
        <v>2.0</v>
      </c>
      <c r="Q122" s="73">
        <v>4.0</v>
      </c>
      <c r="R122" s="73">
        <v>4.0</v>
      </c>
      <c r="S122" s="73">
        <v>2.0</v>
      </c>
      <c r="T122" s="73">
        <v>2.0</v>
      </c>
      <c r="U122" s="74">
        <f t="shared" si="2"/>
        <v>59</v>
      </c>
      <c r="V122" s="75">
        <f t="shared" si="3"/>
        <v>59</v>
      </c>
      <c r="W122" s="76" t="str">
        <f t="shared" si="4"/>
        <v>Lefty</v>
      </c>
      <c r="X122" s="77">
        <f t="shared" si="5"/>
        <v>59</v>
      </c>
      <c r="Y122" s="77">
        <f t="shared" si="6"/>
        <v>56</v>
      </c>
      <c r="Z122" s="78">
        <f>ROUND(IF(($G122*'Custom Ratings'!$B$3)+($H122*'Custom Ratings'!$B$4)+($I122*'Custom Ratings'!$B$5)+($J122*'Custom Ratings'!$B$6)+($K122*'Custom Ratings'!$B$7)+($L122*'Custom Ratings'!$B$8)+($M122*'Custom Ratings'!$B$9)+($O122*'Custom Ratings'!$B$10)+($P122*'Custom Ratings'!$B$11)+($Q122*'Custom Ratings'!$B$12)+($R122*'Custom Ratings'!$B$13)+($S122*'Custom Ratings'!$B$14)+($T122*'Custom Ratings'!$B$15)&lt;50,(25+(($G122*'Custom Ratings'!$B$3)+($H122*'Custom Ratings'!$B$4)+($I122*'Custom Ratings'!$B$5)+($J122*'Custom Ratings'!$B$6)+($K122*'Custom Ratings'!$B$7)+($L122*'Custom Ratings'!$B$8)+($M122*'Custom Ratings'!$B$9)+($O122*'Custom Ratings'!$B$10)+($P122*'Custom Ratings'!$B$11)+($Q122*'Custom Ratings'!$B$12)+($R122*'Custom Ratings'!$B$13)+($S122*'Custom Ratings'!$B$14)+($T122*'Custom Ratings'!$B$15))/2),($G122*'Custom Ratings'!$B$3)+($H122*'Custom Ratings'!$B$4)+($I122*'Custom Ratings'!$B$5)+($J122*'Custom Ratings'!$B$6)+($K122*'Custom Ratings'!$B$7)+($L122*'Custom Ratings'!$B$8)+($M122*'Custom Ratings'!$B$9)+($O122*'Custom Ratings'!$B$10)+($P122*'Custom Ratings'!$B$11)+($Q122*'Custom Ratings'!$B$12)+($R122*'Custom Ratings'!$B$13)+($S122*'Custom Ratings'!$B$14)+($T122*'Custom Ratings'!$B$15)),0)</f>
        <v>59</v>
      </c>
      <c r="AA122" s="78">
        <f>ROUND(IF(($G122*'Custom Ratings'!$F$3)+($H122*'Custom Ratings'!$F$4)+($I122*'Custom Ratings'!$F$5)+($J122*'Custom Ratings'!$F$6)+($K122*'Custom Ratings'!$F$7)+($L122*'Custom Ratings'!$F$8)+($M122*'Custom Ratings'!$F$9)+($O122*'Custom Ratings'!$F$10)+($P122*'Custom Ratings'!$F$11)+($Q122*'Custom Ratings'!$F$12)+($R122*'Custom Ratings'!$F$13)+($S122*'Custom Ratings'!$F$14)+($T122*'Custom Ratings'!$F$15)&lt;50,(25+(($G122*'Custom Ratings'!$F$3)+($H122*'Custom Ratings'!$F$4)+($I122*'Custom Ratings'!$F$5)+($J122*'Custom Ratings'!$F$6)+($K122*'Custom Ratings'!$F$7)+($L122*'Custom Ratings'!$F$8)+($M122*'Custom Ratings'!$F$9)+($O122*'Custom Ratings'!$F$10)+($P122*'Custom Ratings'!$F$11)+($Q122*'Custom Ratings'!$F$12)+($R122*'Custom Ratings'!$F$13)+($S122*'Custom Ratings'!$F$14)+($T122*'Custom Ratings'!$F$15))/2),($G122*'Custom Ratings'!$F$3)+($H122*'Custom Ratings'!$F$4)+($I122*'Custom Ratings'!$F$5)+($J122*'Custom Ratings'!$F$6)+($K122*'Custom Ratings'!$F$7)+($L122*'Custom Ratings'!$F$8)+($M122*'Custom Ratings'!$F$9)+($O122*'Custom Ratings'!$F$10)+($P122*'Custom Ratings'!$F$11)+($Q122*'Custom Ratings'!$F$12)+($R122*'Custom Ratings'!$F$13)+($S122*'Custom Ratings'!$F$14)+($T122*'Custom Ratings'!$F$15)),0)</f>
        <v>59</v>
      </c>
      <c r="AB122" s="78">
        <f>ROUND(IF(($K122*'Custom Ratings'!$J$3)+ROUNDDOWN(($H122*'Custom Ratings'!$J$4),0)+($I122*'Custom Ratings'!$J$5)+($J122*'Custom Ratings'!$J$6)+ROUNDDOWN(($K122*'Custom Ratings'!$J$7),0)+ROUNDDOWN(($L122*'Custom Ratings'!$J$8),0)+($M122*'Custom Ratings'!$J$9)+($O122*'Custom Ratings'!$J$10)+($P122*'Custom Ratings'!$J$11)+($Q122*'Custom Ratings'!$J$12)+($R122*'Custom Ratings'!$J$13)+($S122*'Custom Ratings'!$J$14)+($T122*'Custom Ratings'!$J$15)&lt;50,(25+(($K122*'Custom Ratings'!$J$3)+ROUNDDOWN(($H122*'Custom Ratings'!$J$4),0)+($I122*'Custom Ratings'!$J$5)+($J122*'Custom Ratings'!$J$6)+ROUNDDOWN(($K122*'Custom Ratings'!$J$7),0)+ROUNDDOWN(($L122*'Custom Ratings'!$J$8),0)+($M122*'Custom Ratings'!$J$9)+($O122*'Custom Ratings'!$J$10)+($P122*'Custom Ratings'!$J$11)+($Q122*'Custom Ratings'!$J$12)+($R122*'Custom Ratings'!$J$13)+($S122*'Custom Ratings'!$J$14)+($T122*'Custom Ratings'!$J$15))/2),($K122*'Custom Ratings'!$J$3)+ROUNDDOWN(($H122*'Custom Ratings'!$J$4),0)+($I122*'Custom Ratings'!$J$5)+($J122*'Custom Ratings'!$J$6)+ROUNDDOWN(($K122*'Custom Ratings'!$J$7),0)+ROUNDDOWN(($L122*'Custom Ratings'!$J$8),0)+($M122*'Custom Ratings'!$J$9)+($O122*'Custom Ratings'!$J$10)+($P122*'Custom Ratings'!$J$11)+($Q122*'Custom Ratings'!$J$12)+($R122*'Custom Ratings'!$J$13)+($S122*'Custom Ratings'!$J$14)+($T122*'Custom Ratings'!$J$15)),0)</f>
        <v>56</v>
      </c>
      <c r="AC122" s="79">
        <f>ROUND(Z122/'Custom Ratings'!$B$19,0)</f>
        <v>59</v>
      </c>
      <c r="AD122" s="79">
        <f>ROUND(AA122/'Custom Ratings'!$F$19,0)</f>
        <v>59</v>
      </c>
      <c r="AE122" s="79">
        <f>ROUND(AB122/'Custom Ratings'!$J$19,0)</f>
        <v>56</v>
      </c>
    </row>
    <row r="123" ht="15.75" customHeight="1">
      <c r="A123" s="71" t="s">
        <v>900</v>
      </c>
      <c r="B123" s="71" t="s">
        <v>901</v>
      </c>
      <c r="C123" s="72" t="str">
        <f t="shared" si="1"/>
        <v>Gaetan Duchesne</v>
      </c>
      <c r="D123" s="73" t="s">
        <v>112</v>
      </c>
      <c r="E123" s="73" t="s">
        <v>702</v>
      </c>
      <c r="F123" s="73">
        <v>10.0</v>
      </c>
      <c r="G123" s="73">
        <v>9.0</v>
      </c>
      <c r="H123" s="73">
        <v>3.0</v>
      </c>
      <c r="I123" s="73">
        <v>4.0</v>
      </c>
      <c r="J123" s="73">
        <v>2.0</v>
      </c>
      <c r="K123" s="73">
        <v>3.0</v>
      </c>
      <c r="L123" s="73">
        <v>2.0</v>
      </c>
      <c r="M123" s="73">
        <v>3.0</v>
      </c>
      <c r="N123" s="73">
        <v>4.0</v>
      </c>
      <c r="O123" s="73">
        <v>2.0</v>
      </c>
      <c r="P123" s="73">
        <v>3.0</v>
      </c>
      <c r="Q123" s="73">
        <v>3.0</v>
      </c>
      <c r="R123" s="73">
        <v>5.0</v>
      </c>
      <c r="S123" s="73">
        <v>1.0</v>
      </c>
      <c r="T123" s="73">
        <v>1.0</v>
      </c>
      <c r="U123" s="74">
        <f t="shared" si="2"/>
        <v>54</v>
      </c>
      <c r="V123" s="75">
        <f t="shared" si="3"/>
        <v>54</v>
      </c>
      <c r="W123" s="76" t="str">
        <f t="shared" si="4"/>
        <v>Lefty</v>
      </c>
      <c r="X123" s="77">
        <f t="shared" si="5"/>
        <v>54</v>
      </c>
      <c r="Y123" s="77">
        <f t="shared" si="6"/>
        <v>48</v>
      </c>
      <c r="Z123" s="78">
        <f>ROUND(IF(($G123*'Custom Ratings'!$B$3)+($H123*'Custom Ratings'!$B$4)+($I123*'Custom Ratings'!$B$5)+($J123*'Custom Ratings'!$B$6)+($K123*'Custom Ratings'!$B$7)+($L123*'Custom Ratings'!$B$8)+($M123*'Custom Ratings'!$B$9)+($O123*'Custom Ratings'!$B$10)+($P123*'Custom Ratings'!$B$11)+($Q123*'Custom Ratings'!$B$12)+($R123*'Custom Ratings'!$B$13)+($S123*'Custom Ratings'!$B$14)+($T123*'Custom Ratings'!$B$15)&lt;50,(25+(($G123*'Custom Ratings'!$B$3)+($H123*'Custom Ratings'!$B$4)+($I123*'Custom Ratings'!$B$5)+($J123*'Custom Ratings'!$B$6)+($K123*'Custom Ratings'!$B$7)+($L123*'Custom Ratings'!$B$8)+($M123*'Custom Ratings'!$B$9)+($O123*'Custom Ratings'!$B$10)+($P123*'Custom Ratings'!$B$11)+($Q123*'Custom Ratings'!$B$12)+($R123*'Custom Ratings'!$B$13)+($S123*'Custom Ratings'!$B$14)+($T123*'Custom Ratings'!$B$15))/2),($G123*'Custom Ratings'!$B$3)+($H123*'Custom Ratings'!$B$4)+($I123*'Custom Ratings'!$B$5)+($J123*'Custom Ratings'!$B$6)+($K123*'Custom Ratings'!$B$7)+($L123*'Custom Ratings'!$B$8)+($M123*'Custom Ratings'!$B$9)+($O123*'Custom Ratings'!$B$10)+($P123*'Custom Ratings'!$B$11)+($Q123*'Custom Ratings'!$B$12)+($R123*'Custom Ratings'!$B$13)+($S123*'Custom Ratings'!$B$14)+($T123*'Custom Ratings'!$B$15)),0)</f>
        <v>54</v>
      </c>
      <c r="AA123" s="78">
        <f>ROUND(IF(($G123*'Custom Ratings'!$F$3)+($H123*'Custom Ratings'!$F$4)+($I123*'Custom Ratings'!$F$5)+($J123*'Custom Ratings'!$F$6)+($K123*'Custom Ratings'!$F$7)+($L123*'Custom Ratings'!$F$8)+($M123*'Custom Ratings'!$F$9)+($O123*'Custom Ratings'!$F$10)+($P123*'Custom Ratings'!$F$11)+($Q123*'Custom Ratings'!$F$12)+($R123*'Custom Ratings'!$F$13)+($S123*'Custom Ratings'!$F$14)+($T123*'Custom Ratings'!$F$15)&lt;50,(25+(($G123*'Custom Ratings'!$F$3)+($H123*'Custom Ratings'!$F$4)+($I123*'Custom Ratings'!$F$5)+($J123*'Custom Ratings'!$F$6)+($K123*'Custom Ratings'!$F$7)+($L123*'Custom Ratings'!$F$8)+($M123*'Custom Ratings'!$F$9)+($O123*'Custom Ratings'!$F$10)+($P123*'Custom Ratings'!$F$11)+($Q123*'Custom Ratings'!$F$12)+($R123*'Custom Ratings'!$F$13)+($S123*'Custom Ratings'!$F$14)+($T123*'Custom Ratings'!$F$15))/2),($G123*'Custom Ratings'!$F$3)+($H123*'Custom Ratings'!$F$4)+($I123*'Custom Ratings'!$F$5)+($J123*'Custom Ratings'!$F$6)+($K123*'Custom Ratings'!$F$7)+($L123*'Custom Ratings'!$F$8)+($M123*'Custom Ratings'!$F$9)+($O123*'Custom Ratings'!$F$10)+($P123*'Custom Ratings'!$F$11)+($Q123*'Custom Ratings'!$F$12)+($R123*'Custom Ratings'!$F$13)+($S123*'Custom Ratings'!$F$14)+($T123*'Custom Ratings'!$F$15)),0)</f>
        <v>54</v>
      </c>
      <c r="AB123" s="78">
        <f>ROUND(IF(($K123*'Custom Ratings'!$J$3)+ROUNDDOWN(($H123*'Custom Ratings'!$J$4),0)+($I123*'Custom Ratings'!$J$5)+($J123*'Custom Ratings'!$J$6)+ROUNDDOWN(($K123*'Custom Ratings'!$J$7),0)+ROUNDDOWN(($L123*'Custom Ratings'!$J$8),0)+($M123*'Custom Ratings'!$J$9)+($O123*'Custom Ratings'!$J$10)+($P123*'Custom Ratings'!$J$11)+($Q123*'Custom Ratings'!$J$12)+($R123*'Custom Ratings'!$J$13)+($S123*'Custom Ratings'!$J$14)+($T123*'Custom Ratings'!$J$15)&lt;50,(25+(($K123*'Custom Ratings'!$J$3)+ROUNDDOWN(($H123*'Custom Ratings'!$J$4),0)+($I123*'Custom Ratings'!$J$5)+($J123*'Custom Ratings'!$J$6)+ROUNDDOWN(($K123*'Custom Ratings'!$J$7),0)+ROUNDDOWN(($L123*'Custom Ratings'!$J$8),0)+($M123*'Custom Ratings'!$J$9)+($O123*'Custom Ratings'!$J$10)+($P123*'Custom Ratings'!$J$11)+($Q123*'Custom Ratings'!$J$12)+($R123*'Custom Ratings'!$J$13)+($S123*'Custom Ratings'!$J$14)+($T123*'Custom Ratings'!$J$15))/2),($K123*'Custom Ratings'!$J$3)+ROUNDDOWN(($H123*'Custom Ratings'!$J$4),0)+($I123*'Custom Ratings'!$J$5)+($J123*'Custom Ratings'!$J$6)+ROUNDDOWN(($K123*'Custom Ratings'!$J$7),0)+ROUNDDOWN(($L123*'Custom Ratings'!$J$8),0)+($M123*'Custom Ratings'!$J$9)+($O123*'Custom Ratings'!$J$10)+($P123*'Custom Ratings'!$J$11)+($Q123*'Custom Ratings'!$J$12)+($R123*'Custom Ratings'!$J$13)+($S123*'Custom Ratings'!$J$14)+($T123*'Custom Ratings'!$J$15)),0)</f>
        <v>48</v>
      </c>
      <c r="AC123" s="79">
        <f>ROUND(Z123/'Custom Ratings'!$B$19,0)</f>
        <v>54</v>
      </c>
      <c r="AD123" s="79">
        <f>ROUND(AA123/'Custom Ratings'!$F$19,0)</f>
        <v>54</v>
      </c>
      <c r="AE123" s="79">
        <f>ROUND(AB123/'Custom Ratings'!$J$19,0)</f>
        <v>48</v>
      </c>
    </row>
    <row r="124" ht="15.75" customHeight="1">
      <c r="A124" s="71" t="s">
        <v>876</v>
      </c>
      <c r="B124" s="71" t="s">
        <v>902</v>
      </c>
      <c r="C124" s="72" t="str">
        <f t="shared" si="1"/>
        <v>Brian Propp</v>
      </c>
      <c r="D124" s="73" t="s">
        <v>112</v>
      </c>
      <c r="E124" s="73" t="s">
        <v>702</v>
      </c>
      <c r="F124" s="73">
        <v>16.0</v>
      </c>
      <c r="G124" s="73">
        <v>8.0</v>
      </c>
      <c r="H124" s="73">
        <v>3.0</v>
      </c>
      <c r="I124" s="73">
        <v>3.0</v>
      </c>
      <c r="J124" s="73">
        <v>3.0</v>
      </c>
      <c r="K124" s="73">
        <v>2.0</v>
      </c>
      <c r="L124" s="73">
        <v>3.0</v>
      </c>
      <c r="M124" s="73">
        <v>3.0</v>
      </c>
      <c r="N124" s="73">
        <v>6.0</v>
      </c>
      <c r="O124" s="73">
        <v>3.0</v>
      </c>
      <c r="P124" s="73">
        <v>2.0</v>
      </c>
      <c r="Q124" s="73">
        <v>2.0</v>
      </c>
      <c r="R124" s="73">
        <v>5.0</v>
      </c>
      <c r="S124" s="73">
        <v>3.0</v>
      </c>
      <c r="T124" s="73">
        <v>0.0</v>
      </c>
      <c r="U124" s="74">
        <f t="shared" si="2"/>
        <v>55</v>
      </c>
      <c r="V124" s="75">
        <f t="shared" si="3"/>
        <v>55</v>
      </c>
      <c r="W124" s="76" t="str">
        <f t="shared" si="4"/>
        <v>Lefty</v>
      </c>
      <c r="X124" s="77">
        <f t="shared" si="5"/>
        <v>55</v>
      </c>
      <c r="Y124" s="77">
        <f t="shared" si="6"/>
        <v>48</v>
      </c>
      <c r="Z124" s="78">
        <f>ROUND(IF(($G124*'Custom Ratings'!$B$3)+($H124*'Custom Ratings'!$B$4)+($I124*'Custom Ratings'!$B$5)+($J124*'Custom Ratings'!$B$6)+($K124*'Custom Ratings'!$B$7)+($L124*'Custom Ratings'!$B$8)+($M124*'Custom Ratings'!$B$9)+($O124*'Custom Ratings'!$B$10)+($P124*'Custom Ratings'!$B$11)+($Q124*'Custom Ratings'!$B$12)+($R124*'Custom Ratings'!$B$13)+($S124*'Custom Ratings'!$B$14)+($T124*'Custom Ratings'!$B$15)&lt;50,(25+(($G124*'Custom Ratings'!$B$3)+($H124*'Custom Ratings'!$B$4)+($I124*'Custom Ratings'!$B$5)+($J124*'Custom Ratings'!$B$6)+($K124*'Custom Ratings'!$B$7)+($L124*'Custom Ratings'!$B$8)+($M124*'Custom Ratings'!$B$9)+($O124*'Custom Ratings'!$B$10)+($P124*'Custom Ratings'!$B$11)+($Q124*'Custom Ratings'!$B$12)+($R124*'Custom Ratings'!$B$13)+($S124*'Custom Ratings'!$B$14)+($T124*'Custom Ratings'!$B$15))/2),($G124*'Custom Ratings'!$B$3)+($H124*'Custom Ratings'!$B$4)+($I124*'Custom Ratings'!$B$5)+($J124*'Custom Ratings'!$B$6)+($K124*'Custom Ratings'!$B$7)+($L124*'Custom Ratings'!$B$8)+($M124*'Custom Ratings'!$B$9)+($O124*'Custom Ratings'!$B$10)+($P124*'Custom Ratings'!$B$11)+($Q124*'Custom Ratings'!$B$12)+($R124*'Custom Ratings'!$B$13)+($S124*'Custom Ratings'!$B$14)+($T124*'Custom Ratings'!$B$15)),0)</f>
        <v>55</v>
      </c>
      <c r="AA124" s="78">
        <f>ROUND(IF(($G124*'Custom Ratings'!$F$3)+($H124*'Custom Ratings'!$F$4)+($I124*'Custom Ratings'!$F$5)+($J124*'Custom Ratings'!$F$6)+($K124*'Custom Ratings'!$F$7)+($L124*'Custom Ratings'!$F$8)+($M124*'Custom Ratings'!$F$9)+($O124*'Custom Ratings'!$F$10)+($P124*'Custom Ratings'!$F$11)+($Q124*'Custom Ratings'!$F$12)+($R124*'Custom Ratings'!$F$13)+($S124*'Custom Ratings'!$F$14)+($T124*'Custom Ratings'!$F$15)&lt;50,(25+(($G124*'Custom Ratings'!$F$3)+($H124*'Custom Ratings'!$F$4)+($I124*'Custom Ratings'!$F$5)+($J124*'Custom Ratings'!$F$6)+($K124*'Custom Ratings'!$F$7)+($L124*'Custom Ratings'!$F$8)+($M124*'Custom Ratings'!$F$9)+($O124*'Custom Ratings'!$F$10)+($P124*'Custom Ratings'!$F$11)+($Q124*'Custom Ratings'!$F$12)+($R124*'Custom Ratings'!$F$13)+($S124*'Custom Ratings'!$F$14)+($T124*'Custom Ratings'!$F$15))/2),($G124*'Custom Ratings'!$F$3)+($H124*'Custom Ratings'!$F$4)+($I124*'Custom Ratings'!$F$5)+($J124*'Custom Ratings'!$F$6)+($K124*'Custom Ratings'!$F$7)+($L124*'Custom Ratings'!$F$8)+($M124*'Custom Ratings'!$F$9)+($O124*'Custom Ratings'!$F$10)+($P124*'Custom Ratings'!$F$11)+($Q124*'Custom Ratings'!$F$12)+($R124*'Custom Ratings'!$F$13)+($S124*'Custom Ratings'!$F$14)+($T124*'Custom Ratings'!$F$15)),0)</f>
        <v>55</v>
      </c>
      <c r="AB124" s="78">
        <f>ROUND(IF(($K124*'Custom Ratings'!$J$3)+ROUNDDOWN(($H124*'Custom Ratings'!$J$4),0)+($I124*'Custom Ratings'!$J$5)+($J124*'Custom Ratings'!$J$6)+ROUNDDOWN(($K124*'Custom Ratings'!$J$7),0)+ROUNDDOWN(($L124*'Custom Ratings'!$J$8),0)+($M124*'Custom Ratings'!$J$9)+($O124*'Custom Ratings'!$J$10)+($P124*'Custom Ratings'!$J$11)+($Q124*'Custom Ratings'!$J$12)+($R124*'Custom Ratings'!$J$13)+($S124*'Custom Ratings'!$J$14)+($T124*'Custom Ratings'!$J$15)&lt;50,(25+(($K124*'Custom Ratings'!$J$3)+ROUNDDOWN(($H124*'Custom Ratings'!$J$4),0)+($I124*'Custom Ratings'!$J$5)+($J124*'Custom Ratings'!$J$6)+ROUNDDOWN(($K124*'Custom Ratings'!$J$7),0)+ROUNDDOWN(($L124*'Custom Ratings'!$J$8),0)+($M124*'Custom Ratings'!$J$9)+($O124*'Custom Ratings'!$J$10)+($P124*'Custom Ratings'!$J$11)+($Q124*'Custom Ratings'!$J$12)+($R124*'Custom Ratings'!$J$13)+($S124*'Custom Ratings'!$J$14)+($T124*'Custom Ratings'!$J$15))/2),($K124*'Custom Ratings'!$J$3)+ROUNDDOWN(($H124*'Custom Ratings'!$J$4),0)+($I124*'Custom Ratings'!$J$5)+($J124*'Custom Ratings'!$J$6)+ROUNDDOWN(($K124*'Custom Ratings'!$J$7),0)+ROUNDDOWN(($L124*'Custom Ratings'!$J$8),0)+($M124*'Custom Ratings'!$J$9)+($O124*'Custom Ratings'!$J$10)+($P124*'Custom Ratings'!$J$11)+($Q124*'Custom Ratings'!$J$12)+($R124*'Custom Ratings'!$J$13)+($S124*'Custom Ratings'!$J$14)+($T124*'Custom Ratings'!$J$15)),0)</f>
        <v>48</v>
      </c>
      <c r="AC124" s="79">
        <f>ROUND(Z124/'Custom Ratings'!$B$19,0)</f>
        <v>55</v>
      </c>
      <c r="AD124" s="79">
        <f>ROUND(AA124/'Custom Ratings'!$F$19,0)</f>
        <v>55</v>
      </c>
      <c r="AE124" s="79">
        <f>ROUND(AB124/'Custom Ratings'!$J$19,0)</f>
        <v>48</v>
      </c>
    </row>
    <row r="125" ht="15.75" customHeight="1">
      <c r="A125" s="71" t="s">
        <v>903</v>
      </c>
      <c r="B125" s="71" t="s">
        <v>904</v>
      </c>
      <c r="C125" s="72" t="str">
        <f t="shared" si="1"/>
        <v>Russ Courtnall</v>
      </c>
      <c r="D125" s="73" t="s">
        <v>112</v>
      </c>
      <c r="E125" s="73" t="s">
        <v>702</v>
      </c>
      <c r="F125" s="73">
        <v>26.0</v>
      </c>
      <c r="G125" s="73">
        <v>6.0</v>
      </c>
      <c r="H125" s="73">
        <v>5.0</v>
      </c>
      <c r="I125" s="73">
        <v>6.0</v>
      </c>
      <c r="J125" s="73">
        <v>4.0</v>
      </c>
      <c r="K125" s="73">
        <v>2.0</v>
      </c>
      <c r="L125" s="73">
        <v>4.0</v>
      </c>
      <c r="M125" s="73">
        <v>2.0</v>
      </c>
      <c r="N125" s="73">
        <v>1.0</v>
      </c>
      <c r="O125" s="73">
        <v>3.0</v>
      </c>
      <c r="P125" s="73">
        <v>3.0</v>
      </c>
      <c r="Q125" s="73">
        <v>3.0</v>
      </c>
      <c r="R125" s="73">
        <v>4.0</v>
      </c>
      <c r="S125" s="73">
        <v>3.0</v>
      </c>
      <c r="T125" s="73">
        <v>2.0</v>
      </c>
      <c r="U125" s="74">
        <f t="shared" si="2"/>
        <v>73</v>
      </c>
      <c r="V125" s="75">
        <f t="shared" si="3"/>
        <v>73</v>
      </c>
      <c r="W125" s="76" t="str">
        <f t="shared" si="4"/>
        <v>Righty</v>
      </c>
      <c r="X125" s="77">
        <f t="shared" si="5"/>
        <v>73</v>
      </c>
      <c r="Y125" s="77">
        <f t="shared" si="6"/>
        <v>61</v>
      </c>
      <c r="Z125" s="78">
        <f>ROUND(IF(($G125*'Custom Ratings'!$B$3)+($H125*'Custom Ratings'!$B$4)+($I125*'Custom Ratings'!$B$5)+($J125*'Custom Ratings'!$B$6)+($K125*'Custom Ratings'!$B$7)+($L125*'Custom Ratings'!$B$8)+($M125*'Custom Ratings'!$B$9)+($O125*'Custom Ratings'!$B$10)+($P125*'Custom Ratings'!$B$11)+($Q125*'Custom Ratings'!$B$12)+($R125*'Custom Ratings'!$B$13)+($S125*'Custom Ratings'!$B$14)+($T125*'Custom Ratings'!$B$15)&lt;50,(25+(($G125*'Custom Ratings'!$B$3)+($H125*'Custom Ratings'!$B$4)+($I125*'Custom Ratings'!$B$5)+($J125*'Custom Ratings'!$B$6)+($K125*'Custom Ratings'!$B$7)+($L125*'Custom Ratings'!$B$8)+($M125*'Custom Ratings'!$B$9)+($O125*'Custom Ratings'!$B$10)+($P125*'Custom Ratings'!$B$11)+($Q125*'Custom Ratings'!$B$12)+($R125*'Custom Ratings'!$B$13)+($S125*'Custom Ratings'!$B$14)+($T125*'Custom Ratings'!$B$15))/2),($G125*'Custom Ratings'!$B$3)+($H125*'Custom Ratings'!$B$4)+($I125*'Custom Ratings'!$B$5)+($J125*'Custom Ratings'!$B$6)+($K125*'Custom Ratings'!$B$7)+($L125*'Custom Ratings'!$B$8)+($M125*'Custom Ratings'!$B$9)+($O125*'Custom Ratings'!$B$10)+($P125*'Custom Ratings'!$B$11)+($Q125*'Custom Ratings'!$B$12)+($R125*'Custom Ratings'!$B$13)+($S125*'Custom Ratings'!$B$14)+($T125*'Custom Ratings'!$B$15)),0)</f>
        <v>73</v>
      </c>
      <c r="AA125" s="78">
        <f>ROUND(IF(($G125*'Custom Ratings'!$F$3)+($H125*'Custom Ratings'!$F$4)+($I125*'Custom Ratings'!$F$5)+($J125*'Custom Ratings'!$F$6)+($K125*'Custom Ratings'!$F$7)+($L125*'Custom Ratings'!$F$8)+($M125*'Custom Ratings'!$F$9)+($O125*'Custom Ratings'!$F$10)+($P125*'Custom Ratings'!$F$11)+($Q125*'Custom Ratings'!$F$12)+($R125*'Custom Ratings'!$F$13)+($S125*'Custom Ratings'!$F$14)+($T125*'Custom Ratings'!$F$15)&lt;50,(25+(($G125*'Custom Ratings'!$F$3)+($H125*'Custom Ratings'!$F$4)+($I125*'Custom Ratings'!$F$5)+($J125*'Custom Ratings'!$F$6)+($K125*'Custom Ratings'!$F$7)+($L125*'Custom Ratings'!$F$8)+($M125*'Custom Ratings'!$F$9)+($O125*'Custom Ratings'!$F$10)+($P125*'Custom Ratings'!$F$11)+($Q125*'Custom Ratings'!$F$12)+($R125*'Custom Ratings'!$F$13)+($S125*'Custom Ratings'!$F$14)+($T125*'Custom Ratings'!$F$15))/2),($G125*'Custom Ratings'!$F$3)+($H125*'Custom Ratings'!$F$4)+($I125*'Custom Ratings'!$F$5)+($J125*'Custom Ratings'!$F$6)+($K125*'Custom Ratings'!$F$7)+($L125*'Custom Ratings'!$F$8)+($M125*'Custom Ratings'!$F$9)+($O125*'Custom Ratings'!$F$10)+($P125*'Custom Ratings'!$F$11)+($Q125*'Custom Ratings'!$F$12)+($R125*'Custom Ratings'!$F$13)+($S125*'Custom Ratings'!$F$14)+($T125*'Custom Ratings'!$F$15)),0)</f>
        <v>73</v>
      </c>
      <c r="AB125" s="78">
        <f>ROUND(IF(($K125*'Custom Ratings'!$J$3)+ROUNDDOWN(($H125*'Custom Ratings'!$J$4),0)+($I125*'Custom Ratings'!$J$5)+($J125*'Custom Ratings'!$J$6)+ROUNDDOWN(($K125*'Custom Ratings'!$J$7),0)+ROUNDDOWN(($L125*'Custom Ratings'!$J$8),0)+($M125*'Custom Ratings'!$J$9)+($O125*'Custom Ratings'!$J$10)+($P125*'Custom Ratings'!$J$11)+($Q125*'Custom Ratings'!$J$12)+($R125*'Custom Ratings'!$J$13)+($S125*'Custom Ratings'!$J$14)+($T125*'Custom Ratings'!$J$15)&lt;50,(25+(($K125*'Custom Ratings'!$J$3)+ROUNDDOWN(($H125*'Custom Ratings'!$J$4),0)+($I125*'Custom Ratings'!$J$5)+($J125*'Custom Ratings'!$J$6)+ROUNDDOWN(($K125*'Custom Ratings'!$J$7),0)+ROUNDDOWN(($L125*'Custom Ratings'!$J$8),0)+($M125*'Custom Ratings'!$J$9)+($O125*'Custom Ratings'!$J$10)+($P125*'Custom Ratings'!$J$11)+($Q125*'Custom Ratings'!$J$12)+($R125*'Custom Ratings'!$J$13)+($S125*'Custom Ratings'!$J$14)+($T125*'Custom Ratings'!$J$15))/2),($K125*'Custom Ratings'!$J$3)+ROUNDDOWN(($H125*'Custom Ratings'!$J$4),0)+($I125*'Custom Ratings'!$J$5)+($J125*'Custom Ratings'!$J$6)+ROUNDDOWN(($K125*'Custom Ratings'!$J$7),0)+ROUNDDOWN(($L125*'Custom Ratings'!$J$8),0)+($M125*'Custom Ratings'!$J$9)+($O125*'Custom Ratings'!$J$10)+($P125*'Custom Ratings'!$J$11)+($Q125*'Custom Ratings'!$J$12)+($R125*'Custom Ratings'!$J$13)+($S125*'Custom Ratings'!$J$14)+($T125*'Custom Ratings'!$J$15)),0)</f>
        <v>61</v>
      </c>
      <c r="AC125" s="79">
        <f>ROUND(Z125/'Custom Ratings'!$B$19,0)</f>
        <v>73</v>
      </c>
      <c r="AD125" s="79">
        <f>ROUND(AA125/'Custom Ratings'!$F$19,0)</f>
        <v>73</v>
      </c>
      <c r="AE125" s="79">
        <f>ROUND(AB125/'Custom Ratings'!$J$19,0)</f>
        <v>61</v>
      </c>
    </row>
    <row r="126" ht="15.75" customHeight="1">
      <c r="A126" s="71" t="s">
        <v>905</v>
      </c>
      <c r="B126" s="71" t="s">
        <v>906</v>
      </c>
      <c r="C126" s="72" t="str">
        <f t="shared" si="1"/>
        <v>Ulf Dahlen</v>
      </c>
      <c r="D126" s="73" t="s">
        <v>112</v>
      </c>
      <c r="E126" s="73" t="s">
        <v>702</v>
      </c>
      <c r="F126" s="73">
        <v>22.0</v>
      </c>
      <c r="G126" s="73">
        <v>8.0</v>
      </c>
      <c r="H126" s="73">
        <v>3.0</v>
      </c>
      <c r="I126" s="73">
        <v>4.0</v>
      </c>
      <c r="J126" s="73">
        <v>4.0</v>
      </c>
      <c r="K126" s="73">
        <v>3.0</v>
      </c>
      <c r="L126" s="73">
        <v>3.0</v>
      </c>
      <c r="M126" s="73">
        <v>2.0</v>
      </c>
      <c r="N126" s="73">
        <v>0.0</v>
      </c>
      <c r="O126" s="73">
        <v>4.0</v>
      </c>
      <c r="P126" s="73">
        <v>4.0</v>
      </c>
      <c r="Q126" s="73">
        <v>4.0</v>
      </c>
      <c r="R126" s="73">
        <v>3.0</v>
      </c>
      <c r="S126" s="73">
        <v>3.0</v>
      </c>
      <c r="T126" s="73">
        <v>0.0</v>
      </c>
      <c r="U126" s="74">
        <f t="shared" si="2"/>
        <v>70</v>
      </c>
      <c r="V126" s="75">
        <f t="shared" si="3"/>
        <v>70</v>
      </c>
      <c r="W126" s="76" t="str">
        <f t="shared" si="4"/>
        <v>Lefty</v>
      </c>
      <c r="X126" s="77">
        <f t="shared" si="5"/>
        <v>70</v>
      </c>
      <c r="Y126" s="77">
        <f t="shared" si="6"/>
        <v>50</v>
      </c>
      <c r="Z126" s="78">
        <f>ROUND(IF(($G126*'Custom Ratings'!$B$3)+($H126*'Custom Ratings'!$B$4)+($I126*'Custom Ratings'!$B$5)+($J126*'Custom Ratings'!$B$6)+($K126*'Custom Ratings'!$B$7)+($L126*'Custom Ratings'!$B$8)+($M126*'Custom Ratings'!$B$9)+($O126*'Custom Ratings'!$B$10)+($P126*'Custom Ratings'!$B$11)+($Q126*'Custom Ratings'!$B$12)+($R126*'Custom Ratings'!$B$13)+($S126*'Custom Ratings'!$B$14)+($T126*'Custom Ratings'!$B$15)&lt;50,(25+(($G126*'Custom Ratings'!$B$3)+($H126*'Custom Ratings'!$B$4)+($I126*'Custom Ratings'!$B$5)+($J126*'Custom Ratings'!$B$6)+($K126*'Custom Ratings'!$B$7)+($L126*'Custom Ratings'!$B$8)+($M126*'Custom Ratings'!$B$9)+($O126*'Custom Ratings'!$B$10)+($P126*'Custom Ratings'!$B$11)+($Q126*'Custom Ratings'!$B$12)+($R126*'Custom Ratings'!$B$13)+($S126*'Custom Ratings'!$B$14)+($T126*'Custom Ratings'!$B$15))/2),($G126*'Custom Ratings'!$B$3)+($H126*'Custom Ratings'!$B$4)+($I126*'Custom Ratings'!$B$5)+($J126*'Custom Ratings'!$B$6)+($K126*'Custom Ratings'!$B$7)+($L126*'Custom Ratings'!$B$8)+($M126*'Custom Ratings'!$B$9)+($O126*'Custom Ratings'!$B$10)+($P126*'Custom Ratings'!$B$11)+($Q126*'Custom Ratings'!$B$12)+($R126*'Custom Ratings'!$B$13)+($S126*'Custom Ratings'!$B$14)+($T126*'Custom Ratings'!$B$15)),0)</f>
        <v>70</v>
      </c>
      <c r="AA126" s="78">
        <f>ROUND(IF(($G126*'Custom Ratings'!$F$3)+($H126*'Custom Ratings'!$F$4)+($I126*'Custom Ratings'!$F$5)+($J126*'Custom Ratings'!$F$6)+($K126*'Custom Ratings'!$F$7)+($L126*'Custom Ratings'!$F$8)+($M126*'Custom Ratings'!$F$9)+($O126*'Custom Ratings'!$F$10)+($P126*'Custom Ratings'!$F$11)+($Q126*'Custom Ratings'!$F$12)+($R126*'Custom Ratings'!$F$13)+($S126*'Custom Ratings'!$F$14)+($T126*'Custom Ratings'!$F$15)&lt;50,(25+(($G126*'Custom Ratings'!$F$3)+($H126*'Custom Ratings'!$F$4)+($I126*'Custom Ratings'!$F$5)+($J126*'Custom Ratings'!$F$6)+($K126*'Custom Ratings'!$F$7)+($L126*'Custom Ratings'!$F$8)+($M126*'Custom Ratings'!$F$9)+($O126*'Custom Ratings'!$F$10)+($P126*'Custom Ratings'!$F$11)+($Q126*'Custom Ratings'!$F$12)+($R126*'Custom Ratings'!$F$13)+($S126*'Custom Ratings'!$F$14)+($T126*'Custom Ratings'!$F$15))/2),($G126*'Custom Ratings'!$F$3)+($H126*'Custom Ratings'!$F$4)+($I126*'Custom Ratings'!$F$5)+($J126*'Custom Ratings'!$F$6)+($K126*'Custom Ratings'!$F$7)+($L126*'Custom Ratings'!$F$8)+($M126*'Custom Ratings'!$F$9)+($O126*'Custom Ratings'!$F$10)+($P126*'Custom Ratings'!$F$11)+($Q126*'Custom Ratings'!$F$12)+($R126*'Custom Ratings'!$F$13)+($S126*'Custom Ratings'!$F$14)+($T126*'Custom Ratings'!$F$15)),0)</f>
        <v>70</v>
      </c>
      <c r="AB126" s="78">
        <f>ROUND(IF(($K126*'Custom Ratings'!$J$3)+ROUNDDOWN(($H126*'Custom Ratings'!$J$4),0)+($I126*'Custom Ratings'!$J$5)+($J126*'Custom Ratings'!$J$6)+ROUNDDOWN(($K126*'Custom Ratings'!$J$7),0)+ROUNDDOWN(($L126*'Custom Ratings'!$J$8),0)+($M126*'Custom Ratings'!$J$9)+($O126*'Custom Ratings'!$J$10)+($P126*'Custom Ratings'!$J$11)+($Q126*'Custom Ratings'!$J$12)+($R126*'Custom Ratings'!$J$13)+($S126*'Custom Ratings'!$J$14)+($T126*'Custom Ratings'!$J$15)&lt;50,(25+(($K126*'Custom Ratings'!$J$3)+ROUNDDOWN(($H126*'Custom Ratings'!$J$4),0)+($I126*'Custom Ratings'!$J$5)+($J126*'Custom Ratings'!$J$6)+ROUNDDOWN(($K126*'Custom Ratings'!$J$7),0)+ROUNDDOWN(($L126*'Custom Ratings'!$J$8),0)+($M126*'Custom Ratings'!$J$9)+($O126*'Custom Ratings'!$J$10)+($P126*'Custom Ratings'!$J$11)+($Q126*'Custom Ratings'!$J$12)+($R126*'Custom Ratings'!$J$13)+($S126*'Custom Ratings'!$J$14)+($T126*'Custom Ratings'!$J$15))/2),($K126*'Custom Ratings'!$J$3)+ROUNDDOWN(($H126*'Custom Ratings'!$J$4),0)+($I126*'Custom Ratings'!$J$5)+($J126*'Custom Ratings'!$J$6)+ROUNDDOWN(($K126*'Custom Ratings'!$J$7),0)+ROUNDDOWN(($L126*'Custom Ratings'!$J$8),0)+($M126*'Custom Ratings'!$J$9)+($O126*'Custom Ratings'!$J$10)+($P126*'Custom Ratings'!$J$11)+($Q126*'Custom Ratings'!$J$12)+($R126*'Custom Ratings'!$J$13)+($S126*'Custom Ratings'!$J$14)+($T126*'Custom Ratings'!$J$15)),0)</f>
        <v>50</v>
      </c>
      <c r="AC126" s="79">
        <f>ROUND(Z126/'Custom Ratings'!$B$19,0)</f>
        <v>70</v>
      </c>
      <c r="AD126" s="79">
        <f>ROUND(AA126/'Custom Ratings'!$F$19,0)</f>
        <v>70</v>
      </c>
      <c r="AE126" s="79">
        <f>ROUND(AB126/'Custom Ratings'!$J$19,0)</f>
        <v>50</v>
      </c>
    </row>
    <row r="127" ht="15.75" customHeight="1">
      <c r="A127" s="71" t="s">
        <v>817</v>
      </c>
      <c r="B127" s="71" t="s">
        <v>832</v>
      </c>
      <c r="C127" s="72" t="str">
        <f t="shared" si="1"/>
        <v>Mike Craig</v>
      </c>
      <c r="D127" s="73" t="s">
        <v>112</v>
      </c>
      <c r="E127" s="73" t="s">
        <v>702</v>
      </c>
      <c r="F127" s="73">
        <v>20.0</v>
      </c>
      <c r="G127" s="73">
        <v>6.0</v>
      </c>
      <c r="H127" s="73">
        <v>3.0</v>
      </c>
      <c r="I127" s="73">
        <v>3.0</v>
      </c>
      <c r="J127" s="73">
        <v>3.0</v>
      </c>
      <c r="K127" s="73">
        <v>3.0</v>
      </c>
      <c r="L127" s="73">
        <v>3.0</v>
      </c>
      <c r="M127" s="73">
        <v>3.0</v>
      </c>
      <c r="N127" s="73">
        <v>7.0</v>
      </c>
      <c r="O127" s="73">
        <v>4.0</v>
      </c>
      <c r="P127" s="73">
        <v>3.0</v>
      </c>
      <c r="Q127" s="73">
        <v>3.0</v>
      </c>
      <c r="R127" s="73">
        <v>2.0</v>
      </c>
      <c r="S127" s="73">
        <v>2.0</v>
      </c>
      <c r="T127" s="73">
        <v>3.0</v>
      </c>
      <c r="U127" s="74">
        <f t="shared" si="2"/>
        <v>62</v>
      </c>
      <c r="V127" s="75">
        <f t="shared" si="3"/>
        <v>62</v>
      </c>
      <c r="W127" s="76" t="str">
        <f t="shared" si="4"/>
        <v>Righty</v>
      </c>
      <c r="X127" s="77">
        <f t="shared" si="5"/>
        <v>62</v>
      </c>
      <c r="Y127" s="77">
        <f t="shared" si="6"/>
        <v>50</v>
      </c>
      <c r="Z127" s="78">
        <f>ROUND(IF(($G127*'Custom Ratings'!$B$3)+($H127*'Custom Ratings'!$B$4)+($I127*'Custom Ratings'!$B$5)+($J127*'Custom Ratings'!$B$6)+($K127*'Custom Ratings'!$B$7)+($L127*'Custom Ratings'!$B$8)+($M127*'Custom Ratings'!$B$9)+($O127*'Custom Ratings'!$B$10)+($P127*'Custom Ratings'!$B$11)+($Q127*'Custom Ratings'!$B$12)+($R127*'Custom Ratings'!$B$13)+($S127*'Custom Ratings'!$B$14)+($T127*'Custom Ratings'!$B$15)&lt;50,(25+(($G127*'Custom Ratings'!$B$3)+($H127*'Custom Ratings'!$B$4)+($I127*'Custom Ratings'!$B$5)+($J127*'Custom Ratings'!$B$6)+($K127*'Custom Ratings'!$B$7)+($L127*'Custom Ratings'!$B$8)+($M127*'Custom Ratings'!$B$9)+($O127*'Custom Ratings'!$B$10)+($P127*'Custom Ratings'!$B$11)+($Q127*'Custom Ratings'!$B$12)+($R127*'Custom Ratings'!$B$13)+($S127*'Custom Ratings'!$B$14)+($T127*'Custom Ratings'!$B$15))/2),($G127*'Custom Ratings'!$B$3)+($H127*'Custom Ratings'!$B$4)+($I127*'Custom Ratings'!$B$5)+($J127*'Custom Ratings'!$B$6)+($K127*'Custom Ratings'!$B$7)+($L127*'Custom Ratings'!$B$8)+($M127*'Custom Ratings'!$B$9)+($O127*'Custom Ratings'!$B$10)+($P127*'Custom Ratings'!$B$11)+($Q127*'Custom Ratings'!$B$12)+($R127*'Custom Ratings'!$B$13)+($S127*'Custom Ratings'!$B$14)+($T127*'Custom Ratings'!$B$15)),0)</f>
        <v>62</v>
      </c>
      <c r="AA127" s="78">
        <f>ROUND(IF(($G127*'Custom Ratings'!$F$3)+($H127*'Custom Ratings'!$F$4)+($I127*'Custom Ratings'!$F$5)+($J127*'Custom Ratings'!$F$6)+($K127*'Custom Ratings'!$F$7)+($L127*'Custom Ratings'!$F$8)+($M127*'Custom Ratings'!$F$9)+($O127*'Custom Ratings'!$F$10)+($P127*'Custom Ratings'!$F$11)+($Q127*'Custom Ratings'!$F$12)+($R127*'Custom Ratings'!$F$13)+($S127*'Custom Ratings'!$F$14)+($T127*'Custom Ratings'!$F$15)&lt;50,(25+(($G127*'Custom Ratings'!$F$3)+($H127*'Custom Ratings'!$F$4)+($I127*'Custom Ratings'!$F$5)+($J127*'Custom Ratings'!$F$6)+($K127*'Custom Ratings'!$F$7)+($L127*'Custom Ratings'!$F$8)+($M127*'Custom Ratings'!$F$9)+($O127*'Custom Ratings'!$F$10)+($P127*'Custom Ratings'!$F$11)+($Q127*'Custom Ratings'!$F$12)+($R127*'Custom Ratings'!$F$13)+($S127*'Custom Ratings'!$F$14)+($T127*'Custom Ratings'!$F$15))/2),($G127*'Custom Ratings'!$F$3)+($H127*'Custom Ratings'!$F$4)+($I127*'Custom Ratings'!$F$5)+($J127*'Custom Ratings'!$F$6)+($K127*'Custom Ratings'!$F$7)+($L127*'Custom Ratings'!$F$8)+($M127*'Custom Ratings'!$F$9)+($O127*'Custom Ratings'!$F$10)+($P127*'Custom Ratings'!$F$11)+($Q127*'Custom Ratings'!$F$12)+($R127*'Custom Ratings'!$F$13)+($S127*'Custom Ratings'!$F$14)+($T127*'Custom Ratings'!$F$15)),0)</f>
        <v>62</v>
      </c>
      <c r="AB127" s="78">
        <f>ROUND(IF(($K127*'Custom Ratings'!$J$3)+ROUNDDOWN(($H127*'Custom Ratings'!$J$4),0)+($I127*'Custom Ratings'!$J$5)+($J127*'Custom Ratings'!$J$6)+ROUNDDOWN(($K127*'Custom Ratings'!$J$7),0)+ROUNDDOWN(($L127*'Custom Ratings'!$J$8),0)+($M127*'Custom Ratings'!$J$9)+($O127*'Custom Ratings'!$J$10)+($P127*'Custom Ratings'!$J$11)+($Q127*'Custom Ratings'!$J$12)+($R127*'Custom Ratings'!$J$13)+($S127*'Custom Ratings'!$J$14)+($T127*'Custom Ratings'!$J$15)&lt;50,(25+(($K127*'Custom Ratings'!$J$3)+ROUNDDOWN(($H127*'Custom Ratings'!$J$4),0)+($I127*'Custom Ratings'!$J$5)+($J127*'Custom Ratings'!$J$6)+ROUNDDOWN(($K127*'Custom Ratings'!$J$7),0)+ROUNDDOWN(($L127*'Custom Ratings'!$J$8),0)+($M127*'Custom Ratings'!$J$9)+($O127*'Custom Ratings'!$J$10)+($P127*'Custom Ratings'!$J$11)+($Q127*'Custom Ratings'!$J$12)+($R127*'Custom Ratings'!$J$13)+($S127*'Custom Ratings'!$J$14)+($T127*'Custom Ratings'!$J$15))/2),($K127*'Custom Ratings'!$J$3)+ROUNDDOWN(($H127*'Custom Ratings'!$J$4),0)+($I127*'Custom Ratings'!$J$5)+($J127*'Custom Ratings'!$J$6)+ROUNDDOWN(($K127*'Custom Ratings'!$J$7),0)+ROUNDDOWN(($L127*'Custom Ratings'!$J$8),0)+($M127*'Custom Ratings'!$J$9)+($O127*'Custom Ratings'!$J$10)+($P127*'Custom Ratings'!$J$11)+($Q127*'Custom Ratings'!$J$12)+($R127*'Custom Ratings'!$J$13)+($S127*'Custom Ratings'!$J$14)+($T127*'Custom Ratings'!$J$15)),0)</f>
        <v>50</v>
      </c>
      <c r="AC127" s="79">
        <f>ROUND(Z127/'Custom Ratings'!$B$19,0)</f>
        <v>62</v>
      </c>
      <c r="AD127" s="79">
        <f>ROUND(AA127/'Custom Ratings'!$F$19,0)</f>
        <v>62</v>
      </c>
      <c r="AE127" s="79">
        <f>ROUND(AB127/'Custom Ratings'!$J$19,0)</f>
        <v>50</v>
      </c>
    </row>
    <row r="128" ht="15.75" customHeight="1">
      <c r="A128" s="71" t="s">
        <v>847</v>
      </c>
      <c r="B128" s="71" t="s">
        <v>907</v>
      </c>
      <c r="C128" s="72" t="str">
        <f t="shared" si="1"/>
        <v>Trent Klatt</v>
      </c>
      <c r="D128" s="73" t="s">
        <v>112</v>
      </c>
      <c r="E128" s="73" t="s">
        <v>702</v>
      </c>
      <c r="F128" s="73">
        <v>29.0</v>
      </c>
      <c r="G128" s="73">
        <v>9.0</v>
      </c>
      <c r="H128" s="73">
        <v>2.0</v>
      </c>
      <c r="I128" s="73">
        <v>2.0</v>
      </c>
      <c r="J128" s="73">
        <v>3.0</v>
      </c>
      <c r="K128" s="73">
        <v>1.0</v>
      </c>
      <c r="L128" s="73">
        <v>2.0</v>
      </c>
      <c r="M128" s="73">
        <v>1.0</v>
      </c>
      <c r="N128" s="73">
        <v>5.0</v>
      </c>
      <c r="O128" s="73">
        <v>2.0</v>
      </c>
      <c r="P128" s="73">
        <v>1.0</v>
      </c>
      <c r="Q128" s="73">
        <v>1.0</v>
      </c>
      <c r="R128" s="73">
        <v>1.0</v>
      </c>
      <c r="S128" s="73">
        <v>2.0</v>
      </c>
      <c r="T128" s="73">
        <v>2.0</v>
      </c>
      <c r="U128" s="74">
        <f t="shared" si="2"/>
        <v>43</v>
      </c>
      <c r="V128" s="75">
        <f t="shared" si="3"/>
        <v>43</v>
      </c>
      <c r="W128" s="76" t="str">
        <f t="shared" si="4"/>
        <v>Righty</v>
      </c>
      <c r="X128" s="77">
        <f t="shared" si="5"/>
        <v>43</v>
      </c>
      <c r="Y128" s="77">
        <f t="shared" si="6"/>
        <v>39</v>
      </c>
      <c r="Z128" s="78">
        <f>ROUND(IF(($G128*'Custom Ratings'!$B$3)+($H128*'Custom Ratings'!$B$4)+($I128*'Custom Ratings'!$B$5)+($J128*'Custom Ratings'!$B$6)+($K128*'Custom Ratings'!$B$7)+($L128*'Custom Ratings'!$B$8)+($M128*'Custom Ratings'!$B$9)+($O128*'Custom Ratings'!$B$10)+($P128*'Custom Ratings'!$B$11)+($Q128*'Custom Ratings'!$B$12)+($R128*'Custom Ratings'!$B$13)+($S128*'Custom Ratings'!$B$14)+($T128*'Custom Ratings'!$B$15)&lt;50,(25+(($G128*'Custom Ratings'!$B$3)+($H128*'Custom Ratings'!$B$4)+($I128*'Custom Ratings'!$B$5)+($J128*'Custom Ratings'!$B$6)+($K128*'Custom Ratings'!$B$7)+($L128*'Custom Ratings'!$B$8)+($M128*'Custom Ratings'!$B$9)+($O128*'Custom Ratings'!$B$10)+($P128*'Custom Ratings'!$B$11)+($Q128*'Custom Ratings'!$B$12)+($R128*'Custom Ratings'!$B$13)+($S128*'Custom Ratings'!$B$14)+($T128*'Custom Ratings'!$B$15))/2),($G128*'Custom Ratings'!$B$3)+($H128*'Custom Ratings'!$B$4)+($I128*'Custom Ratings'!$B$5)+($J128*'Custom Ratings'!$B$6)+($K128*'Custom Ratings'!$B$7)+($L128*'Custom Ratings'!$B$8)+($M128*'Custom Ratings'!$B$9)+($O128*'Custom Ratings'!$B$10)+($P128*'Custom Ratings'!$B$11)+($Q128*'Custom Ratings'!$B$12)+($R128*'Custom Ratings'!$B$13)+($S128*'Custom Ratings'!$B$14)+($T128*'Custom Ratings'!$B$15)),0)</f>
        <v>43</v>
      </c>
      <c r="AA128" s="78">
        <f>ROUND(IF(($G128*'Custom Ratings'!$F$3)+($H128*'Custom Ratings'!$F$4)+($I128*'Custom Ratings'!$F$5)+($J128*'Custom Ratings'!$F$6)+($K128*'Custom Ratings'!$F$7)+($L128*'Custom Ratings'!$F$8)+($M128*'Custom Ratings'!$F$9)+($O128*'Custom Ratings'!$F$10)+($P128*'Custom Ratings'!$F$11)+($Q128*'Custom Ratings'!$F$12)+($R128*'Custom Ratings'!$F$13)+($S128*'Custom Ratings'!$F$14)+($T128*'Custom Ratings'!$F$15)&lt;50,(25+(($G128*'Custom Ratings'!$F$3)+($H128*'Custom Ratings'!$F$4)+($I128*'Custom Ratings'!$F$5)+($J128*'Custom Ratings'!$F$6)+($K128*'Custom Ratings'!$F$7)+($L128*'Custom Ratings'!$F$8)+($M128*'Custom Ratings'!$F$9)+($O128*'Custom Ratings'!$F$10)+($P128*'Custom Ratings'!$F$11)+($Q128*'Custom Ratings'!$F$12)+($R128*'Custom Ratings'!$F$13)+($S128*'Custom Ratings'!$F$14)+($T128*'Custom Ratings'!$F$15))/2),($G128*'Custom Ratings'!$F$3)+($H128*'Custom Ratings'!$F$4)+($I128*'Custom Ratings'!$F$5)+($J128*'Custom Ratings'!$F$6)+($K128*'Custom Ratings'!$F$7)+($L128*'Custom Ratings'!$F$8)+($M128*'Custom Ratings'!$F$9)+($O128*'Custom Ratings'!$F$10)+($P128*'Custom Ratings'!$F$11)+($Q128*'Custom Ratings'!$F$12)+($R128*'Custom Ratings'!$F$13)+($S128*'Custom Ratings'!$F$14)+($T128*'Custom Ratings'!$F$15)),0)</f>
        <v>43</v>
      </c>
      <c r="AB128" s="78">
        <f>ROUND(IF(($K128*'Custom Ratings'!$J$3)+ROUNDDOWN(($H128*'Custom Ratings'!$J$4),0)+($I128*'Custom Ratings'!$J$5)+($J128*'Custom Ratings'!$J$6)+ROUNDDOWN(($K128*'Custom Ratings'!$J$7),0)+ROUNDDOWN(($L128*'Custom Ratings'!$J$8),0)+($M128*'Custom Ratings'!$J$9)+($O128*'Custom Ratings'!$J$10)+($P128*'Custom Ratings'!$J$11)+($Q128*'Custom Ratings'!$J$12)+($R128*'Custom Ratings'!$J$13)+($S128*'Custom Ratings'!$J$14)+($T128*'Custom Ratings'!$J$15)&lt;50,(25+(($K128*'Custom Ratings'!$J$3)+ROUNDDOWN(($H128*'Custom Ratings'!$J$4),0)+($I128*'Custom Ratings'!$J$5)+($J128*'Custom Ratings'!$J$6)+ROUNDDOWN(($K128*'Custom Ratings'!$J$7),0)+ROUNDDOWN(($L128*'Custom Ratings'!$J$8),0)+($M128*'Custom Ratings'!$J$9)+($O128*'Custom Ratings'!$J$10)+($P128*'Custom Ratings'!$J$11)+($Q128*'Custom Ratings'!$J$12)+($R128*'Custom Ratings'!$J$13)+($S128*'Custom Ratings'!$J$14)+($T128*'Custom Ratings'!$J$15))/2),($K128*'Custom Ratings'!$J$3)+ROUNDDOWN(($H128*'Custom Ratings'!$J$4),0)+($I128*'Custom Ratings'!$J$5)+($J128*'Custom Ratings'!$J$6)+ROUNDDOWN(($K128*'Custom Ratings'!$J$7),0)+ROUNDDOWN(($L128*'Custom Ratings'!$J$8),0)+($M128*'Custom Ratings'!$J$9)+($O128*'Custom Ratings'!$J$10)+($P128*'Custom Ratings'!$J$11)+($Q128*'Custom Ratings'!$J$12)+($R128*'Custom Ratings'!$J$13)+($S128*'Custom Ratings'!$J$14)+($T128*'Custom Ratings'!$J$15)),0)</f>
        <v>39</v>
      </c>
      <c r="AC128" s="79">
        <f>ROUND(Z128/'Custom Ratings'!$B$19,0)</f>
        <v>43</v>
      </c>
      <c r="AD128" s="79">
        <f>ROUND(AA128/'Custom Ratings'!$F$19,0)</f>
        <v>43</v>
      </c>
      <c r="AE128" s="79">
        <f>ROUND(AB128/'Custom Ratings'!$J$19,0)</f>
        <v>39</v>
      </c>
    </row>
    <row r="129" ht="15.75" customHeight="1">
      <c r="A129" s="71" t="s">
        <v>908</v>
      </c>
      <c r="B129" s="71" t="s">
        <v>909</v>
      </c>
      <c r="C129" s="72" t="str">
        <f t="shared" si="1"/>
        <v>Shane Churla</v>
      </c>
      <c r="D129" s="73" t="s">
        <v>112</v>
      </c>
      <c r="E129" s="73" t="s">
        <v>702</v>
      </c>
      <c r="F129" s="73">
        <v>27.0</v>
      </c>
      <c r="G129" s="73">
        <v>9.0</v>
      </c>
      <c r="H129" s="73">
        <v>1.0</v>
      </c>
      <c r="I129" s="73">
        <v>2.0</v>
      </c>
      <c r="J129" s="73">
        <v>2.0</v>
      </c>
      <c r="K129" s="73">
        <v>2.0</v>
      </c>
      <c r="L129" s="73">
        <v>1.0</v>
      </c>
      <c r="M129" s="73">
        <v>2.0</v>
      </c>
      <c r="N129" s="73">
        <v>9.0</v>
      </c>
      <c r="O129" s="73">
        <v>2.0</v>
      </c>
      <c r="P129" s="73">
        <v>2.0</v>
      </c>
      <c r="Q129" s="73">
        <v>2.0</v>
      </c>
      <c r="R129" s="73">
        <v>1.0</v>
      </c>
      <c r="S129" s="73">
        <v>2.0</v>
      </c>
      <c r="T129" s="73">
        <v>5.0</v>
      </c>
      <c r="U129" s="74">
        <f t="shared" si="2"/>
        <v>44</v>
      </c>
      <c r="V129" s="75">
        <f t="shared" si="3"/>
        <v>44</v>
      </c>
      <c r="W129" s="76" t="str">
        <f t="shared" si="4"/>
        <v>Righty</v>
      </c>
      <c r="X129" s="77">
        <f t="shared" si="5"/>
        <v>44</v>
      </c>
      <c r="Y129" s="77">
        <f t="shared" si="6"/>
        <v>39</v>
      </c>
      <c r="Z129" s="78">
        <f>ROUND(IF(($G129*'Custom Ratings'!$B$3)+($H129*'Custom Ratings'!$B$4)+($I129*'Custom Ratings'!$B$5)+($J129*'Custom Ratings'!$B$6)+($K129*'Custom Ratings'!$B$7)+($L129*'Custom Ratings'!$B$8)+($M129*'Custom Ratings'!$B$9)+($O129*'Custom Ratings'!$B$10)+($P129*'Custom Ratings'!$B$11)+($Q129*'Custom Ratings'!$B$12)+($R129*'Custom Ratings'!$B$13)+($S129*'Custom Ratings'!$B$14)+($T129*'Custom Ratings'!$B$15)&lt;50,(25+(($G129*'Custom Ratings'!$B$3)+($H129*'Custom Ratings'!$B$4)+($I129*'Custom Ratings'!$B$5)+($J129*'Custom Ratings'!$B$6)+($K129*'Custom Ratings'!$B$7)+($L129*'Custom Ratings'!$B$8)+($M129*'Custom Ratings'!$B$9)+($O129*'Custom Ratings'!$B$10)+($P129*'Custom Ratings'!$B$11)+($Q129*'Custom Ratings'!$B$12)+($R129*'Custom Ratings'!$B$13)+($S129*'Custom Ratings'!$B$14)+($T129*'Custom Ratings'!$B$15))/2),($G129*'Custom Ratings'!$B$3)+($H129*'Custom Ratings'!$B$4)+($I129*'Custom Ratings'!$B$5)+($J129*'Custom Ratings'!$B$6)+($K129*'Custom Ratings'!$B$7)+($L129*'Custom Ratings'!$B$8)+($M129*'Custom Ratings'!$B$9)+($O129*'Custom Ratings'!$B$10)+($P129*'Custom Ratings'!$B$11)+($Q129*'Custom Ratings'!$B$12)+($R129*'Custom Ratings'!$B$13)+($S129*'Custom Ratings'!$B$14)+($T129*'Custom Ratings'!$B$15)),0)</f>
        <v>44</v>
      </c>
      <c r="AA129" s="78">
        <f>ROUND(IF(($G129*'Custom Ratings'!$F$3)+($H129*'Custom Ratings'!$F$4)+($I129*'Custom Ratings'!$F$5)+($J129*'Custom Ratings'!$F$6)+($K129*'Custom Ratings'!$F$7)+($L129*'Custom Ratings'!$F$8)+($M129*'Custom Ratings'!$F$9)+($O129*'Custom Ratings'!$F$10)+($P129*'Custom Ratings'!$F$11)+($Q129*'Custom Ratings'!$F$12)+($R129*'Custom Ratings'!$F$13)+($S129*'Custom Ratings'!$F$14)+($T129*'Custom Ratings'!$F$15)&lt;50,(25+(($G129*'Custom Ratings'!$F$3)+($H129*'Custom Ratings'!$F$4)+($I129*'Custom Ratings'!$F$5)+($J129*'Custom Ratings'!$F$6)+($K129*'Custom Ratings'!$F$7)+($L129*'Custom Ratings'!$F$8)+($M129*'Custom Ratings'!$F$9)+($O129*'Custom Ratings'!$F$10)+($P129*'Custom Ratings'!$F$11)+($Q129*'Custom Ratings'!$F$12)+($R129*'Custom Ratings'!$F$13)+($S129*'Custom Ratings'!$F$14)+($T129*'Custom Ratings'!$F$15))/2),($G129*'Custom Ratings'!$F$3)+($H129*'Custom Ratings'!$F$4)+($I129*'Custom Ratings'!$F$5)+($J129*'Custom Ratings'!$F$6)+($K129*'Custom Ratings'!$F$7)+($L129*'Custom Ratings'!$F$8)+($M129*'Custom Ratings'!$F$9)+($O129*'Custom Ratings'!$F$10)+($P129*'Custom Ratings'!$F$11)+($Q129*'Custom Ratings'!$F$12)+($R129*'Custom Ratings'!$F$13)+($S129*'Custom Ratings'!$F$14)+($T129*'Custom Ratings'!$F$15)),0)</f>
        <v>44</v>
      </c>
      <c r="AB129" s="78">
        <f>ROUND(IF(($K129*'Custom Ratings'!$J$3)+ROUNDDOWN(($H129*'Custom Ratings'!$J$4),0)+($I129*'Custom Ratings'!$J$5)+($J129*'Custom Ratings'!$J$6)+ROUNDDOWN(($K129*'Custom Ratings'!$J$7),0)+ROUNDDOWN(($L129*'Custom Ratings'!$J$8),0)+($M129*'Custom Ratings'!$J$9)+($O129*'Custom Ratings'!$J$10)+($P129*'Custom Ratings'!$J$11)+($Q129*'Custom Ratings'!$J$12)+($R129*'Custom Ratings'!$J$13)+($S129*'Custom Ratings'!$J$14)+($T129*'Custom Ratings'!$J$15)&lt;50,(25+(($K129*'Custom Ratings'!$J$3)+ROUNDDOWN(($H129*'Custom Ratings'!$J$4),0)+($I129*'Custom Ratings'!$J$5)+($J129*'Custom Ratings'!$J$6)+ROUNDDOWN(($K129*'Custom Ratings'!$J$7),0)+ROUNDDOWN(($L129*'Custom Ratings'!$J$8),0)+($M129*'Custom Ratings'!$J$9)+($O129*'Custom Ratings'!$J$10)+($P129*'Custom Ratings'!$J$11)+($Q129*'Custom Ratings'!$J$12)+($R129*'Custom Ratings'!$J$13)+($S129*'Custom Ratings'!$J$14)+($T129*'Custom Ratings'!$J$15))/2),($K129*'Custom Ratings'!$J$3)+ROUNDDOWN(($H129*'Custom Ratings'!$J$4),0)+($I129*'Custom Ratings'!$J$5)+($J129*'Custom Ratings'!$J$6)+ROUNDDOWN(($K129*'Custom Ratings'!$J$7),0)+ROUNDDOWN(($L129*'Custom Ratings'!$J$8),0)+($M129*'Custom Ratings'!$J$9)+($O129*'Custom Ratings'!$J$10)+($P129*'Custom Ratings'!$J$11)+($Q129*'Custom Ratings'!$J$12)+($R129*'Custom Ratings'!$J$13)+($S129*'Custom Ratings'!$J$14)+($T129*'Custom Ratings'!$J$15)),0)</f>
        <v>39</v>
      </c>
      <c r="AC129" s="79">
        <f>ROUND(Z129/'Custom Ratings'!$B$19,0)</f>
        <v>44</v>
      </c>
      <c r="AD129" s="79">
        <f>ROUND(AA129/'Custom Ratings'!$F$19,0)</f>
        <v>44</v>
      </c>
      <c r="AE129" s="79">
        <f>ROUND(AB129/'Custom Ratings'!$J$19,0)</f>
        <v>39</v>
      </c>
    </row>
    <row r="130" ht="15.75" customHeight="1">
      <c r="A130" s="71" t="s">
        <v>910</v>
      </c>
      <c r="B130" s="71" t="s">
        <v>911</v>
      </c>
      <c r="C130" s="72" t="str">
        <f t="shared" si="1"/>
        <v>Stewart Gavin</v>
      </c>
      <c r="D130" s="73" t="s">
        <v>112</v>
      </c>
      <c r="E130" s="73" t="s">
        <v>702</v>
      </c>
      <c r="F130" s="73">
        <v>12.0</v>
      </c>
      <c r="G130" s="73">
        <v>7.0</v>
      </c>
      <c r="H130" s="73">
        <v>3.0</v>
      </c>
      <c r="I130" s="73">
        <v>3.0</v>
      </c>
      <c r="J130" s="73">
        <v>2.0</v>
      </c>
      <c r="K130" s="73">
        <v>2.0</v>
      </c>
      <c r="L130" s="73">
        <v>1.0</v>
      </c>
      <c r="M130" s="73">
        <v>2.0</v>
      </c>
      <c r="N130" s="73">
        <v>0.0</v>
      </c>
      <c r="O130" s="73">
        <v>2.0</v>
      </c>
      <c r="P130" s="73">
        <v>2.0</v>
      </c>
      <c r="Q130" s="73">
        <v>2.0</v>
      </c>
      <c r="R130" s="73">
        <v>5.0</v>
      </c>
      <c r="S130" s="73">
        <v>1.0</v>
      </c>
      <c r="T130" s="73">
        <v>3.0</v>
      </c>
      <c r="U130" s="74">
        <f t="shared" si="2"/>
        <v>47</v>
      </c>
      <c r="V130" s="75">
        <f t="shared" si="3"/>
        <v>47</v>
      </c>
      <c r="W130" s="76" t="str">
        <f t="shared" si="4"/>
        <v>Lefty</v>
      </c>
      <c r="X130" s="77">
        <f t="shared" si="5"/>
        <v>47</v>
      </c>
      <c r="Y130" s="77">
        <f t="shared" si="6"/>
        <v>44</v>
      </c>
      <c r="Z130" s="78">
        <f>ROUND(IF(($G130*'Custom Ratings'!$B$3)+($H130*'Custom Ratings'!$B$4)+($I130*'Custom Ratings'!$B$5)+($J130*'Custom Ratings'!$B$6)+($K130*'Custom Ratings'!$B$7)+($L130*'Custom Ratings'!$B$8)+($M130*'Custom Ratings'!$B$9)+($O130*'Custom Ratings'!$B$10)+($P130*'Custom Ratings'!$B$11)+($Q130*'Custom Ratings'!$B$12)+($R130*'Custom Ratings'!$B$13)+($S130*'Custom Ratings'!$B$14)+($T130*'Custom Ratings'!$B$15)&lt;50,(25+(($G130*'Custom Ratings'!$B$3)+($H130*'Custom Ratings'!$B$4)+($I130*'Custom Ratings'!$B$5)+($J130*'Custom Ratings'!$B$6)+($K130*'Custom Ratings'!$B$7)+($L130*'Custom Ratings'!$B$8)+($M130*'Custom Ratings'!$B$9)+($O130*'Custom Ratings'!$B$10)+($P130*'Custom Ratings'!$B$11)+($Q130*'Custom Ratings'!$B$12)+($R130*'Custom Ratings'!$B$13)+($S130*'Custom Ratings'!$B$14)+($T130*'Custom Ratings'!$B$15))/2),($G130*'Custom Ratings'!$B$3)+($H130*'Custom Ratings'!$B$4)+($I130*'Custom Ratings'!$B$5)+($J130*'Custom Ratings'!$B$6)+($K130*'Custom Ratings'!$B$7)+($L130*'Custom Ratings'!$B$8)+($M130*'Custom Ratings'!$B$9)+($O130*'Custom Ratings'!$B$10)+($P130*'Custom Ratings'!$B$11)+($Q130*'Custom Ratings'!$B$12)+($R130*'Custom Ratings'!$B$13)+($S130*'Custom Ratings'!$B$14)+($T130*'Custom Ratings'!$B$15)),0)</f>
        <v>47</v>
      </c>
      <c r="AA130" s="78">
        <f>ROUND(IF(($G130*'Custom Ratings'!$F$3)+($H130*'Custom Ratings'!$F$4)+($I130*'Custom Ratings'!$F$5)+($J130*'Custom Ratings'!$F$6)+($K130*'Custom Ratings'!$F$7)+($L130*'Custom Ratings'!$F$8)+($M130*'Custom Ratings'!$F$9)+($O130*'Custom Ratings'!$F$10)+($P130*'Custom Ratings'!$F$11)+($Q130*'Custom Ratings'!$F$12)+($R130*'Custom Ratings'!$F$13)+($S130*'Custom Ratings'!$F$14)+($T130*'Custom Ratings'!$F$15)&lt;50,(25+(($G130*'Custom Ratings'!$F$3)+($H130*'Custom Ratings'!$F$4)+($I130*'Custom Ratings'!$F$5)+($J130*'Custom Ratings'!$F$6)+($K130*'Custom Ratings'!$F$7)+($L130*'Custom Ratings'!$F$8)+($M130*'Custom Ratings'!$F$9)+($O130*'Custom Ratings'!$F$10)+($P130*'Custom Ratings'!$F$11)+($Q130*'Custom Ratings'!$F$12)+($R130*'Custom Ratings'!$F$13)+($S130*'Custom Ratings'!$F$14)+($T130*'Custom Ratings'!$F$15))/2),($G130*'Custom Ratings'!$F$3)+($H130*'Custom Ratings'!$F$4)+($I130*'Custom Ratings'!$F$5)+($J130*'Custom Ratings'!$F$6)+($K130*'Custom Ratings'!$F$7)+($L130*'Custom Ratings'!$F$8)+($M130*'Custom Ratings'!$F$9)+($O130*'Custom Ratings'!$F$10)+($P130*'Custom Ratings'!$F$11)+($Q130*'Custom Ratings'!$F$12)+($R130*'Custom Ratings'!$F$13)+($S130*'Custom Ratings'!$F$14)+($T130*'Custom Ratings'!$F$15)),0)</f>
        <v>47</v>
      </c>
      <c r="AB130" s="78">
        <f>ROUND(IF(($K130*'Custom Ratings'!$J$3)+ROUNDDOWN(($H130*'Custom Ratings'!$J$4),0)+($I130*'Custom Ratings'!$J$5)+($J130*'Custom Ratings'!$J$6)+ROUNDDOWN(($K130*'Custom Ratings'!$J$7),0)+ROUNDDOWN(($L130*'Custom Ratings'!$J$8),0)+($M130*'Custom Ratings'!$J$9)+($O130*'Custom Ratings'!$J$10)+($P130*'Custom Ratings'!$J$11)+($Q130*'Custom Ratings'!$J$12)+($R130*'Custom Ratings'!$J$13)+($S130*'Custom Ratings'!$J$14)+($T130*'Custom Ratings'!$J$15)&lt;50,(25+(($K130*'Custom Ratings'!$J$3)+ROUNDDOWN(($H130*'Custom Ratings'!$J$4),0)+($I130*'Custom Ratings'!$J$5)+($J130*'Custom Ratings'!$J$6)+ROUNDDOWN(($K130*'Custom Ratings'!$J$7),0)+ROUNDDOWN(($L130*'Custom Ratings'!$J$8),0)+($M130*'Custom Ratings'!$J$9)+($O130*'Custom Ratings'!$J$10)+($P130*'Custom Ratings'!$J$11)+($Q130*'Custom Ratings'!$J$12)+($R130*'Custom Ratings'!$J$13)+($S130*'Custom Ratings'!$J$14)+($T130*'Custom Ratings'!$J$15))/2),($K130*'Custom Ratings'!$J$3)+ROUNDDOWN(($H130*'Custom Ratings'!$J$4),0)+($I130*'Custom Ratings'!$J$5)+($J130*'Custom Ratings'!$J$6)+ROUNDDOWN(($K130*'Custom Ratings'!$J$7),0)+ROUNDDOWN(($L130*'Custom Ratings'!$J$8),0)+($M130*'Custom Ratings'!$J$9)+($O130*'Custom Ratings'!$J$10)+($P130*'Custom Ratings'!$J$11)+($Q130*'Custom Ratings'!$J$12)+($R130*'Custom Ratings'!$J$13)+($S130*'Custom Ratings'!$J$14)+($T130*'Custom Ratings'!$J$15)),0)</f>
        <v>44</v>
      </c>
      <c r="AC130" s="79">
        <f>ROUND(Z130/'Custom Ratings'!$B$19,0)</f>
        <v>47</v>
      </c>
      <c r="AD130" s="79">
        <f>ROUND(AA130/'Custom Ratings'!$F$19,0)</f>
        <v>47</v>
      </c>
      <c r="AE130" s="79">
        <f>ROUND(AB130/'Custom Ratings'!$J$19,0)</f>
        <v>44</v>
      </c>
    </row>
    <row r="131" ht="15.75" customHeight="1">
      <c r="A131" s="71" t="s">
        <v>912</v>
      </c>
      <c r="B131" s="71" t="s">
        <v>913</v>
      </c>
      <c r="C131" s="72" t="str">
        <f t="shared" si="1"/>
        <v>Mark Tinordi</v>
      </c>
      <c r="D131" s="73" t="s">
        <v>112</v>
      </c>
      <c r="E131" s="73" t="s">
        <v>721</v>
      </c>
      <c r="F131" s="73">
        <v>24.0</v>
      </c>
      <c r="G131" s="73">
        <v>9.0</v>
      </c>
      <c r="H131" s="73">
        <v>3.0</v>
      </c>
      <c r="I131" s="73">
        <v>3.0</v>
      </c>
      <c r="J131" s="73">
        <v>3.0</v>
      </c>
      <c r="K131" s="73">
        <v>4.0</v>
      </c>
      <c r="L131" s="73">
        <v>4.0</v>
      </c>
      <c r="M131" s="73">
        <v>4.0</v>
      </c>
      <c r="N131" s="73">
        <v>4.0</v>
      </c>
      <c r="O131" s="73">
        <v>3.0</v>
      </c>
      <c r="P131" s="73">
        <v>3.0</v>
      </c>
      <c r="Q131" s="73">
        <v>4.0</v>
      </c>
      <c r="R131" s="73">
        <v>2.0</v>
      </c>
      <c r="S131" s="73">
        <v>2.0</v>
      </c>
      <c r="T131" s="73">
        <v>4.0</v>
      </c>
      <c r="U131" s="74">
        <f t="shared" si="2"/>
        <v>65</v>
      </c>
      <c r="V131" s="75">
        <f t="shared" si="3"/>
        <v>65</v>
      </c>
      <c r="W131" s="76" t="str">
        <f t="shared" si="4"/>
        <v>Lefty</v>
      </c>
      <c r="X131" s="77">
        <f t="shared" si="5"/>
        <v>65</v>
      </c>
      <c r="Y131" s="77">
        <f t="shared" si="6"/>
        <v>61</v>
      </c>
      <c r="Z131" s="78">
        <f>ROUND(IF(($G131*'Custom Ratings'!$B$3)+($H131*'Custom Ratings'!$B$4)+($I131*'Custom Ratings'!$B$5)+($J131*'Custom Ratings'!$B$6)+($K131*'Custom Ratings'!$B$7)+($L131*'Custom Ratings'!$B$8)+($M131*'Custom Ratings'!$B$9)+($O131*'Custom Ratings'!$B$10)+($P131*'Custom Ratings'!$B$11)+($Q131*'Custom Ratings'!$B$12)+($R131*'Custom Ratings'!$B$13)+($S131*'Custom Ratings'!$B$14)+($T131*'Custom Ratings'!$B$15)&lt;50,(25+(($G131*'Custom Ratings'!$B$3)+($H131*'Custom Ratings'!$B$4)+($I131*'Custom Ratings'!$B$5)+($J131*'Custom Ratings'!$B$6)+($K131*'Custom Ratings'!$B$7)+($L131*'Custom Ratings'!$B$8)+($M131*'Custom Ratings'!$B$9)+($O131*'Custom Ratings'!$B$10)+($P131*'Custom Ratings'!$B$11)+($Q131*'Custom Ratings'!$B$12)+($R131*'Custom Ratings'!$B$13)+($S131*'Custom Ratings'!$B$14)+($T131*'Custom Ratings'!$B$15))/2),($G131*'Custom Ratings'!$B$3)+($H131*'Custom Ratings'!$B$4)+($I131*'Custom Ratings'!$B$5)+($J131*'Custom Ratings'!$B$6)+($K131*'Custom Ratings'!$B$7)+($L131*'Custom Ratings'!$B$8)+($M131*'Custom Ratings'!$B$9)+($O131*'Custom Ratings'!$B$10)+($P131*'Custom Ratings'!$B$11)+($Q131*'Custom Ratings'!$B$12)+($R131*'Custom Ratings'!$B$13)+($S131*'Custom Ratings'!$B$14)+($T131*'Custom Ratings'!$B$15)),0)</f>
        <v>65</v>
      </c>
      <c r="AA131" s="78">
        <f>ROUND(IF(($G131*'Custom Ratings'!$F$3)+($H131*'Custom Ratings'!$F$4)+($I131*'Custom Ratings'!$F$5)+($J131*'Custom Ratings'!$F$6)+($K131*'Custom Ratings'!$F$7)+($L131*'Custom Ratings'!$F$8)+($M131*'Custom Ratings'!$F$9)+($O131*'Custom Ratings'!$F$10)+($P131*'Custom Ratings'!$F$11)+($Q131*'Custom Ratings'!$F$12)+($R131*'Custom Ratings'!$F$13)+($S131*'Custom Ratings'!$F$14)+($T131*'Custom Ratings'!$F$15)&lt;50,(25+(($G131*'Custom Ratings'!$F$3)+($H131*'Custom Ratings'!$F$4)+($I131*'Custom Ratings'!$F$5)+($J131*'Custom Ratings'!$F$6)+($K131*'Custom Ratings'!$F$7)+($L131*'Custom Ratings'!$F$8)+($M131*'Custom Ratings'!$F$9)+($O131*'Custom Ratings'!$F$10)+($P131*'Custom Ratings'!$F$11)+($Q131*'Custom Ratings'!$F$12)+($R131*'Custom Ratings'!$F$13)+($S131*'Custom Ratings'!$F$14)+($T131*'Custom Ratings'!$F$15))/2),($G131*'Custom Ratings'!$F$3)+($H131*'Custom Ratings'!$F$4)+($I131*'Custom Ratings'!$F$5)+($J131*'Custom Ratings'!$F$6)+($K131*'Custom Ratings'!$F$7)+($L131*'Custom Ratings'!$F$8)+($M131*'Custom Ratings'!$F$9)+($O131*'Custom Ratings'!$F$10)+($P131*'Custom Ratings'!$F$11)+($Q131*'Custom Ratings'!$F$12)+($R131*'Custom Ratings'!$F$13)+($S131*'Custom Ratings'!$F$14)+($T131*'Custom Ratings'!$F$15)),0)</f>
        <v>65</v>
      </c>
      <c r="AB131" s="78">
        <f>ROUND(IF(($K131*'Custom Ratings'!$J$3)+ROUNDDOWN(($H131*'Custom Ratings'!$J$4),0)+($I131*'Custom Ratings'!$J$5)+($J131*'Custom Ratings'!$J$6)+ROUNDDOWN(($K131*'Custom Ratings'!$J$7),0)+ROUNDDOWN(($L131*'Custom Ratings'!$J$8),0)+($M131*'Custom Ratings'!$J$9)+($O131*'Custom Ratings'!$J$10)+($P131*'Custom Ratings'!$J$11)+($Q131*'Custom Ratings'!$J$12)+($R131*'Custom Ratings'!$J$13)+($S131*'Custom Ratings'!$J$14)+($T131*'Custom Ratings'!$J$15)&lt;50,(25+(($K131*'Custom Ratings'!$J$3)+ROUNDDOWN(($H131*'Custom Ratings'!$J$4),0)+($I131*'Custom Ratings'!$J$5)+($J131*'Custom Ratings'!$J$6)+ROUNDDOWN(($K131*'Custom Ratings'!$J$7),0)+ROUNDDOWN(($L131*'Custom Ratings'!$J$8),0)+($M131*'Custom Ratings'!$J$9)+($O131*'Custom Ratings'!$J$10)+($P131*'Custom Ratings'!$J$11)+($Q131*'Custom Ratings'!$J$12)+($R131*'Custom Ratings'!$J$13)+($S131*'Custom Ratings'!$J$14)+($T131*'Custom Ratings'!$J$15))/2),($K131*'Custom Ratings'!$J$3)+ROUNDDOWN(($H131*'Custom Ratings'!$J$4),0)+($I131*'Custom Ratings'!$J$5)+($J131*'Custom Ratings'!$J$6)+ROUNDDOWN(($K131*'Custom Ratings'!$J$7),0)+ROUNDDOWN(($L131*'Custom Ratings'!$J$8),0)+($M131*'Custom Ratings'!$J$9)+($O131*'Custom Ratings'!$J$10)+($P131*'Custom Ratings'!$J$11)+($Q131*'Custom Ratings'!$J$12)+($R131*'Custom Ratings'!$J$13)+($S131*'Custom Ratings'!$J$14)+($T131*'Custom Ratings'!$J$15)),0)</f>
        <v>61</v>
      </c>
      <c r="AC131" s="79">
        <f>ROUND(Z131/'Custom Ratings'!$B$19,0)</f>
        <v>65</v>
      </c>
      <c r="AD131" s="79">
        <f>ROUND(AA131/'Custom Ratings'!$F$19,0)</f>
        <v>65</v>
      </c>
      <c r="AE131" s="79">
        <f>ROUND(AB131/'Custom Ratings'!$J$19,0)</f>
        <v>61</v>
      </c>
    </row>
    <row r="132" ht="15.75" customHeight="1">
      <c r="A132" s="71" t="s">
        <v>914</v>
      </c>
      <c r="B132" s="71" t="s">
        <v>915</v>
      </c>
      <c r="C132" s="72" t="str">
        <f t="shared" si="1"/>
        <v>Tommy Sjodin</v>
      </c>
      <c r="D132" s="73" t="s">
        <v>112</v>
      </c>
      <c r="E132" s="73" t="s">
        <v>721</v>
      </c>
      <c r="F132" s="73">
        <v>33.0</v>
      </c>
      <c r="G132" s="73">
        <v>6.0</v>
      </c>
      <c r="H132" s="73">
        <v>4.0</v>
      </c>
      <c r="I132" s="73">
        <v>3.0</v>
      </c>
      <c r="J132" s="73">
        <v>3.0</v>
      </c>
      <c r="K132" s="73">
        <v>3.0</v>
      </c>
      <c r="L132" s="73">
        <v>4.0</v>
      </c>
      <c r="M132" s="73">
        <v>2.0</v>
      </c>
      <c r="N132" s="73">
        <v>1.0</v>
      </c>
      <c r="O132" s="73">
        <v>3.0</v>
      </c>
      <c r="P132" s="73">
        <v>1.0</v>
      </c>
      <c r="Q132" s="73">
        <v>3.0</v>
      </c>
      <c r="R132" s="73">
        <v>3.0</v>
      </c>
      <c r="S132" s="73">
        <v>3.0</v>
      </c>
      <c r="T132" s="73">
        <v>1.0</v>
      </c>
      <c r="U132" s="74">
        <f t="shared" si="2"/>
        <v>57</v>
      </c>
      <c r="V132" s="75">
        <f t="shared" si="3"/>
        <v>57</v>
      </c>
      <c r="W132" s="76" t="str">
        <f t="shared" si="4"/>
        <v>Righty</v>
      </c>
      <c r="X132" s="77">
        <f t="shared" si="5"/>
        <v>57</v>
      </c>
      <c r="Y132" s="77">
        <f t="shared" si="6"/>
        <v>59</v>
      </c>
      <c r="Z132" s="78">
        <f>ROUND(IF(($G132*'Custom Ratings'!$B$3)+($H132*'Custom Ratings'!$B$4)+($I132*'Custom Ratings'!$B$5)+($J132*'Custom Ratings'!$B$6)+($K132*'Custom Ratings'!$B$7)+($L132*'Custom Ratings'!$B$8)+($M132*'Custom Ratings'!$B$9)+($O132*'Custom Ratings'!$B$10)+($P132*'Custom Ratings'!$B$11)+($Q132*'Custom Ratings'!$B$12)+($R132*'Custom Ratings'!$B$13)+($S132*'Custom Ratings'!$B$14)+($T132*'Custom Ratings'!$B$15)&lt;50,(25+(($G132*'Custom Ratings'!$B$3)+($H132*'Custom Ratings'!$B$4)+($I132*'Custom Ratings'!$B$5)+($J132*'Custom Ratings'!$B$6)+($K132*'Custom Ratings'!$B$7)+($L132*'Custom Ratings'!$B$8)+($M132*'Custom Ratings'!$B$9)+($O132*'Custom Ratings'!$B$10)+($P132*'Custom Ratings'!$B$11)+($Q132*'Custom Ratings'!$B$12)+($R132*'Custom Ratings'!$B$13)+($S132*'Custom Ratings'!$B$14)+($T132*'Custom Ratings'!$B$15))/2),($G132*'Custom Ratings'!$B$3)+($H132*'Custom Ratings'!$B$4)+($I132*'Custom Ratings'!$B$5)+($J132*'Custom Ratings'!$B$6)+($K132*'Custom Ratings'!$B$7)+($L132*'Custom Ratings'!$B$8)+($M132*'Custom Ratings'!$B$9)+($O132*'Custom Ratings'!$B$10)+($P132*'Custom Ratings'!$B$11)+($Q132*'Custom Ratings'!$B$12)+($R132*'Custom Ratings'!$B$13)+($S132*'Custom Ratings'!$B$14)+($T132*'Custom Ratings'!$B$15)),0)</f>
        <v>57</v>
      </c>
      <c r="AA132" s="78">
        <f>ROUND(IF(($G132*'Custom Ratings'!$F$3)+($H132*'Custom Ratings'!$F$4)+($I132*'Custom Ratings'!$F$5)+($J132*'Custom Ratings'!$F$6)+($K132*'Custom Ratings'!$F$7)+($L132*'Custom Ratings'!$F$8)+($M132*'Custom Ratings'!$F$9)+($O132*'Custom Ratings'!$F$10)+($P132*'Custom Ratings'!$F$11)+($Q132*'Custom Ratings'!$F$12)+($R132*'Custom Ratings'!$F$13)+($S132*'Custom Ratings'!$F$14)+($T132*'Custom Ratings'!$F$15)&lt;50,(25+(($G132*'Custom Ratings'!$F$3)+($H132*'Custom Ratings'!$F$4)+($I132*'Custom Ratings'!$F$5)+($J132*'Custom Ratings'!$F$6)+($K132*'Custom Ratings'!$F$7)+($L132*'Custom Ratings'!$F$8)+($M132*'Custom Ratings'!$F$9)+($O132*'Custom Ratings'!$F$10)+($P132*'Custom Ratings'!$F$11)+($Q132*'Custom Ratings'!$F$12)+($R132*'Custom Ratings'!$F$13)+($S132*'Custom Ratings'!$F$14)+($T132*'Custom Ratings'!$F$15))/2),($G132*'Custom Ratings'!$F$3)+($H132*'Custom Ratings'!$F$4)+($I132*'Custom Ratings'!$F$5)+($J132*'Custom Ratings'!$F$6)+($K132*'Custom Ratings'!$F$7)+($L132*'Custom Ratings'!$F$8)+($M132*'Custom Ratings'!$F$9)+($O132*'Custom Ratings'!$F$10)+($P132*'Custom Ratings'!$F$11)+($Q132*'Custom Ratings'!$F$12)+($R132*'Custom Ratings'!$F$13)+($S132*'Custom Ratings'!$F$14)+($T132*'Custom Ratings'!$F$15)),0)</f>
        <v>57</v>
      </c>
      <c r="AB132" s="78">
        <f>ROUND(IF(($K132*'Custom Ratings'!$J$3)+ROUNDDOWN(($H132*'Custom Ratings'!$J$4),0)+($I132*'Custom Ratings'!$J$5)+($J132*'Custom Ratings'!$J$6)+ROUNDDOWN(($K132*'Custom Ratings'!$J$7),0)+ROUNDDOWN(($L132*'Custom Ratings'!$J$8),0)+($M132*'Custom Ratings'!$J$9)+($O132*'Custom Ratings'!$J$10)+($P132*'Custom Ratings'!$J$11)+($Q132*'Custom Ratings'!$J$12)+($R132*'Custom Ratings'!$J$13)+($S132*'Custom Ratings'!$J$14)+($T132*'Custom Ratings'!$J$15)&lt;50,(25+(($K132*'Custom Ratings'!$J$3)+ROUNDDOWN(($H132*'Custom Ratings'!$J$4),0)+($I132*'Custom Ratings'!$J$5)+($J132*'Custom Ratings'!$J$6)+ROUNDDOWN(($K132*'Custom Ratings'!$J$7),0)+ROUNDDOWN(($L132*'Custom Ratings'!$J$8),0)+($M132*'Custom Ratings'!$J$9)+($O132*'Custom Ratings'!$J$10)+($P132*'Custom Ratings'!$J$11)+($Q132*'Custom Ratings'!$J$12)+($R132*'Custom Ratings'!$J$13)+($S132*'Custom Ratings'!$J$14)+($T132*'Custom Ratings'!$J$15))/2),($K132*'Custom Ratings'!$J$3)+ROUNDDOWN(($H132*'Custom Ratings'!$J$4),0)+($I132*'Custom Ratings'!$J$5)+($J132*'Custom Ratings'!$J$6)+ROUNDDOWN(($K132*'Custom Ratings'!$J$7),0)+ROUNDDOWN(($L132*'Custom Ratings'!$J$8),0)+($M132*'Custom Ratings'!$J$9)+($O132*'Custom Ratings'!$J$10)+($P132*'Custom Ratings'!$J$11)+($Q132*'Custom Ratings'!$J$12)+($R132*'Custom Ratings'!$J$13)+($S132*'Custom Ratings'!$J$14)+($T132*'Custom Ratings'!$J$15)),0)</f>
        <v>59</v>
      </c>
      <c r="AC132" s="79">
        <f>ROUND(Z132/'Custom Ratings'!$B$19,0)</f>
        <v>57</v>
      </c>
      <c r="AD132" s="79">
        <f>ROUND(AA132/'Custom Ratings'!$F$19,0)</f>
        <v>57</v>
      </c>
      <c r="AE132" s="79">
        <f>ROUND(AB132/'Custom Ratings'!$J$19,0)</f>
        <v>59</v>
      </c>
    </row>
    <row r="133" ht="15.75" customHeight="1">
      <c r="A133" s="71" t="s">
        <v>775</v>
      </c>
      <c r="B133" s="71" t="s">
        <v>916</v>
      </c>
      <c r="C133" s="72" t="str">
        <f t="shared" si="1"/>
        <v>Jim Johnson</v>
      </c>
      <c r="D133" s="73" t="s">
        <v>112</v>
      </c>
      <c r="E133" s="73" t="s">
        <v>721</v>
      </c>
      <c r="F133" s="73">
        <v>6.0</v>
      </c>
      <c r="G133" s="73">
        <v>7.0</v>
      </c>
      <c r="H133" s="73">
        <v>2.0</v>
      </c>
      <c r="I133" s="73">
        <v>3.0</v>
      </c>
      <c r="J133" s="73">
        <v>2.0</v>
      </c>
      <c r="K133" s="73">
        <v>4.0</v>
      </c>
      <c r="L133" s="73">
        <v>2.0</v>
      </c>
      <c r="M133" s="73">
        <v>3.0</v>
      </c>
      <c r="N133" s="73">
        <v>6.0</v>
      </c>
      <c r="O133" s="73">
        <v>3.0</v>
      </c>
      <c r="P133" s="73">
        <v>1.0</v>
      </c>
      <c r="Q133" s="73">
        <v>4.0</v>
      </c>
      <c r="R133" s="73">
        <v>1.0</v>
      </c>
      <c r="S133" s="73">
        <v>4.0</v>
      </c>
      <c r="T133" s="73">
        <v>3.0</v>
      </c>
      <c r="U133" s="74">
        <f t="shared" si="2"/>
        <v>54</v>
      </c>
      <c r="V133" s="75">
        <f t="shared" si="3"/>
        <v>54</v>
      </c>
      <c r="W133" s="76" t="str">
        <f t="shared" si="4"/>
        <v>Lefty</v>
      </c>
      <c r="X133" s="77">
        <f t="shared" si="5"/>
        <v>54</v>
      </c>
      <c r="Y133" s="77">
        <f t="shared" si="6"/>
        <v>49</v>
      </c>
      <c r="Z133" s="78">
        <f>ROUND(IF(($G133*'Custom Ratings'!$B$3)+($H133*'Custom Ratings'!$B$4)+($I133*'Custom Ratings'!$B$5)+($J133*'Custom Ratings'!$B$6)+($K133*'Custom Ratings'!$B$7)+($L133*'Custom Ratings'!$B$8)+($M133*'Custom Ratings'!$B$9)+($O133*'Custom Ratings'!$B$10)+($P133*'Custom Ratings'!$B$11)+($Q133*'Custom Ratings'!$B$12)+($R133*'Custom Ratings'!$B$13)+($S133*'Custom Ratings'!$B$14)+($T133*'Custom Ratings'!$B$15)&lt;50,(25+(($G133*'Custom Ratings'!$B$3)+($H133*'Custom Ratings'!$B$4)+($I133*'Custom Ratings'!$B$5)+($J133*'Custom Ratings'!$B$6)+($K133*'Custom Ratings'!$B$7)+($L133*'Custom Ratings'!$B$8)+($M133*'Custom Ratings'!$B$9)+($O133*'Custom Ratings'!$B$10)+($P133*'Custom Ratings'!$B$11)+($Q133*'Custom Ratings'!$B$12)+($R133*'Custom Ratings'!$B$13)+($S133*'Custom Ratings'!$B$14)+($T133*'Custom Ratings'!$B$15))/2),($G133*'Custom Ratings'!$B$3)+($H133*'Custom Ratings'!$B$4)+($I133*'Custom Ratings'!$B$5)+($J133*'Custom Ratings'!$B$6)+($K133*'Custom Ratings'!$B$7)+($L133*'Custom Ratings'!$B$8)+($M133*'Custom Ratings'!$B$9)+($O133*'Custom Ratings'!$B$10)+($P133*'Custom Ratings'!$B$11)+($Q133*'Custom Ratings'!$B$12)+($R133*'Custom Ratings'!$B$13)+($S133*'Custom Ratings'!$B$14)+($T133*'Custom Ratings'!$B$15)),0)</f>
        <v>54</v>
      </c>
      <c r="AA133" s="78">
        <f>ROUND(IF(($G133*'Custom Ratings'!$F$3)+($H133*'Custom Ratings'!$F$4)+($I133*'Custom Ratings'!$F$5)+($J133*'Custom Ratings'!$F$6)+($K133*'Custom Ratings'!$F$7)+($L133*'Custom Ratings'!$F$8)+($M133*'Custom Ratings'!$F$9)+($O133*'Custom Ratings'!$F$10)+($P133*'Custom Ratings'!$F$11)+($Q133*'Custom Ratings'!$F$12)+($R133*'Custom Ratings'!$F$13)+($S133*'Custom Ratings'!$F$14)+($T133*'Custom Ratings'!$F$15)&lt;50,(25+(($G133*'Custom Ratings'!$F$3)+($H133*'Custom Ratings'!$F$4)+($I133*'Custom Ratings'!$F$5)+($J133*'Custom Ratings'!$F$6)+($K133*'Custom Ratings'!$F$7)+($L133*'Custom Ratings'!$F$8)+($M133*'Custom Ratings'!$F$9)+($O133*'Custom Ratings'!$F$10)+($P133*'Custom Ratings'!$F$11)+($Q133*'Custom Ratings'!$F$12)+($R133*'Custom Ratings'!$F$13)+($S133*'Custom Ratings'!$F$14)+($T133*'Custom Ratings'!$F$15))/2),($G133*'Custom Ratings'!$F$3)+($H133*'Custom Ratings'!$F$4)+($I133*'Custom Ratings'!$F$5)+($J133*'Custom Ratings'!$F$6)+($K133*'Custom Ratings'!$F$7)+($L133*'Custom Ratings'!$F$8)+($M133*'Custom Ratings'!$F$9)+($O133*'Custom Ratings'!$F$10)+($P133*'Custom Ratings'!$F$11)+($Q133*'Custom Ratings'!$F$12)+($R133*'Custom Ratings'!$F$13)+($S133*'Custom Ratings'!$F$14)+($T133*'Custom Ratings'!$F$15)),0)</f>
        <v>54</v>
      </c>
      <c r="AB133" s="78">
        <f>ROUND(IF(($K133*'Custom Ratings'!$J$3)+ROUNDDOWN(($H133*'Custom Ratings'!$J$4),0)+($I133*'Custom Ratings'!$J$5)+($J133*'Custom Ratings'!$J$6)+ROUNDDOWN(($K133*'Custom Ratings'!$J$7),0)+ROUNDDOWN(($L133*'Custom Ratings'!$J$8),0)+($M133*'Custom Ratings'!$J$9)+($O133*'Custom Ratings'!$J$10)+($P133*'Custom Ratings'!$J$11)+($Q133*'Custom Ratings'!$J$12)+($R133*'Custom Ratings'!$J$13)+($S133*'Custom Ratings'!$J$14)+($T133*'Custom Ratings'!$J$15)&lt;50,(25+(($K133*'Custom Ratings'!$J$3)+ROUNDDOWN(($H133*'Custom Ratings'!$J$4),0)+($I133*'Custom Ratings'!$J$5)+($J133*'Custom Ratings'!$J$6)+ROUNDDOWN(($K133*'Custom Ratings'!$J$7),0)+ROUNDDOWN(($L133*'Custom Ratings'!$J$8),0)+($M133*'Custom Ratings'!$J$9)+($O133*'Custom Ratings'!$J$10)+($P133*'Custom Ratings'!$J$11)+($Q133*'Custom Ratings'!$J$12)+($R133*'Custom Ratings'!$J$13)+($S133*'Custom Ratings'!$J$14)+($T133*'Custom Ratings'!$J$15))/2),($K133*'Custom Ratings'!$J$3)+ROUNDDOWN(($H133*'Custom Ratings'!$J$4),0)+($I133*'Custom Ratings'!$J$5)+($J133*'Custom Ratings'!$J$6)+ROUNDDOWN(($K133*'Custom Ratings'!$J$7),0)+ROUNDDOWN(($L133*'Custom Ratings'!$J$8),0)+($M133*'Custom Ratings'!$J$9)+($O133*'Custom Ratings'!$J$10)+($P133*'Custom Ratings'!$J$11)+($Q133*'Custom Ratings'!$J$12)+($R133*'Custom Ratings'!$J$13)+($S133*'Custom Ratings'!$J$14)+($T133*'Custom Ratings'!$J$15)),0)</f>
        <v>49</v>
      </c>
      <c r="AC133" s="79">
        <f>ROUND(Z133/'Custom Ratings'!$B$19,0)</f>
        <v>54</v>
      </c>
      <c r="AD133" s="79">
        <f>ROUND(AA133/'Custom Ratings'!$F$19,0)</f>
        <v>54</v>
      </c>
      <c r="AE133" s="79">
        <f>ROUND(AB133/'Custom Ratings'!$J$19,0)</f>
        <v>49</v>
      </c>
    </row>
    <row r="134" ht="15.75" customHeight="1">
      <c r="A134" s="71" t="s">
        <v>917</v>
      </c>
      <c r="B134" s="71" t="s">
        <v>918</v>
      </c>
      <c r="C134" s="72" t="str">
        <f t="shared" si="1"/>
        <v>Derian Hatcher</v>
      </c>
      <c r="D134" s="73" t="s">
        <v>112</v>
      </c>
      <c r="E134" s="73" t="s">
        <v>721</v>
      </c>
      <c r="F134" s="73">
        <v>2.0</v>
      </c>
      <c r="G134" s="73">
        <v>9.0</v>
      </c>
      <c r="H134" s="73">
        <v>3.0</v>
      </c>
      <c r="I134" s="73">
        <v>2.0</v>
      </c>
      <c r="J134" s="73">
        <v>2.0</v>
      </c>
      <c r="K134" s="73">
        <v>3.0</v>
      </c>
      <c r="L134" s="73">
        <v>2.0</v>
      </c>
      <c r="M134" s="73">
        <v>2.0</v>
      </c>
      <c r="N134" s="73">
        <v>4.0</v>
      </c>
      <c r="O134" s="73">
        <v>2.0</v>
      </c>
      <c r="P134" s="73">
        <v>1.0</v>
      </c>
      <c r="Q134" s="73">
        <v>4.0</v>
      </c>
      <c r="R134" s="73">
        <v>2.0</v>
      </c>
      <c r="S134" s="73">
        <v>2.0</v>
      </c>
      <c r="T134" s="73">
        <v>4.0</v>
      </c>
      <c r="U134" s="74">
        <f t="shared" si="2"/>
        <v>47</v>
      </c>
      <c r="V134" s="75">
        <f t="shared" si="3"/>
        <v>47</v>
      </c>
      <c r="W134" s="76" t="str">
        <f t="shared" si="4"/>
        <v>Lefty</v>
      </c>
      <c r="X134" s="77">
        <f t="shared" si="5"/>
        <v>47</v>
      </c>
      <c r="Y134" s="77">
        <f t="shared" si="6"/>
        <v>49</v>
      </c>
      <c r="Z134" s="78">
        <f>ROUND(IF(($G134*'Custom Ratings'!$B$3)+($H134*'Custom Ratings'!$B$4)+($I134*'Custom Ratings'!$B$5)+($J134*'Custom Ratings'!$B$6)+($K134*'Custom Ratings'!$B$7)+($L134*'Custom Ratings'!$B$8)+($M134*'Custom Ratings'!$B$9)+($O134*'Custom Ratings'!$B$10)+($P134*'Custom Ratings'!$B$11)+($Q134*'Custom Ratings'!$B$12)+($R134*'Custom Ratings'!$B$13)+($S134*'Custom Ratings'!$B$14)+($T134*'Custom Ratings'!$B$15)&lt;50,(25+(($G134*'Custom Ratings'!$B$3)+($H134*'Custom Ratings'!$B$4)+($I134*'Custom Ratings'!$B$5)+($J134*'Custom Ratings'!$B$6)+($K134*'Custom Ratings'!$B$7)+($L134*'Custom Ratings'!$B$8)+($M134*'Custom Ratings'!$B$9)+($O134*'Custom Ratings'!$B$10)+($P134*'Custom Ratings'!$B$11)+($Q134*'Custom Ratings'!$B$12)+($R134*'Custom Ratings'!$B$13)+($S134*'Custom Ratings'!$B$14)+($T134*'Custom Ratings'!$B$15))/2),($G134*'Custom Ratings'!$B$3)+($H134*'Custom Ratings'!$B$4)+($I134*'Custom Ratings'!$B$5)+($J134*'Custom Ratings'!$B$6)+($K134*'Custom Ratings'!$B$7)+($L134*'Custom Ratings'!$B$8)+($M134*'Custom Ratings'!$B$9)+($O134*'Custom Ratings'!$B$10)+($P134*'Custom Ratings'!$B$11)+($Q134*'Custom Ratings'!$B$12)+($R134*'Custom Ratings'!$B$13)+($S134*'Custom Ratings'!$B$14)+($T134*'Custom Ratings'!$B$15)),0)</f>
        <v>47</v>
      </c>
      <c r="AA134" s="78">
        <f>ROUND(IF(($G134*'Custom Ratings'!$F$3)+($H134*'Custom Ratings'!$F$4)+($I134*'Custom Ratings'!$F$5)+($J134*'Custom Ratings'!$F$6)+($K134*'Custom Ratings'!$F$7)+($L134*'Custom Ratings'!$F$8)+($M134*'Custom Ratings'!$F$9)+($O134*'Custom Ratings'!$F$10)+($P134*'Custom Ratings'!$F$11)+($Q134*'Custom Ratings'!$F$12)+($R134*'Custom Ratings'!$F$13)+($S134*'Custom Ratings'!$F$14)+($T134*'Custom Ratings'!$F$15)&lt;50,(25+(($G134*'Custom Ratings'!$F$3)+($H134*'Custom Ratings'!$F$4)+($I134*'Custom Ratings'!$F$5)+($J134*'Custom Ratings'!$F$6)+($K134*'Custom Ratings'!$F$7)+($L134*'Custom Ratings'!$F$8)+($M134*'Custom Ratings'!$F$9)+($O134*'Custom Ratings'!$F$10)+($P134*'Custom Ratings'!$F$11)+($Q134*'Custom Ratings'!$F$12)+($R134*'Custom Ratings'!$F$13)+($S134*'Custom Ratings'!$F$14)+($T134*'Custom Ratings'!$F$15))/2),($G134*'Custom Ratings'!$F$3)+($H134*'Custom Ratings'!$F$4)+($I134*'Custom Ratings'!$F$5)+($J134*'Custom Ratings'!$F$6)+($K134*'Custom Ratings'!$F$7)+($L134*'Custom Ratings'!$F$8)+($M134*'Custom Ratings'!$F$9)+($O134*'Custom Ratings'!$F$10)+($P134*'Custom Ratings'!$F$11)+($Q134*'Custom Ratings'!$F$12)+($R134*'Custom Ratings'!$F$13)+($S134*'Custom Ratings'!$F$14)+($T134*'Custom Ratings'!$F$15)),0)</f>
        <v>47</v>
      </c>
      <c r="AB134" s="78">
        <f>ROUND(IF(($K134*'Custom Ratings'!$J$3)+ROUNDDOWN(($H134*'Custom Ratings'!$J$4),0)+($I134*'Custom Ratings'!$J$5)+($J134*'Custom Ratings'!$J$6)+ROUNDDOWN(($K134*'Custom Ratings'!$J$7),0)+ROUNDDOWN(($L134*'Custom Ratings'!$J$8),0)+($M134*'Custom Ratings'!$J$9)+($O134*'Custom Ratings'!$J$10)+($P134*'Custom Ratings'!$J$11)+($Q134*'Custom Ratings'!$J$12)+($R134*'Custom Ratings'!$J$13)+($S134*'Custom Ratings'!$J$14)+($T134*'Custom Ratings'!$J$15)&lt;50,(25+(($K134*'Custom Ratings'!$J$3)+ROUNDDOWN(($H134*'Custom Ratings'!$J$4),0)+($I134*'Custom Ratings'!$J$5)+($J134*'Custom Ratings'!$J$6)+ROUNDDOWN(($K134*'Custom Ratings'!$J$7),0)+ROUNDDOWN(($L134*'Custom Ratings'!$J$8),0)+($M134*'Custom Ratings'!$J$9)+($O134*'Custom Ratings'!$J$10)+($P134*'Custom Ratings'!$J$11)+($Q134*'Custom Ratings'!$J$12)+($R134*'Custom Ratings'!$J$13)+($S134*'Custom Ratings'!$J$14)+($T134*'Custom Ratings'!$J$15))/2),($K134*'Custom Ratings'!$J$3)+ROUNDDOWN(($H134*'Custom Ratings'!$J$4),0)+($I134*'Custom Ratings'!$J$5)+($J134*'Custom Ratings'!$J$6)+ROUNDDOWN(($K134*'Custom Ratings'!$J$7),0)+ROUNDDOWN(($L134*'Custom Ratings'!$J$8),0)+($M134*'Custom Ratings'!$J$9)+($O134*'Custom Ratings'!$J$10)+($P134*'Custom Ratings'!$J$11)+($Q134*'Custom Ratings'!$J$12)+($R134*'Custom Ratings'!$J$13)+($S134*'Custom Ratings'!$J$14)+($T134*'Custom Ratings'!$J$15)),0)</f>
        <v>49</v>
      </c>
      <c r="AC134" s="79">
        <f>ROUND(Z134/'Custom Ratings'!$B$19,0)</f>
        <v>47</v>
      </c>
      <c r="AD134" s="79">
        <f>ROUND(AA134/'Custom Ratings'!$F$19,0)</f>
        <v>47</v>
      </c>
      <c r="AE134" s="79">
        <f>ROUND(AB134/'Custom Ratings'!$J$19,0)</f>
        <v>49</v>
      </c>
    </row>
    <row r="135" ht="15.75" customHeight="1">
      <c r="A135" s="71" t="s">
        <v>832</v>
      </c>
      <c r="B135" s="71" t="s">
        <v>919</v>
      </c>
      <c r="C135" s="72" t="str">
        <f t="shared" si="1"/>
        <v>Craig Ludwig</v>
      </c>
      <c r="D135" s="73" t="s">
        <v>112</v>
      </c>
      <c r="E135" s="73" t="s">
        <v>721</v>
      </c>
      <c r="F135" s="73">
        <v>3.0</v>
      </c>
      <c r="G135" s="73">
        <v>12.0</v>
      </c>
      <c r="H135" s="73">
        <v>2.0</v>
      </c>
      <c r="I135" s="73">
        <v>2.0</v>
      </c>
      <c r="J135" s="73">
        <v>1.0</v>
      </c>
      <c r="K135" s="73">
        <v>3.0</v>
      </c>
      <c r="L135" s="73">
        <v>2.0</v>
      </c>
      <c r="M135" s="73">
        <v>3.0</v>
      </c>
      <c r="N135" s="73">
        <v>4.0</v>
      </c>
      <c r="O135" s="73">
        <v>2.0</v>
      </c>
      <c r="P135" s="73">
        <v>0.0</v>
      </c>
      <c r="Q135" s="73">
        <v>3.0</v>
      </c>
      <c r="R135" s="73">
        <v>4.0</v>
      </c>
      <c r="S135" s="73">
        <v>2.0</v>
      </c>
      <c r="T135" s="73">
        <v>4.0</v>
      </c>
      <c r="U135" s="74">
        <f t="shared" si="2"/>
        <v>44</v>
      </c>
      <c r="V135" s="75">
        <f t="shared" si="3"/>
        <v>44</v>
      </c>
      <c r="W135" s="76" t="str">
        <f t="shared" si="4"/>
        <v>Lefty</v>
      </c>
      <c r="X135" s="77">
        <f t="shared" si="5"/>
        <v>44</v>
      </c>
      <c r="Y135" s="77">
        <f t="shared" si="6"/>
        <v>47</v>
      </c>
      <c r="Z135" s="78">
        <f>ROUND(IF(($G135*'Custom Ratings'!$B$3)+($H135*'Custom Ratings'!$B$4)+($I135*'Custom Ratings'!$B$5)+($J135*'Custom Ratings'!$B$6)+($K135*'Custom Ratings'!$B$7)+($L135*'Custom Ratings'!$B$8)+($M135*'Custom Ratings'!$B$9)+($O135*'Custom Ratings'!$B$10)+($P135*'Custom Ratings'!$B$11)+($Q135*'Custom Ratings'!$B$12)+($R135*'Custom Ratings'!$B$13)+($S135*'Custom Ratings'!$B$14)+($T135*'Custom Ratings'!$B$15)&lt;50,(25+(($G135*'Custom Ratings'!$B$3)+($H135*'Custom Ratings'!$B$4)+($I135*'Custom Ratings'!$B$5)+($J135*'Custom Ratings'!$B$6)+($K135*'Custom Ratings'!$B$7)+($L135*'Custom Ratings'!$B$8)+($M135*'Custom Ratings'!$B$9)+($O135*'Custom Ratings'!$B$10)+($P135*'Custom Ratings'!$B$11)+($Q135*'Custom Ratings'!$B$12)+($R135*'Custom Ratings'!$B$13)+($S135*'Custom Ratings'!$B$14)+($T135*'Custom Ratings'!$B$15))/2),($G135*'Custom Ratings'!$B$3)+($H135*'Custom Ratings'!$B$4)+($I135*'Custom Ratings'!$B$5)+($J135*'Custom Ratings'!$B$6)+($K135*'Custom Ratings'!$B$7)+($L135*'Custom Ratings'!$B$8)+($M135*'Custom Ratings'!$B$9)+($O135*'Custom Ratings'!$B$10)+($P135*'Custom Ratings'!$B$11)+($Q135*'Custom Ratings'!$B$12)+($R135*'Custom Ratings'!$B$13)+($S135*'Custom Ratings'!$B$14)+($T135*'Custom Ratings'!$B$15)),0)</f>
        <v>44</v>
      </c>
      <c r="AA135" s="78">
        <f>ROUND(IF(($G135*'Custom Ratings'!$F$3)+($H135*'Custom Ratings'!$F$4)+($I135*'Custom Ratings'!$F$5)+($J135*'Custom Ratings'!$F$6)+($K135*'Custom Ratings'!$F$7)+($L135*'Custom Ratings'!$F$8)+($M135*'Custom Ratings'!$F$9)+($O135*'Custom Ratings'!$F$10)+($P135*'Custom Ratings'!$F$11)+($Q135*'Custom Ratings'!$F$12)+($R135*'Custom Ratings'!$F$13)+($S135*'Custom Ratings'!$F$14)+($T135*'Custom Ratings'!$F$15)&lt;50,(25+(($G135*'Custom Ratings'!$F$3)+($H135*'Custom Ratings'!$F$4)+($I135*'Custom Ratings'!$F$5)+($J135*'Custom Ratings'!$F$6)+($K135*'Custom Ratings'!$F$7)+($L135*'Custom Ratings'!$F$8)+($M135*'Custom Ratings'!$F$9)+($O135*'Custom Ratings'!$F$10)+($P135*'Custom Ratings'!$F$11)+($Q135*'Custom Ratings'!$F$12)+($R135*'Custom Ratings'!$F$13)+($S135*'Custom Ratings'!$F$14)+($T135*'Custom Ratings'!$F$15))/2),($G135*'Custom Ratings'!$F$3)+($H135*'Custom Ratings'!$F$4)+($I135*'Custom Ratings'!$F$5)+($J135*'Custom Ratings'!$F$6)+($K135*'Custom Ratings'!$F$7)+($L135*'Custom Ratings'!$F$8)+($M135*'Custom Ratings'!$F$9)+($O135*'Custom Ratings'!$F$10)+($P135*'Custom Ratings'!$F$11)+($Q135*'Custom Ratings'!$F$12)+($R135*'Custom Ratings'!$F$13)+($S135*'Custom Ratings'!$F$14)+($T135*'Custom Ratings'!$F$15)),0)</f>
        <v>44</v>
      </c>
      <c r="AB135" s="78">
        <f>ROUND(IF(($K135*'Custom Ratings'!$J$3)+ROUNDDOWN(($H135*'Custom Ratings'!$J$4),0)+($I135*'Custom Ratings'!$J$5)+($J135*'Custom Ratings'!$J$6)+ROUNDDOWN(($K135*'Custom Ratings'!$J$7),0)+ROUNDDOWN(($L135*'Custom Ratings'!$J$8),0)+($M135*'Custom Ratings'!$J$9)+($O135*'Custom Ratings'!$J$10)+($P135*'Custom Ratings'!$J$11)+($Q135*'Custom Ratings'!$J$12)+($R135*'Custom Ratings'!$J$13)+($S135*'Custom Ratings'!$J$14)+($T135*'Custom Ratings'!$J$15)&lt;50,(25+(($K135*'Custom Ratings'!$J$3)+ROUNDDOWN(($H135*'Custom Ratings'!$J$4),0)+($I135*'Custom Ratings'!$J$5)+($J135*'Custom Ratings'!$J$6)+ROUNDDOWN(($K135*'Custom Ratings'!$J$7),0)+ROUNDDOWN(($L135*'Custom Ratings'!$J$8),0)+($M135*'Custom Ratings'!$J$9)+($O135*'Custom Ratings'!$J$10)+($P135*'Custom Ratings'!$J$11)+($Q135*'Custom Ratings'!$J$12)+($R135*'Custom Ratings'!$J$13)+($S135*'Custom Ratings'!$J$14)+($T135*'Custom Ratings'!$J$15))/2),($K135*'Custom Ratings'!$J$3)+ROUNDDOWN(($H135*'Custom Ratings'!$J$4),0)+($I135*'Custom Ratings'!$J$5)+($J135*'Custom Ratings'!$J$6)+ROUNDDOWN(($K135*'Custom Ratings'!$J$7),0)+ROUNDDOWN(($L135*'Custom Ratings'!$J$8),0)+($M135*'Custom Ratings'!$J$9)+($O135*'Custom Ratings'!$J$10)+($P135*'Custom Ratings'!$J$11)+($Q135*'Custom Ratings'!$J$12)+($R135*'Custom Ratings'!$J$13)+($S135*'Custom Ratings'!$J$14)+($T135*'Custom Ratings'!$J$15)),0)</f>
        <v>47</v>
      </c>
      <c r="AC135" s="79">
        <f>ROUND(Z135/'Custom Ratings'!$B$19,0)</f>
        <v>44</v>
      </c>
      <c r="AD135" s="79">
        <f>ROUND(AA135/'Custom Ratings'!$F$19,0)</f>
        <v>44</v>
      </c>
      <c r="AE135" s="79">
        <f>ROUND(AB135/'Custom Ratings'!$J$19,0)</f>
        <v>47</v>
      </c>
    </row>
    <row r="136" ht="15.75" customHeight="1">
      <c r="A136" s="71" t="s">
        <v>807</v>
      </c>
      <c r="B136" s="71" t="s">
        <v>920</v>
      </c>
      <c r="C136" s="72" t="str">
        <f t="shared" si="1"/>
        <v>Richard Matvichuk</v>
      </c>
      <c r="D136" s="73" t="s">
        <v>112</v>
      </c>
      <c r="E136" s="73" t="s">
        <v>721</v>
      </c>
      <c r="F136" s="73">
        <v>4.0</v>
      </c>
      <c r="G136" s="73">
        <v>7.0</v>
      </c>
      <c r="H136" s="73">
        <v>2.0</v>
      </c>
      <c r="I136" s="73">
        <v>3.0</v>
      </c>
      <c r="J136" s="73">
        <v>1.0</v>
      </c>
      <c r="K136" s="73">
        <v>3.0</v>
      </c>
      <c r="L136" s="73">
        <v>3.0</v>
      </c>
      <c r="M136" s="73">
        <v>3.0</v>
      </c>
      <c r="N136" s="73">
        <v>6.0</v>
      </c>
      <c r="O136" s="73">
        <v>3.0</v>
      </c>
      <c r="P136" s="73">
        <v>0.0</v>
      </c>
      <c r="Q136" s="73">
        <v>3.0</v>
      </c>
      <c r="R136" s="73">
        <v>5.0</v>
      </c>
      <c r="S136" s="73">
        <v>2.0</v>
      </c>
      <c r="T136" s="73">
        <v>2.0</v>
      </c>
      <c r="U136" s="74">
        <f t="shared" si="2"/>
        <v>48</v>
      </c>
      <c r="V136" s="75">
        <f t="shared" si="3"/>
        <v>48</v>
      </c>
      <c r="W136" s="76" t="str">
        <f t="shared" si="4"/>
        <v>Lefty</v>
      </c>
      <c r="X136" s="77">
        <f t="shared" si="5"/>
        <v>48</v>
      </c>
      <c r="Y136" s="77">
        <f t="shared" si="6"/>
        <v>49</v>
      </c>
      <c r="Z136" s="78">
        <f>ROUND(IF(($G136*'Custom Ratings'!$B$3)+($H136*'Custom Ratings'!$B$4)+($I136*'Custom Ratings'!$B$5)+($J136*'Custom Ratings'!$B$6)+($K136*'Custom Ratings'!$B$7)+($L136*'Custom Ratings'!$B$8)+($M136*'Custom Ratings'!$B$9)+($O136*'Custom Ratings'!$B$10)+($P136*'Custom Ratings'!$B$11)+($Q136*'Custom Ratings'!$B$12)+($R136*'Custom Ratings'!$B$13)+($S136*'Custom Ratings'!$B$14)+($T136*'Custom Ratings'!$B$15)&lt;50,(25+(($G136*'Custom Ratings'!$B$3)+($H136*'Custom Ratings'!$B$4)+($I136*'Custom Ratings'!$B$5)+($J136*'Custom Ratings'!$B$6)+($K136*'Custom Ratings'!$B$7)+($L136*'Custom Ratings'!$B$8)+($M136*'Custom Ratings'!$B$9)+($O136*'Custom Ratings'!$B$10)+($P136*'Custom Ratings'!$B$11)+($Q136*'Custom Ratings'!$B$12)+($R136*'Custom Ratings'!$B$13)+($S136*'Custom Ratings'!$B$14)+($T136*'Custom Ratings'!$B$15))/2),($G136*'Custom Ratings'!$B$3)+($H136*'Custom Ratings'!$B$4)+($I136*'Custom Ratings'!$B$5)+($J136*'Custom Ratings'!$B$6)+($K136*'Custom Ratings'!$B$7)+($L136*'Custom Ratings'!$B$8)+($M136*'Custom Ratings'!$B$9)+($O136*'Custom Ratings'!$B$10)+($P136*'Custom Ratings'!$B$11)+($Q136*'Custom Ratings'!$B$12)+($R136*'Custom Ratings'!$B$13)+($S136*'Custom Ratings'!$B$14)+($T136*'Custom Ratings'!$B$15)),0)</f>
        <v>48</v>
      </c>
      <c r="AA136" s="78">
        <f>ROUND(IF(($G136*'Custom Ratings'!$F$3)+($H136*'Custom Ratings'!$F$4)+($I136*'Custom Ratings'!$F$5)+($J136*'Custom Ratings'!$F$6)+($K136*'Custom Ratings'!$F$7)+($L136*'Custom Ratings'!$F$8)+($M136*'Custom Ratings'!$F$9)+($O136*'Custom Ratings'!$F$10)+($P136*'Custom Ratings'!$F$11)+($Q136*'Custom Ratings'!$F$12)+($R136*'Custom Ratings'!$F$13)+($S136*'Custom Ratings'!$F$14)+($T136*'Custom Ratings'!$F$15)&lt;50,(25+(($G136*'Custom Ratings'!$F$3)+($H136*'Custom Ratings'!$F$4)+($I136*'Custom Ratings'!$F$5)+($J136*'Custom Ratings'!$F$6)+($K136*'Custom Ratings'!$F$7)+($L136*'Custom Ratings'!$F$8)+($M136*'Custom Ratings'!$F$9)+($O136*'Custom Ratings'!$F$10)+($P136*'Custom Ratings'!$F$11)+($Q136*'Custom Ratings'!$F$12)+($R136*'Custom Ratings'!$F$13)+($S136*'Custom Ratings'!$F$14)+($T136*'Custom Ratings'!$F$15))/2),($G136*'Custom Ratings'!$F$3)+($H136*'Custom Ratings'!$F$4)+($I136*'Custom Ratings'!$F$5)+($J136*'Custom Ratings'!$F$6)+($K136*'Custom Ratings'!$F$7)+($L136*'Custom Ratings'!$F$8)+($M136*'Custom Ratings'!$F$9)+($O136*'Custom Ratings'!$F$10)+($P136*'Custom Ratings'!$F$11)+($Q136*'Custom Ratings'!$F$12)+($R136*'Custom Ratings'!$F$13)+($S136*'Custom Ratings'!$F$14)+($T136*'Custom Ratings'!$F$15)),0)</f>
        <v>48</v>
      </c>
      <c r="AB136" s="78">
        <f>ROUND(IF(($K136*'Custom Ratings'!$J$3)+ROUNDDOWN(($H136*'Custom Ratings'!$J$4),0)+($I136*'Custom Ratings'!$J$5)+($J136*'Custom Ratings'!$J$6)+ROUNDDOWN(($K136*'Custom Ratings'!$J$7),0)+ROUNDDOWN(($L136*'Custom Ratings'!$J$8),0)+($M136*'Custom Ratings'!$J$9)+($O136*'Custom Ratings'!$J$10)+($P136*'Custom Ratings'!$J$11)+($Q136*'Custom Ratings'!$J$12)+($R136*'Custom Ratings'!$J$13)+($S136*'Custom Ratings'!$J$14)+($T136*'Custom Ratings'!$J$15)&lt;50,(25+(($K136*'Custom Ratings'!$J$3)+ROUNDDOWN(($H136*'Custom Ratings'!$J$4),0)+($I136*'Custom Ratings'!$J$5)+($J136*'Custom Ratings'!$J$6)+ROUNDDOWN(($K136*'Custom Ratings'!$J$7),0)+ROUNDDOWN(($L136*'Custom Ratings'!$J$8),0)+($M136*'Custom Ratings'!$J$9)+($O136*'Custom Ratings'!$J$10)+($P136*'Custom Ratings'!$J$11)+($Q136*'Custom Ratings'!$J$12)+($R136*'Custom Ratings'!$J$13)+($S136*'Custom Ratings'!$J$14)+($T136*'Custom Ratings'!$J$15))/2),($K136*'Custom Ratings'!$J$3)+ROUNDDOWN(($H136*'Custom Ratings'!$J$4),0)+($I136*'Custom Ratings'!$J$5)+($J136*'Custom Ratings'!$J$6)+ROUNDDOWN(($K136*'Custom Ratings'!$J$7),0)+ROUNDDOWN(($L136*'Custom Ratings'!$J$8),0)+($M136*'Custom Ratings'!$J$9)+($O136*'Custom Ratings'!$J$10)+($P136*'Custom Ratings'!$J$11)+($Q136*'Custom Ratings'!$J$12)+($R136*'Custom Ratings'!$J$13)+($S136*'Custom Ratings'!$J$14)+($T136*'Custom Ratings'!$J$15)),0)</f>
        <v>49</v>
      </c>
      <c r="AC136" s="79">
        <f>ROUND(Z136/'Custom Ratings'!$B$19,0)</f>
        <v>48</v>
      </c>
      <c r="AD136" s="79">
        <f>ROUND(AA136/'Custom Ratings'!$F$19,0)</f>
        <v>48</v>
      </c>
      <c r="AE136" s="79">
        <f>ROUND(AB136/'Custom Ratings'!$J$19,0)</f>
        <v>49</v>
      </c>
    </row>
    <row r="137" ht="15.75" customHeight="1">
      <c r="A137" s="71" t="s">
        <v>912</v>
      </c>
      <c r="B137" s="71" t="s">
        <v>921</v>
      </c>
      <c r="C137" s="72" t="str">
        <f t="shared" si="1"/>
        <v>Mark Osiecki</v>
      </c>
      <c r="D137" s="73" t="s">
        <v>112</v>
      </c>
      <c r="E137" s="73" t="s">
        <v>721</v>
      </c>
      <c r="F137" s="73">
        <v>23.0</v>
      </c>
      <c r="G137" s="73">
        <v>9.0</v>
      </c>
      <c r="H137" s="73">
        <v>2.0</v>
      </c>
      <c r="I137" s="73">
        <v>2.0</v>
      </c>
      <c r="J137" s="73">
        <v>1.0</v>
      </c>
      <c r="K137" s="73">
        <v>2.0</v>
      </c>
      <c r="L137" s="73">
        <v>2.0</v>
      </c>
      <c r="M137" s="73">
        <v>2.0</v>
      </c>
      <c r="N137" s="73">
        <v>5.0</v>
      </c>
      <c r="O137" s="73">
        <v>2.0</v>
      </c>
      <c r="P137" s="73">
        <v>0.0</v>
      </c>
      <c r="Q137" s="73">
        <v>1.0</v>
      </c>
      <c r="R137" s="73">
        <v>3.0</v>
      </c>
      <c r="S137" s="73">
        <v>1.0</v>
      </c>
      <c r="T137" s="73">
        <v>2.0</v>
      </c>
      <c r="U137" s="74">
        <f t="shared" si="2"/>
        <v>41</v>
      </c>
      <c r="V137" s="75">
        <f t="shared" si="3"/>
        <v>41</v>
      </c>
      <c r="W137" s="76" t="str">
        <f t="shared" si="4"/>
        <v>Righty</v>
      </c>
      <c r="X137" s="77">
        <f t="shared" si="5"/>
        <v>41</v>
      </c>
      <c r="Y137" s="77">
        <f t="shared" si="6"/>
        <v>42</v>
      </c>
      <c r="Z137" s="78">
        <f>ROUND(IF(($G137*'Custom Ratings'!$B$3)+($H137*'Custom Ratings'!$B$4)+($I137*'Custom Ratings'!$B$5)+($J137*'Custom Ratings'!$B$6)+($K137*'Custom Ratings'!$B$7)+($L137*'Custom Ratings'!$B$8)+($M137*'Custom Ratings'!$B$9)+($O137*'Custom Ratings'!$B$10)+($P137*'Custom Ratings'!$B$11)+($Q137*'Custom Ratings'!$B$12)+($R137*'Custom Ratings'!$B$13)+($S137*'Custom Ratings'!$B$14)+($T137*'Custom Ratings'!$B$15)&lt;50,(25+(($G137*'Custom Ratings'!$B$3)+($H137*'Custom Ratings'!$B$4)+($I137*'Custom Ratings'!$B$5)+($J137*'Custom Ratings'!$B$6)+($K137*'Custom Ratings'!$B$7)+($L137*'Custom Ratings'!$B$8)+($M137*'Custom Ratings'!$B$9)+($O137*'Custom Ratings'!$B$10)+($P137*'Custom Ratings'!$B$11)+($Q137*'Custom Ratings'!$B$12)+($R137*'Custom Ratings'!$B$13)+($S137*'Custom Ratings'!$B$14)+($T137*'Custom Ratings'!$B$15))/2),($G137*'Custom Ratings'!$B$3)+($H137*'Custom Ratings'!$B$4)+($I137*'Custom Ratings'!$B$5)+($J137*'Custom Ratings'!$B$6)+($K137*'Custom Ratings'!$B$7)+($L137*'Custom Ratings'!$B$8)+($M137*'Custom Ratings'!$B$9)+($O137*'Custom Ratings'!$B$10)+($P137*'Custom Ratings'!$B$11)+($Q137*'Custom Ratings'!$B$12)+($R137*'Custom Ratings'!$B$13)+($S137*'Custom Ratings'!$B$14)+($T137*'Custom Ratings'!$B$15)),0)</f>
        <v>41</v>
      </c>
      <c r="AA137" s="78">
        <f>ROUND(IF(($G137*'Custom Ratings'!$F$3)+($H137*'Custom Ratings'!$F$4)+($I137*'Custom Ratings'!$F$5)+($J137*'Custom Ratings'!$F$6)+($K137*'Custom Ratings'!$F$7)+($L137*'Custom Ratings'!$F$8)+($M137*'Custom Ratings'!$F$9)+($O137*'Custom Ratings'!$F$10)+($P137*'Custom Ratings'!$F$11)+($Q137*'Custom Ratings'!$F$12)+($R137*'Custom Ratings'!$F$13)+($S137*'Custom Ratings'!$F$14)+($T137*'Custom Ratings'!$F$15)&lt;50,(25+(($G137*'Custom Ratings'!$F$3)+($H137*'Custom Ratings'!$F$4)+($I137*'Custom Ratings'!$F$5)+($J137*'Custom Ratings'!$F$6)+($K137*'Custom Ratings'!$F$7)+($L137*'Custom Ratings'!$F$8)+($M137*'Custom Ratings'!$F$9)+($O137*'Custom Ratings'!$F$10)+($P137*'Custom Ratings'!$F$11)+($Q137*'Custom Ratings'!$F$12)+($R137*'Custom Ratings'!$F$13)+($S137*'Custom Ratings'!$F$14)+($T137*'Custom Ratings'!$F$15))/2),($G137*'Custom Ratings'!$F$3)+($H137*'Custom Ratings'!$F$4)+($I137*'Custom Ratings'!$F$5)+($J137*'Custom Ratings'!$F$6)+($K137*'Custom Ratings'!$F$7)+($L137*'Custom Ratings'!$F$8)+($M137*'Custom Ratings'!$F$9)+($O137*'Custom Ratings'!$F$10)+($P137*'Custom Ratings'!$F$11)+($Q137*'Custom Ratings'!$F$12)+($R137*'Custom Ratings'!$F$13)+($S137*'Custom Ratings'!$F$14)+($T137*'Custom Ratings'!$F$15)),0)</f>
        <v>41</v>
      </c>
      <c r="AB137" s="78">
        <f>ROUND(IF(($K137*'Custom Ratings'!$J$3)+ROUNDDOWN(($H137*'Custom Ratings'!$J$4),0)+($I137*'Custom Ratings'!$J$5)+($J137*'Custom Ratings'!$J$6)+ROUNDDOWN(($K137*'Custom Ratings'!$J$7),0)+ROUNDDOWN(($L137*'Custom Ratings'!$J$8),0)+($M137*'Custom Ratings'!$J$9)+($O137*'Custom Ratings'!$J$10)+($P137*'Custom Ratings'!$J$11)+($Q137*'Custom Ratings'!$J$12)+($R137*'Custom Ratings'!$J$13)+($S137*'Custom Ratings'!$J$14)+($T137*'Custom Ratings'!$J$15)&lt;50,(25+(($K137*'Custom Ratings'!$J$3)+ROUNDDOWN(($H137*'Custom Ratings'!$J$4),0)+($I137*'Custom Ratings'!$J$5)+($J137*'Custom Ratings'!$J$6)+ROUNDDOWN(($K137*'Custom Ratings'!$J$7),0)+ROUNDDOWN(($L137*'Custom Ratings'!$J$8),0)+($M137*'Custom Ratings'!$J$9)+($O137*'Custom Ratings'!$J$10)+($P137*'Custom Ratings'!$J$11)+($Q137*'Custom Ratings'!$J$12)+($R137*'Custom Ratings'!$J$13)+($S137*'Custom Ratings'!$J$14)+($T137*'Custom Ratings'!$J$15))/2),($K137*'Custom Ratings'!$J$3)+ROUNDDOWN(($H137*'Custom Ratings'!$J$4),0)+($I137*'Custom Ratings'!$J$5)+($J137*'Custom Ratings'!$J$6)+ROUNDDOWN(($K137*'Custom Ratings'!$J$7),0)+ROUNDDOWN(($L137*'Custom Ratings'!$J$8),0)+($M137*'Custom Ratings'!$J$9)+($O137*'Custom Ratings'!$J$10)+($P137*'Custom Ratings'!$J$11)+($Q137*'Custom Ratings'!$J$12)+($R137*'Custom Ratings'!$J$13)+($S137*'Custom Ratings'!$J$14)+($T137*'Custom Ratings'!$J$15)),0)</f>
        <v>42</v>
      </c>
      <c r="AC137" s="79">
        <f>ROUND(Z137/'Custom Ratings'!$B$19,0)</f>
        <v>41</v>
      </c>
      <c r="AD137" s="79">
        <f>ROUND(AA137/'Custom Ratings'!$F$19,0)</f>
        <v>41</v>
      </c>
      <c r="AE137" s="79">
        <f>ROUND(AB137/'Custom Ratings'!$J$19,0)</f>
        <v>42</v>
      </c>
    </row>
    <row r="138" ht="15.75" customHeight="1">
      <c r="A138" s="71" t="s">
        <v>791</v>
      </c>
      <c r="B138" s="71" t="s">
        <v>922</v>
      </c>
      <c r="C138" s="72" t="str">
        <f t="shared" si="1"/>
        <v>Brad Berry</v>
      </c>
      <c r="D138" s="73" t="s">
        <v>112</v>
      </c>
      <c r="E138" s="73" t="s">
        <v>721</v>
      </c>
      <c r="F138" s="73">
        <v>5.0</v>
      </c>
      <c r="G138" s="73">
        <v>7.0</v>
      </c>
      <c r="H138" s="73">
        <v>2.0</v>
      </c>
      <c r="I138" s="73">
        <v>2.0</v>
      </c>
      <c r="J138" s="73">
        <v>0.0</v>
      </c>
      <c r="K138" s="73">
        <v>3.0</v>
      </c>
      <c r="L138" s="73">
        <v>2.0</v>
      </c>
      <c r="M138" s="73">
        <v>3.0</v>
      </c>
      <c r="N138" s="73">
        <v>4.0</v>
      </c>
      <c r="O138" s="73">
        <v>2.0</v>
      </c>
      <c r="P138" s="73">
        <v>0.0</v>
      </c>
      <c r="Q138" s="73">
        <v>3.0</v>
      </c>
      <c r="R138" s="73">
        <v>5.0</v>
      </c>
      <c r="S138" s="73">
        <v>1.0</v>
      </c>
      <c r="T138" s="73">
        <v>4.0</v>
      </c>
      <c r="U138" s="74">
        <f t="shared" si="2"/>
        <v>42</v>
      </c>
      <c r="V138" s="75">
        <f t="shared" si="3"/>
        <v>42</v>
      </c>
      <c r="W138" s="76" t="str">
        <f t="shared" si="4"/>
        <v>Lefty</v>
      </c>
      <c r="X138" s="77">
        <f t="shared" si="5"/>
        <v>42</v>
      </c>
      <c r="Y138" s="77">
        <f t="shared" si="6"/>
        <v>47</v>
      </c>
      <c r="Z138" s="78">
        <f>ROUND(IF(($G138*'Custom Ratings'!$B$3)+($H138*'Custom Ratings'!$B$4)+($I138*'Custom Ratings'!$B$5)+($J138*'Custom Ratings'!$B$6)+($K138*'Custom Ratings'!$B$7)+($L138*'Custom Ratings'!$B$8)+($M138*'Custom Ratings'!$B$9)+($O138*'Custom Ratings'!$B$10)+($P138*'Custom Ratings'!$B$11)+($Q138*'Custom Ratings'!$B$12)+($R138*'Custom Ratings'!$B$13)+($S138*'Custom Ratings'!$B$14)+($T138*'Custom Ratings'!$B$15)&lt;50,(25+(($G138*'Custom Ratings'!$B$3)+($H138*'Custom Ratings'!$B$4)+($I138*'Custom Ratings'!$B$5)+($J138*'Custom Ratings'!$B$6)+($K138*'Custom Ratings'!$B$7)+($L138*'Custom Ratings'!$B$8)+($M138*'Custom Ratings'!$B$9)+($O138*'Custom Ratings'!$B$10)+($P138*'Custom Ratings'!$B$11)+($Q138*'Custom Ratings'!$B$12)+($R138*'Custom Ratings'!$B$13)+($S138*'Custom Ratings'!$B$14)+($T138*'Custom Ratings'!$B$15))/2),($G138*'Custom Ratings'!$B$3)+($H138*'Custom Ratings'!$B$4)+($I138*'Custom Ratings'!$B$5)+($J138*'Custom Ratings'!$B$6)+($K138*'Custom Ratings'!$B$7)+($L138*'Custom Ratings'!$B$8)+($M138*'Custom Ratings'!$B$9)+($O138*'Custom Ratings'!$B$10)+($P138*'Custom Ratings'!$B$11)+($Q138*'Custom Ratings'!$B$12)+($R138*'Custom Ratings'!$B$13)+($S138*'Custom Ratings'!$B$14)+($T138*'Custom Ratings'!$B$15)),0)</f>
        <v>42</v>
      </c>
      <c r="AA138" s="78">
        <f>ROUND(IF(($G138*'Custom Ratings'!$F$3)+($H138*'Custom Ratings'!$F$4)+($I138*'Custom Ratings'!$F$5)+($J138*'Custom Ratings'!$F$6)+($K138*'Custom Ratings'!$F$7)+($L138*'Custom Ratings'!$F$8)+($M138*'Custom Ratings'!$F$9)+($O138*'Custom Ratings'!$F$10)+($P138*'Custom Ratings'!$F$11)+($Q138*'Custom Ratings'!$F$12)+($R138*'Custom Ratings'!$F$13)+($S138*'Custom Ratings'!$F$14)+($T138*'Custom Ratings'!$F$15)&lt;50,(25+(($G138*'Custom Ratings'!$F$3)+($H138*'Custom Ratings'!$F$4)+($I138*'Custom Ratings'!$F$5)+($J138*'Custom Ratings'!$F$6)+($K138*'Custom Ratings'!$F$7)+($L138*'Custom Ratings'!$F$8)+($M138*'Custom Ratings'!$F$9)+($O138*'Custom Ratings'!$F$10)+($P138*'Custom Ratings'!$F$11)+($Q138*'Custom Ratings'!$F$12)+($R138*'Custom Ratings'!$F$13)+($S138*'Custom Ratings'!$F$14)+($T138*'Custom Ratings'!$F$15))/2),($G138*'Custom Ratings'!$F$3)+($H138*'Custom Ratings'!$F$4)+($I138*'Custom Ratings'!$F$5)+($J138*'Custom Ratings'!$F$6)+($K138*'Custom Ratings'!$F$7)+($L138*'Custom Ratings'!$F$8)+($M138*'Custom Ratings'!$F$9)+($O138*'Custom Ratings'!$F$10)+($P138*'Custom Ratings'!$F$11)+($Q138*'Custom Ratings'!$F$12)+($R138*'Custom Ratings'!$F$13)+($S138*'Custom Ratings'!$F$14)+($T138*'Custom Ratings'!$F$15)),0)</f>
        <v>42</v>
      </c>
      <c r="AB138" s="78">
        <f>ROUND(IF(($K138*'Custom Ratings'!$J$3)+ROUNDDOWN(($H138*'Custom Ratings'!$J$4),0)+($I138*'Custom Ratings'!$J$5)+($J138*'Custom Ratings'!$J$6)+ROUNDDOWN(($K138*'Custom Ratings'!$J$7),0)+ROUNDDOWN(($L138*'Custom Ratings'!$J$8),0)+($M138*'Custom Ratings'!$J$9)+($O138*'Custom Ratings'!$J$10)+($P138*'Custom Ratings'!$J$11)+($Q138*'Custom Ratings'!$J$12)+($R138*'Custom Ratings'!$J$13)+($S138*'Custom Ratings'!$J$14)+($T138*'Custom Ratings'!$J$15)&lt;50,(25+(($K138*'Custom Ratings'!$J$3)+ROUNDDOWN(($H138*'Custom Ratings'!$J$4),0)+($I138*'Custom Ratings'!$J$5)+($J138*'Custom Ratings'!$J$6)+ROUNDDOWN(($K138*'Custom Ratings'!$J$7),0)+ROUNDDOWN(($L138*'Custom Ratings'!$J$8),0)+($M138*'Custom Ratings'!$J$9)+($O138*'Custom Ratings'!$J$10)+($P138*'Custom Ratings'!$J$11)+($Q138*'Custom Ratings'!$J$12)+($R138*'Custom Ratings'!$J$13)+($S138*'Custom Ratings'!$J$14)+($T138*'Custom Ratings'!$J$15))/2),($K138*'Custom Ratings'!$J$3)+ROUNDDOWN(($H138*'Custom Ratings'!$J$4),0)+($I138*'Custom Ratings'!$J$5)+($J138*'Custom Ratings'!$J$6)+ROUNDDOWN(($K138*'Custom Ratings'!$J$7),0)+ROUNDDOWN(($L138*'Custom Ratings'!$J$8),0)+($M138*'Custom Ratings'!$J$9)+($O138*'Custom Ratings'!$J$10)+($P138*'Custom Ratings'!$J$11)+($Q138*'Custom Ratings'!$J$12)+($R138*'Custom Ratings'!$J$13)+($S138*'Custom Ratings'!$J$14)+($T138*'Custom Ratings'!$J$15)),0)</f>
        <v>47</v>
      </c>
      <c r="AC138" s="79">
        <f>ROUND(Z138/'Custom Ratings'!$B$19,0)</f>
        <v>42</v>
      </c>
      <c r="AD138" s="79">
        <f>ROUND(AA138/'Custom Ratings'!$F$19,0)</f>
        <v>42</v>
      </c>
      <c r="AE138" s="79">
        <f>ROUND(AB138/'Custom Ratings'!$J$19,0)</f>
        <v>47</v>
      </c>
    </row>
    <row r="139" ht="15.75" customHeight="1">
      <c r="A139" s="71" t="s">
        <v>923</v>
      </c>
      <c r="B139" s="71" t="s">
        <v>924</v>
      </c>
      <c r="C139" s="72" t="str">
        <f t="shared" si="1"/>
        <v>Enrico Ciccone</v>
      </c>
      <c r="D139" s="73" t="s">
        <v>112</v>
      </c>
      <c r="E139" s="73" t="s">
        <v>721</v>
      </c>
      <c r="F139" s="73">
        <v>39.0</v>
      </c>
      <c r="G139" s="73">
        <v>9.0</v>
      </c>
      <c r="H139" s="73">
        <v>1.0</v>
      </c>
      <c r="I139" s="73">
        <v>1.0</v>
      </c>
      <c r="J139" s="73">
        <v>0.0</v>
      </c>
      <c r="K139" s="73">
        <v>2.0</v>
      </c>
      <c r="L139" s="73">
        <v>2.0</v>
      </c>
      <c r="M139" s="73">
        <v>2.0</v>
      </c>
      <c r="N139" s="73">
        <v>8.0</v>
      </c>
      <c r="O139" s="73">
        <v>2.0</v>
      </c>
      <c r="P139" s="73">
        <v>0.0</v>
      </c>
      <c r="Q139" s="73">
        <v>3.0</v>
      </c>
      <c r="R139" s="73">
        <v>5.0</v>
      </c>
      <c r="S139" s="73">
        <v>2.0</v>
      </c>
      <c r="T139" s="73">
        <v>5.0</v>
      </c>
      <c r="U139" s="74">
        <f t="shared" si="2"/>
        <v>38</v>
      </c>
      <c r="V139" s="75">
        <f t="shared" si="3"/>
        <v>38</v>
      </c>
      <c r="W139" s="76" t="str">
        <f t="shared" si="4"/>
        <v>Lefty</v>
      </c>
      <c r="X139" s="77">
        <f t="shared" si="5"/>
        <v>38</v>
      </c>
      <c r="Y139" s="77">
        <f t="shared" si="6"/>
        <v>44</v>
      </c>
      <c r="Z139" s="78">
        <f>ROUND(IF(($G139*'Custom Ratings'!$B$3)+($H139*'Custom Ratings'!$B$4)+($I139*'Custom Ratings'!$B$5)+($J139*'Custom Ratings'!$B$6)+($K139*'Custom Ratings'!$B$7)+($L139*'Custom Ratings'!$B$8)+($M139*'Custom Ratings'!$B$9)+($O139*'Custom Ratings'!$B$10)+($P139*'Custom Ratings'!$B$11)+($Q139*'Custom Ratings'!$B$12)+($R139*'Custom Ratings'!$B$13)+($S139*'Custom Ratings'!$B$14)+($T139*'Custom Ratings'!$B$15)&lt;50,(25+(($G139*'Custom Ratings'!$B$3)+($H139*'Custom Ratings'!$B$4)+($I139*'Custom Ratings'!$B$5)+($J139*'Custom Ratings'!$B$6)+($K139*'Custom Ratings'!$B$7)+($L139*'Custom Ratings'!$B$8)+($M139*'Custom Ratings'!$B$9)+($O139*'Custom Ratings'!$B$10)+($P139*'Custom Ratings'!$B$11)+($Q139*'Custom Ratings'!$B$12)+($R139*'Custom Ratings'!$B$13)+($S139*'Custom Ratings'!$B$14)+($T139*'Custom Ratings'!$B$15))/2),($G139*'Custom Ratings'!$B$3)+($H139*'Custom Ratings'!$B$4)+($I139*'Custom Ratings'!$B$5)+($J139*'Custom Ratings'!$B$6)+($K139*'Custom Ratings'!$B$7)+($L139*'Custom Ratings'!$B$8)+($M139*'Custom Ratings'!$B$9)+($O139*'Custom Ratings'!$B$10)+($P139*'Custom Ratings'!$B$11)+($Q139*'Custom Ratings'!$B$12)+($R139*'Custom Ratings'!$B$13)+($S139*'Custom Ratings'!$B$14)+($T139*'Custom Ratings'!$B$15)),0)</f>
        <v>38</v>
      </c>
      <c r="AA139" s="78">
        <f>ROUND(IF(($G139*'Custom Ratings'!$F$3)+($H139*'Custom Ratings'!$F$4)+($I139*'Custom Ratings'!$F$5)+($J139*'Custom Ratings'!$F$6)+($K139*'Custom Ratings'!$F$7)+($L139*'Custom Ratings'!$F$8)+($M139*'Custom Ratings'!$F$9)+($O139*'Custom Ratings'!$F$10)+($P139*'Custom Ratings'!$F$11)+($Q139*'Custom Ratings'!$F$12)+($R139*'Custom Ratings'!$F$13)+($S139*'Custom Ratings'!$F$14)+($T139*'Custom Ratings'!$F$15)&lt;50,(25+(($G139*'Custom Ratings'!$F$3)+($H139*'Custom Ratings'!$F$4)+($I139*'Custom Ratings'!$F$5)+($J139*'Custom Ratings'!$F$6)+($K139*'Custom Ratings'!$F$7)+($L139*'Custom Ratings'!$F$8)+($M139*'Custom Ratings'!$F$9)+($O139*'Custom Ratings'!$F$10)+($P139*'Custom Ratings'!$F$11)+($Q139*'Custom Ratings'!$F$12)+($R139*'Custom Ratings'!$F$13)+($S139*'Custom Ratings'!$F$14)+($T139*'Custom Ratings'!$F$15))/2),($G139*'Custom Ratings'!$F$3)+($H139*'Custom Ratings'!$F$4)+($I139*'Custom Ratings'!$F$5)+($J139*'Custom Ratings'!$F$6)+($K139*'Custom Ratings'!$F$7)+($L139*'Custom Ratings'!$F$8)+($M139*'Custom Ratings'!$F$9)+($O139*'Custom Ratings'!$F$10)+($P139*'Custom Ratings'!$F$11)+($Q139*'Custom Ratings'!$F$12)+($R139*'Custom Ratings'!$F$13)+($S139*'Custom Ratings'!$F$14)+($T139*'Custom Ratings'!$F$15)),0)</f>
        <v>38</v>
      </c>
      <c r="AB139" s="78">
        <f>ROUND(IF(($K139*'Custom Ratings'!$J$3)+ROUNDDOWN(($H139*'Custom Ratings'!$J$4),0)+($I139*'Custom Ratings'!$J$5)+($J139*'Custom Ratings'!$J$6)+ROUNDDOWN(($K139*'Custom Ratings'!$J$7),0)+ROUNDDOWN(($L139*'Custom Ratings'!$J$8),0)+($M139*'Custom Ratings'!$J$9)+($O139*'Custom Ratings'!$J$10)+($P139*'Custom Ratings'!$J$11)+($Q139*'Custom Ratings'!$J$12)+($R139*'Custom Ratings'!$J$13)+($S139*'Custom Ratings'!$J$14)+($T139*'Custom Ratings'!$J$15)&lt;50,(25+(($K139*'Custom Ratings'!$J$3)+ROUNDDOWN(($H139*'Custom Ratings'!$J$4),0)+($I139*'Custom Ratings'!$J$5)+($J139*'Custom Ratings'!$J$6)+ROUNDDOWN(($K139*'Custom Ratings'!$J$7),0)+ROUNDDOWN(($L139*'Custom Ratings'!$J$8),0)+($M139*'Custom Ratings'!$J$9)+($O139*'Custom Ratings'!$J$10)+($P139*'Custom Ratings'!$J$11)+($Q139*'Custom Ratings'!$J$12)+($R139*'Custom Ratings'!$J$13)+($S139*'Custom Ratings'!$J$14)+($T139*'Custom Ratings'!$J$15))/2),($K139*'Custom Ratings'!$J$3)+ROUNDDOWN(($H139*'Custom Ratings'!$J$4),0)+($I139*'Custom Ratings'!$J$5)+($J139*'Custom Ratings'!$J$6)+ROUNDDOWN(($K139*'Custom Ratings'!$J$7),0)+ROUNDDOWN(($L139*'Custom Ratings'!$J$8),0)+($M139*'Custom Ratings'!$J$9)+($O139*'Custom Ratings'!$J$10)+($P139*'Custom Ratings'!$J$11)+($Q139*'Custom Ratings'!$J$12)+($R139*'Custom Ratings'!$J$13)+($S139*'Custom Ratings'!$J$14)+($T139*'Custom Ratings'!$J$15)),0)</f>
        <v>44</v>
      </c>
      <c r="AC139" s="79">
        <f>ROUND(Z139/'Custom Ratings'!$B$19,0)</f>
        <v>38</v>
      </c>
      <c r="AD139" s="79">
        <f>ROUND(AA139/'Custom Ratings'!$F$19,0)</f>
        <v>38</v>
      </c>
      <c r="AE139" s="79">
        <f>ROUND(AB139/'Custom Ratings'!$J$19,0)</f>
        <v>44</v>
      </c>
    </row>
    <row r="140" ht="15.75" customHeight="1">
      <c r="A140" s="71" t="s">
        <v>717</v>
      </c>
      <c r="B140" s="71" t="s">
        <v>925</v>
      </c>
      <c r="C140" s="72" t="str">
        <f t="shared" si="1"/>
        <v>Tim Cheveldae</v>
      </c>
      <c r="D140" s="73" t="s">
        <v>48</v>
      </c>
      <c r="E140" s="73" t="s">
        <v>697</v>
      </c>
      <c r="F140" s="73">
        <v>32.0</v>
      </c>
      <c r="G140" s="73">
        <v>6.0</v>
      </c>
      <c r="H140" s="73">
        <v>4.0</v>
      </c>
      <c r="I140" s="73">
        <v>4.0</v>
      </c>
      <c r="J140" s="73">
        <v>4.0</v>
      </c>
      <c r="K140" s="73">
        <v>4.0</v>
      </c>
      <c r="L140" s="73">
        <v>4.0</v>
      </c>
      <c r="M140" s="73">
        <v>0.0</v>
      </c>
      <c r="N140" s="73">
        <v>0.0</v>
      </c>
      <c r="O140" s="73">
        <v>0.0</v>
      </c>
      <c r="P140" s="73">
        <v>0.0</v>
      </c>
      <c r="Q140" s="73">
        <v>4.0</v>
      </c>
      <c r="R140" s="73">
        <v>3.0</v>
      </c>
      <c r="S140" s="73">
        <v>4.0</v>
      </c>
      <c r="T140" s="73">
        <v>4.0</v>
      </c>
      <c r="U140" s="74">
        <f t="shared" si="2"/>
        <v>69</v>
      </c>
      <c r="V140" s="75">
        <f t="shared" si="3"/>
        <v>69</v>
      </c>
      <c r="W140" s="76" t="str">
        <f t="shared" si="4"/>
        <v>Lefty</v>
      </c>
      <c r="X140" s="77">
        <f t="shared" si="5"/>
        <v>52</v>
      </c>
      <c r="Y140" s="77">
        <f t="shared" si="6"/>
        <v>69</v>
      </c>
      <c r="Z140" s="78">
        <f>ROUND(IF(($G140*'Custom Ratings'!$B$3)+($H140*'Custom Ratings'!$B$4)+($I140*'Custom Ratings'!$B$5)+($J140*'Custom Ratings'!$B$6)+($K140*'Custom Ratings'!$B$7)+($L140*'Custom Ratings'!$B$8)+($M140*'Custom Ratings'!$B$9)+($O140*'Custom Ratings'!$B$10)+($P140*'Custom Ratings'!$B$11)+($Q140*'Custom Ratings'!$B$12)+($R140*'Custom Ratings'!$B$13)+($S140*'Custom Ratings'!$B$14)+($T140*'Custom Ratings'!$B$15)&lt;50,(25+(($G140*'Custom Ratings'!$B$3)+($H140*'Custom Ratings'!$B$4)+($I140*'Custom Ratings'!$B$5)+($J140*'Custom Ratings'!$B$6)+($K140*'Custom Ratings'!$B$7)+($L140*'Custom Ratings'!$B$8)+($M140*'Custom Ratings'!$B$9)+($O140*'Custom Ratings'!$B$10)+($P140*'Custom Ratings'!$B$11)+($Q140*'Custom Ratings'!$B$12)+($R140*'Custom Ratings'!$B$13)+($S140*'Custom Ratings'!$B$14)+($T140*'Custom Ratings'!$B$15))/2),($G140*'Custom Ratings'!$B$3)+($H140*'Custom Ratings'!$B$4)+($I140*'Custom Ratings'!$B$5)+($J140*'Custom Ratings'!$B$6)+($K140*'Custom Ratings'!$B$7)+($L140*'Custom Ratings'!$B$8)+($M140*'Custom Ratings'!$B$9)+($O140*'Custom Ratings'!$B$10)+($P140*'Custom Ratings'!$B$11)+($Q140*'Custom Ratings'!$B$12)+($R140*'Custom Ratings'!$B$13)+($S140*'Custom Ratings'!$B$14)+($T140*'Custom Ratings'!$B$15)),0)</f>
        <v>52</v>
      </c>
      <c r="AA140" s="78">
        <f>ROUND(IF(($G140*'Custom Ratings'!$F$3)+($H140*'Custom Ratings'!$F$4)+($I140*'Custom Ratings'!$F$5)+($J140*'Custom Ratings'!$F$6)+($K140*'Custom Ratings'!$F$7)+($L140*'Custom Ratings'!$F$8)+($M140*'Custom Ratings'!$F$9)+($O140*'Custom Ratings'!$F$10)+($P140*'Custom Ratings'!$F$11)+($Q140*'Custom Ratings'!$F$12)+($R140*'Custom Ratings'!$F$13)+($S140*'Custom Ratings'!$F$14)+($T140*'Custom Ratings'!$F$15)&lt;50,(25+(($G140*'Custom Ratings'!$F$3)+($H140*'Custom Ratings'!$F$4)+($I140*'Custom Ratings'!$F$5)+($J140*'Custom Ratings'!$F$6)+($K140*'Custom Ratings'!$F$7)+($L140*'Custom Ratings'!$F$8)+($M140*'Custom Ratings'!$F$9)+($O140*'Custom Ratings'!$F$10)+($P140*'Custom Ratings'!$F$11)+($Q140*'Custom Ratings'!$F$12)+($R140*'Custom Ratings'!$F$13)+($S140*'Custom Ratings'!$F$14)+($T140*'Custom Ratings'!$F$15))/2),($G140*'Custom Ratings'!$F$3)+($H140*'Custom Ratings'!$F$4)+($I140*'Custom Ratings'!$F$5)+($J140*'Custom Ratings'!$F$6)+($K140*'Custom Ratings'!$F$7)+($L140*'Custom Ratings'!$F$8)+($M140*'Custom Ratings'!$F$9)+($O140*'Custom Ratings'!$F$10)+($P140*'Custom Ratings'!$F$11)+($Q140*'Custom Ratings'!$F$12)+($R140*'Custom Ratings'!$F$13)+($S140*'Custom Ratings'!$F$14)+($T140*'Custom Ratings'!$F$15)),0)</f>
        <v>52</v>
      </c>
      <c r="AB140" s="78">
        <f>ROUND(IF(($K140*'Custom Ratings'!$J$3)+ROUNDDOWN(($H140*'Custom Ratings'!$J$4),0)+($I140*'Custom Ratings'!$J$5)+($J140*'Custom Ratings'!$J$6)+ROUNDDOWN(($K140*'Custom Ratings'!$J$7),0)+ROUNDDOWN(($L140*'Custom Ratings'!$J$8),0)+($M140*'Custom Ratings'!$J$9)+($O140*'Custom Ratings'!$J$10)+($P140*'Custom Ratings'!$J$11)+($Q140*'Custom Ratings'!$J$12)+($R140*'Custom Ratings'!$J$13)+($S140*'Custom Ratings'!$J$14)+($T140*'Custom Ratings'!$J$15)&lt;50,(25+(($K140*'Custom Ratings'!$J$3)+ROUNDDOWN(($H140*'Custom Ratings'!$J$4),0)+($I140*'Custom Ratings'!$J$5)+($J140*'Custom Ratings'!$J$6)+ROUNDDOWN(($K140*'Custom Ratings'!$J$7),0)+ROUNDDOWN(($L140*'Custom Ratings'!$J$8),0)+($M140*'Custom Ratings'!$J$9)+($O140*'Custom Ratings'!$J$10)+($P140*'Custom Ratings'!$J$11)+($Q140*'Custom Ratings'!$J$12)+($R140*'Custom Ratings'!$J$13)+($S140*'Custom Ratings'!$J$14)+($T140*'Custom Ratings'!$J$15))/2),($K140*'Custom Ratings'!$J$3)+ROUNDDOWN(($H140*'Custom Ratings'!$J$4),0)+($I140*'Custom Ratings'!$J$5)+($J140*'Custom Ratings'!$J$6)+ROUNDDOWN(($K140*'Custom Ratings'!$J$7),0)+ROUNDDOWN(($L140*'Custom Ratings'!$J$8),0)+($M140*'Custom Ratings'!$J$9)+($O140*'Custom Ratings'!$J$10)+($P140*'Custom Ratings'!$J$11)+($Q140*'Custom Ratings'!$J$12)+($R140*'Custom Ratings'!$J$13)+($S140*'Custom Ratings'!$J$14)+($T140*'Custom Ratings'!$J$15)),0)</f>
        <v>69</v>
      </c>
      <c r="AC140" s="79">
        <f>ROUND(Z140/'Custom Ratings'!$B$19,0)</f>
        <v>52</v>
      </c>
      <c r="AD140" s="79">
        <f>ROUND(AA140/'Custom Ratings'!$F$19,0)</f>
        <v>52</v>
      </c>
      <c r="AE140" s="79">
        <f>ROUND(AB140/'Custom Ratings'!$J$19,0)</f>
        <v>69</v>
      </c>
    </row>
    <row r="141" ht="15.75" customHeight="1">
      <c r="A141" s="71" t="s">
        <v>926</v>
      </c>
      <c r="B141" s="71" t="s">
        <v>927</v>
      </c>
      <c r="C141" s="72" t="str">
        <f t="shared" si="1"/>
        <v>Vincent Riendeau</v>
      </c>
      <c r="D141" s="73" t="s">
        <v>48</v>
      </c>
      <c r="E141" s="73" t="s">
        <v>697</v>
      </c>
      <c r="F141" s="73">
        <v>37.0</v>
      </c>
      <c r="G141" s="73">
        <v>6.0</v>
      </c>
      <c r="H141" s="73">
        <v>3.0</v>
      </c>
      <c r="I141" s="73">
        <v>3.0</v>
      </c>
      <c r="J141" s="73">
        <v>2.0</v>
      </c>
      <c r="K141" s="73">
        <v>2.0</v>
      </c>
      <c r="L141" s="73">
        <v>2.0</v>
      </c>
      <c r="M141" s="73">
        <v>0.0</v>
      </c>
      <c r="N141" s="73">
        <v>0.0</v>
      </c>
      <c r="O141" s="73">
        <v>0.0</v>
      </c>
      <c r="P141" s="73">
        <v>0.0</v>
      </c>
      <c r="Q141" s="73">
        <v>3.0</v>
      </c>
      <c r="R141" s="73">
        <v>2.0</v>
      </c>
      <c r="S141" s="73">
        <v>2.0</v>
      </c>
      <c r="T141" s="73">
        <v>3.0</v>
      </c>
      <c r="U141" s="74">
        <f t="shared" si="2"/>
        <v>46</v>
      </c>
      <c r="V141" s="75">
        <f t="shared" si="3"/>
        <v>46</v>
      </c>
      <c r="W141" s="76" t="str">
        <f t="shared" si="4"/>
        <v>Lefty</v>
      </c>
      <c r="X141" s="77">
        <f t="shared" si="5"/>
        <v>41</v>
      </c>
      <c r="Y141" s="77">
        <f t="shared" si="6"/>
        <v>46</v>
      </c>
      <c r="Z141" s="78">
        <f>ROUND(IF(($G141*'Custom Ratings'!$B$3)+($H141*'Custom Ratings'!$B$4)+($I141*'Custom Ratings'!$B$5)+($J141*'Custom Ratings'!$B$6)+($K141*'Custom Ratings'!$B$7)+($L141*'Custom Ratings'!$B$8)+($M141*'Custom Ratings'!$B$9)+($O141*'Custom Ratings'!$B$10)+($P141*'Custom Ratings'!$B$11)+($Q141*'Custom Ratings'!$B$12)+($R141*'Custom Ratings'!$B$13)+($S141*'Custom Ratings'!$B$14)+($T141*'Custom Ratings'!$B$15)&lt;50,(25+(($G141*'Custom Ratings'!$B$3)+($H141*'Custom Ratings'!$B$4)+($I141*'Custom Ratings'!$B$5)+($J141*'Custom Ratings'!$B$6)+($K141*'Custom Ratings'!$B$7)+($L141*'Custom Ratings'!$B$8)+($M141*'Custom Ratings'!$B$9)+($O141*'Custom Ratings'!$B$10)+($P141*'Custom Ratings'!$B$11)+($Q141*'Custom Ratings'!$B$12)+($R141*'Custom Ratings'!$B$13)+($S141*'Custom Ratings'!$B$14)+($T141*'Custom Ratings'!$B$15))/2),($G141*'Custom Ratings'!$B$3)+($H141*'Custom Ratings'!$B$4)+($I141*'Custom Ratings'!$B$5)+($J141*'Custom Ratings'!$B$6)+($K141*'Custom Ratings'!$B$7)+($L141*'Custom Ratings'!$B$8)+($M141*'Custom Ratings'!$B$9)+($O141*'Custom Ratings'!$B$10)+($P141*'Custom Ratings'!$B$11)+($Q141*'Custom Ratings'!$B$12)+($R141*'Custom Ratings'!$B$13)+($S141*'Custom Ratings'!$B$14)+($T141*'Custom Ratings'!$B$15)),0)</f>
        <v>41</v>
      </c>
      <c r="AA141" s="78">
        <f>ROUND(IF(($G141*'Custom Ratings'!$F$3)+($H141*'Custom Ratings'!$F$4)+($I141*'Custom Ratings'!$F$5)+($J141*'Custom Ratings'!$F$6)+($K141*'Custom Ratings'!$F$7)+($L141*'Custom Ratings'!$F$8)+($M141*'Custom Ratings'!$F$9)+($O141*'Custom Ratings'!$F$10)+($P141*'Custom Ratings'!$F$11)+($Q141*'Custom Ratings'!$F$12)+($R141*'Custom Ratings'!$F$13)+($S141*'Custom Ratings'!$F$14)+($T141*'Custom Ratings'!$F$15)&lt;50,(25+(($G141*'Custom Ratings'!$F$3)+($H141*'Custom Ratings'!$F$4)+($I141*'Custom Ratings'!$F$5)+($J141*'Custom Ratings'!$F$6)+($K141*'Custom Ratings'!$F$7)+($L141*'Custom Ratings'!$F$8)+($M141*'Custom Ratings'!$F$9)+($O141*'Custom Ratings'!$F$10)+($P141*'Custom Ratings'!$F$11)+($Q141*'Custom Ratings'!$F$12)+($R141*'Custom Ratings'!$F$13)+($S141*'Custom Ratings'!$F$14)+($T141*'Custom Ratings'!$F$15))/2),($G141*'Custom Ratings'!$F$3)+($H141*'Custom Ratings'!$F$4)+($I141*'Custom Ratings'!$F$5)+($J141*'Custom Ratings'!$F$6)+($K141*'Custom Ratings'!$F$7)+($L141*'Custom Ratings'!$F$8)+($M141*'Custom Ratings'!$F$9)+($O141*'Custom Ratings'!$F$10)+($P141*'Custom Ratings'!$F$11)+($Q141*'Custom Ratings'!$F$12)+($R141*'Custom Ratings'!$F$13)+($S141*'Custom Ratings'!$F$14)+($T141*'Custom Ratings'!$F$15)),0)</f>
        <v>41</v>
      </c>
      <c r="AB141" s="78">
        <f>ROUND(IF(($K141*'Custom Ratings'!$J$3)+ROUNDDOWN(($H141*'Custom Ratings'!$J$4),0)+($I141*'Custom Ratings'!$J$5)+($J141*'Custom Ratings'!$J$6)+ROUNDDOWN(($K141*'Custom Ratings'!$J$7),0)+ROUNDDOWN(($L141*'Custom Ratings'!$J$8),0)+($M141*'Custom Ratings'!$J$9)+($O141*'Custom Ratings'!$J$10)+($P141*'Custom Ratings'!$J$11)+($Q141*'Custom Ratings'!$J$12)+($R141*'Custom Ratings'!$J$13)+($S141*'Custom Ratings'!$J$14)+($T141*'Custom Ratings'!$J$15)&lt;50,(25+(($K141*'Custom Ratings'!$J$3)+ROUNDDOWN(($H141*'Custom Ratings'!$J$4),0)+($I141*'Custom Ratings'!$J$5)+($J141*'Custom Ratings'!$J$6)+ROUNDDOWN(($K141*'Custom Ratings'!$J$7),0)+ROUNDDOWN(($L141*'Custom Ratings'!$J$8),0)+($M141*'Custom Ratings'!$J$9)+($O141*'Custom Ratings'!$J$10)+($P141*'Custom Ratings'!$J$11)+($Q141*'Custom Ratings'!$J$12)+($R141*'Custom Ratings'!$J$13)+($S141*'Custom Ratings'!$J$14)+($T141*'Custom Ratings'!$J$15))/2),($K141*'Custom Ratings'!$J$3)+ROUNDDOWN(($H141*'Custom Ratings'!$J$4),0)+($I141*'Custom Ratings'!$J$5)+($J141*'Custom Ratings'!$J$6)+ROUNDDOWN(($K141*'Custom Ratings'!$J$7),0)+ROUNDDOWN(($L141*'Custom Ratings'!$J$8),0)+($M141*'Custom Ratings'!$J$9)+($O141*'Custom Ratings'!$J$10)+($P141*'Custom Ratings'!$J$11)+($Q141*'Custom Ratings'!$J$12)+($R141*'Custom Ratings'!$J$13)+($S141*'Custom Ratings'!$J$14)+($T141*'Custom Ratings'!$J$15)),0)</f>
        <v>46</v>
      </c>
      <c r="AC141" s="79">
        <f>ROUND(Z141/'Custom Ratings'!$B$19,0)</f>
        <v>41</v>
      </c>
      <c r="AD141" s="79">
        <f>ROUND(AA141/'Custom Ratings'!$F$19,0)</f>
        <v>41</v>
      </c>
      <c r="AE141" s="79">
        <f>ROUND(AB141/'Custom Ratings'!$J$19,0)</f>
        <v>46</v>
      </c>
    </row>
    <row r="142" ht="15.75" customHeight="1">
      <c r="A142" s="71" t="s">
        <v>872</v>
      </c>
      <c r="B142" s="71" t="s">
        <v>928</v>
      </c>
      <c r="C142" s="72" t="str">
        <f t="shared" si="1"/>
        <v>Steve Yzerman</v>
      </c>
      <c r="D142" s="73" t="s">
        <v>48</v>
      </c>
      <c r="E142" s="73" t="s">
        <v>702</v>
      </c>
      <c r="F142" s="73">
        <v>19.0</v>
      </c>
      <c r="G142" s="73">
        <v>6.0</v>
      </c>
      <c r="H142" s="73">
        <v>6.0</v>
      </c>
      <c r="I142" s="73">
        <v>5.0</v>
      </c>
      <c r="J142" s="73">
        <v>6.0</v>
      </c>
      <c r="K142" s="73">
        <v>4.0</v>
      </c>
      <c r="L142" s="73">
        <v>4.0</v>
      </c>
      <c r="M142" s="73">
        <v>1.0</v>
      </c>
      <c r="N142" s="73">
        <v>1.0</v>
      </c>
      <c r="O142" s="73">
        <v>5.0</v>
      </c>
      <c r="P142" s="73">
        <v>5.0</v>
      </c>
      <c r="Q142" s="73">
        <v>6.0</v>
      </c>
      <c r="R142" s="73">
        <v>1.0</v>
      </c>
      <c r="S142" s="73">
        <v>5.0</v>
      </c>
      <c r="T142" s="73">
        <v>2.0</v>
      </c>
      <c r="U142" s="74">
        <f t="shared" si="2"/>
        <v>95</v>
      </c>
      <c r="V142" s="75">
        <f t="shared" si="3"/>
        <v>95</v>
      </c>
      <c r="W142" s="76" t="str">
        <f t="shared" si="4"/>
        <v>Righty</v>
      </c>
      <c r="X142" s="77">
        <f t="shared" si="5"/>
        <v>95</v>
      </c>
      <c r="Y142" s="77">
        <f t="shared" si="6"/>
        <v>77</v>
      </c>
      <c r="Z142" s="78">
        <f>ROUND(IF(($G142*'Custom Ratings'!$B$3)+($H142*'Custom Ratings'!$B$4)+($I142*'Custom Ratings'!$B$5)+($J142*'Custom Ratings'!$B$6)+($K142*'Custom Ratings'!$B$7)+($L142*'Custom Ratings'!$B$8)+($M142*'Custom Ratings'!$B$9)+($O142*'Custom Ratings'!$B$10)+($P142*'Custom Ratings'!$B$11)+($Q142*'Custom Ratings'!$B$12)+($R142*'Custom Ratings'!$B$13)+($S142*'Custom Ratings'!$B$14)+($T142*'Custom Ratings'!$B$15)&lt;50,(25+(($G142*'Custom Ratings'!$B$3)+($H142*'Custom Ratings'!$B$4)+($I142*'Custom Ratings'!$B$5)+($J142*'Custom Ratings'!$B$6)+($K142*'Custom Ratings'!$B$7)+($L142*'Custom Ratings'!$B$8)+($M142*'Custom Ratings'!$B$9)+($O142*'Custom Ratings'!$B$10)+($P142*'Custom Ratings'!$B$11)+($Q142*'Custom Ratings'!$B$12)+($R142*'Custom Ratings'!$B$13)+($S142*'Custom Ratings'!$B$14)+($T142*'Custom Ratings'!$B$15))/2),($G142*'Custom Ratings'!$B$3)+($H142*'Custom Ratings'!$B$4)+($I142*'Custom Ratings'!$B$5)+($J142*'Custom Ratings'!$B$6)+($K142*'Custom Ratings'!$B$7)+($L142*'Custom Ratings'!$B$8)+($M142*'Custom Ratings'!$B$9)+($O142*'Custom Ratings'!$B$10)+($P142*'Custom Ratings'!$B$11)+($Q142*'Custom Ratings'!$B$12)+($R142*'Custom Ratings'!$B$13)+($S142*'Custom Ratings'!$B$14)+($T142*'Custom Ratings'!$B$15)),0)</f>
        <v>95</v>
      </c>
      <c r="AA142" s="78">
        <f>ROUND(IF(($G142*'Custom Ratings'!$F$3)+($H142*'Custom Ratings'!$F$4)+($I142*'Custom Ratings'!$F$5)+($J142*'Custom Ratings'!$F$6)+($K142*'Custom Ratings'!$F$7)+($L142*'Custom Ratings'!$F$8)+($M142*'Custom Ratings'!$F$9)+($O142*'Custom Ratings'!$F$10)+($P142*'Custom Ratings'!$F$11)+($Q142*'Custom Ratings'!$F$12)+($R142*'Custom Ratings'!$F$13)+($S142*'Custom Ratings'!$F$14)+($T142*'Custom Ratings'!$F$15)&lt;50,(25+(($G142*'Custom Ratings'!$F$3)+($H142*'Custom Ratings'!$F$4)+($I142*'Custom Ratings'!$F$5)+($J142*'Custom Ratings'!$F$6)+($K142*'Custom Ratings'!$F$7)+($L142*'Custom Ratings'!$F$8)+($M142*'Custom Ratings'!$F$9)+($O142*'Custom Ratings'!$F$10)+($P142*'Custom Ratings'!$F$11)+($Q142*'Custom Ratings'!$F$12)+($R142*'Custom Ratings'!$F$13)+($S142*'Custom Ratings'!$F$14)+($T142*'Custom Ratings'!$F$15))/2),($G142*'Custom Ratings'!$F$3)+($H142*'Custom Ratings'!$F$4)+($I142*'Custom Ratings'!$F$5)+($J142*'Custom Ratings'!$F$6)+($K142*'Custom Ratings'!$F$7)+($L142*'Custom Ratings'!$F$8)+($M142*'Custom Ratings'!$F$9)+($O142*'Custom Ratings'!$F$10)+($P142*'Custom Ratings'!$F$11)+($Q142*'Custom Ratings'!$F$12)+($R142*'Custom Ratings'!$F$13)+($S142*'Custom Ratings'!$F$14)+($T142*'Custom Ratings'!$F$15)),0)</f>
        <v>95</v>
      </c>
      <c r="AB142" s="78">
        <f>ROUND(IF(($K142*'Custom Ratings'!$J$3)+ROUNDDOWN(($H142*'Custom Ratings'!$J$4),0)+($I142*'Custom Ratings'!$J$5)+($J142*'Custom Ratings'!$J$6)+ROUNDDOWN(($K142*'Custom Ratings'!$J$7),0)+ROUNDDOWN(($L142*'Custom Ratings'!$J$8),0)+($M142*'Custom Ratings'!$J$9)+($O142*'Custom Ratings'!$J$10)+($P142*'Custom Ratings'!$J$11)+($Q142*'Custom Ratings'!$J$12)+($R142*'Custom Ratings'!$J$13)+($S142*'Custom Ratings'!$J$14)+($T142*'Custom Ratings'!$J$15)&lt;50,(25+(($K142*'Custom Ratings'!$J$3)+ROUNDDOWN(($H142*'Custom Ratings'!$J$4),0)+($I142*'Custom Ratings'!$J$5)+($J142*'Custom Ratings'!$J$6)+ROUNDDOWN(($K142*'Custom Ratings'!$J$7),0)+ROUNDDOWN(($L142*'Custom Ratings'!$J$8),0)+($M142*'Custom Ratings'!$J$9)+($O142*'Custom Ratings'!$J$10)+($P142*'Custom Ratings'!$J$11)+($Q142*'Custom Ratings'!$J$12)+($R142*'Custom Ratings'!$J$13)+($S142*'Custom Ratings'!$J$14)+($T142*'Custom Ratings'!$J$15))/2),($K142*'Custom Ratings'!$J$3)+ROUNDDOWN(($H142*'Custom Ratings'!$J$4),0)+($I142*'Custom Ratings'!$J$5)+($J142*'Custom Ratings'!$J$6)+ROUNDDOWN(($K142*'Custom Ratings'!$J$7),0)+ROUNDDOWN(($L142*'Custom Ratings'!$J$8),0)+($M142*'Custom Ratings'!$J$9)+($O142*'Custom Ratings'!$J$10)+($P142*'Custom Ratings'!$J$11)+($Q142*'Custom Ratings'!$J$12)+($R142*'Custom Ratings'!$J$13)+($S142*'Custom Ratings'!$J$14)+($T142*'Custom Ratings'!$J$15)),0)</f>
        <v>77</v>
      </c>
      <c r="AC142" s="79">
        <f>ROUND(Z142/'Custom Ratings'!$B$19,0)</f>
        <v>95</v>
      </c>
      <c r="AD142" s="79">
        <f>ROUND(AA142/'Custom Ratings'!$F$19,0)</f>
        <v>95</v>
      </c>
      <c r="AE142" s="79">
        <f>ROUND(AB142/'Custom Ratings'!$J$19,0)</f>
        <v>77</v>
      </c>
    </row>
    <row r="143" ht="15.75" customHeight="1">
      <c r="A143" s="71" t="s">
        <v>836</v>
      </c>
      <c r="B143" s="71" t="s">
        <v>929</v>
      </c>
      <c r="C143" s="72" t="str">
        <f t="shared" si="1"/>
        <v>Sergei Fedorov</v>
      </c>
      <c r="D143" s="73" t="s">
        <v>48</v>
      </c>
      <c r="E143" s="73" t="s">
        <v>702</v>
      </c>
      <c r="F143" s="73">
        <v>91.0</v>
      </c>
      <c r="G143" s="73">
        <v>7.0</v>
      </c>
      <c r="H143" s="73">
        <v>5.0</v>
      </c>
      <c r="I143" s="73">
        <v>4.0</v>
      </c>
      <c r="J143" s="73">
        <v>4.0</v>
      </c>
      <c r="K143" s="73">
        <v>4.0</v>
      </c>
      <c r="L143" s="73">
        <v>4.0</v>
      </c>
      <c r="M143" s="73">
        <v>3.0</v>
      </c>
      <c r="N143" s="73">
        <v>2.0</v>
      </c>
      <c r="O143" s="73">
        <v>5.0</v>
      </c>
      <c r="P143" s="73">
        <v>4.0</v>
      </c>
      <c r="Q143" s="73">
        <v>4.0</v>
      </c>
      <c r="R143" s="73">
        <v>1.0</v>
      </c>
      <c r="S143" s="73">
        <v>5.0</v>
      </c>
      <c r="T143" s="73">
        <v>3.0</v>
      </c>
      <c r="U143" s="74">
        <f t="shared" si="2"/>
        <v>84</v>
      </c>
      <c r="V143" s="75">
        <f t="shared" si="3"/>
        <v>84</v>
      </c>
      <c r="W143" s="76" t="str">
        <f t="shared" si="4"/>
        <v>Lefty</v>
      </c>
      <c r="X143" s="77">
        <f t="shared" si="5"/>
        <v>84</v>
      </c>
      <c r="Y143" s="77">
        <f t="shared" si="6"/>
        <v>71</v>
      </c>
      <c r="Z143" s="78">
        <f>ROUND(IF(($G143*'Custom Ratings'!$B$3)+($H143*'Custom Ratings'!$B$4)+($I143*'Custom Ratings'!$B$5)+($J143*'Custom Ratings'!$B$6)+($K143*'Custom Ratings'!$B$7)+($L143*'Custom Ratings'!$B$8)+($M143*'Custom Ratings'!$B$9)+($O143*'Custom Ratings'!$B$10)+($P143*'Custom Ratings'!$B$11)+($Q143*'Custom Ratings'!$B$12)+($R143*'Custom Ratings'!$B$13)+($S143*'Custom Ratings'!$B$14)+($T143*'Custom Ratings'!$B$15)&lt;50,(25+(($G143*'Custom Ratings'!$B$3)+($H143*'Custom Ratings'!$B$4)+($I143*'Custom Ratings'!$B$5)+($J143*'Custom Ratings'!$B$6)+($K143*'Custom Ratings'!$B$7)+($L143*'Custom Ratings'!$B$8)+($M143*'Custom Ratings'!$B$9)+($O143*'Custom Ratings'!$B$10)+($P143*'Custom Ratings'!$B$11)+($Q143*'Custom Ratings'!$B$12)+($R143*'Custom Ratings'!$B$13)+($S143*'Custom Ratings'!$B$14)+($T143*'Custom Ratings'!$B$15))/2),($G143*'Custom Ratings'!$B$3)+($H143*'Custom Ratings'!$B$4)+($I143*'Custom Ratings'!$B$5)+($J143*'Custom Ratings'!$B$6)+($K143*'Custom Ratings'!$B$7)+($L143*'Custom Ratings'!$B$8)+($M143*'Custom Ratings'!$B$9)+($O143*'Custom Ratings'!$B$10)+($P143*'Custom Ratings'!$B$11)+($Q143*'Custom Ratings'!$B$12)+($R143*'Custom Ratings'!$B$13)+($S143*'Custom Ratings'!$B$14)+($T143*'Custom Ratings'!$B$15)),0)</f>
        <v>84</v>
      </c>
      <c r="AA143" s="78">
        <f>ROUND(IF(($G143*'Custom Ratings'!$F$3)+($H143*'Custom Ratings'!$F$4)+($I143*'Custom Ratings'!$F$5)+($J143*'Custom Ratings'!$F$6)+($K143*'Custom Ratings'!$F$7)+($L143*'Custom Ratings'!$F$8)+($M143*'Custom Ratings'!$F$9)+($O143*'Custom Ratings'!$F$10)+($P143*'Custom Ratings'!$F$11)+($Q143*'Custom Ratings'!$F$12)+($R143*'Custom Ratings'!$F$13)+($S143*'Custom Ratings'!$F$14)+($T143*'Custom Ratings'!$F$15)&lt;50,(25+(($G143*'Custom Ratings'!$F$3)+($H143*'Custom Ratings'!$F$4)+($I143*'Custom Ratings'!$F$5)+($J143*'Custom Ratings'!$F$6)+($K143*'Custom Ratings'!$F$7)+($L143*'Custom Ratings'!$F$8)+($M143*'Custom Ratings'!$F$9)+($O143*'Custom Ratings'!$F$10)+($P143*'Custom Ratings'!$F$11)+($Q143*'Custom Ratings'!$F$12)+($R143*'Custom Ratings'!$F$13)+($S143*'Custom Ratings'!$F$14)+($T143*'Custom Ratings'!$F$15))/2),($G143*'Custom Ratings'!$F$3)+($H143*'Custom Ratings'!$F$4)+($I143*'Custom Ratings'!$F$5)+($J143*'Custom Ratings'!$F$6)+($K143*'Custom Ratings'!$F$7)+($L143*'Custom Ratings'!$F$8)+($M143*'Custom Ratings'!$F$9)+($O143*'Custom Ratings'!$F$10)+($P143*'Custom Ratings'!$F$11)+($Q143*'Custom Ratings'!$F$12)+($R143*'Custom Ratings'!$F$13)+($S143*'Custom Ratings'!$F$14)+($T143*'Custom Ratings'!$F$15)),0)</f>
        <v>84</v>
      </c>
      <c r="AB143" s="78">
        <f>ROUND(IF(($K143*'Custom Ratings'!$J$3)+ROUNDDOWN(($H143*'Custom Ratings'!$J$4),0)+($I143*'Custom Ratings'!$J$5)+($J143*'Custom Ratings'!$J$6)+ROUNDDOWN(($K143*'Custom Ratings'!$J$7),0)+ROUNDDOWN(($L143*'Custom Ratings'!$J$8),0)+($M143*'Custom Ratings'!$J$9)+($O143*'Custom Ratings'!$J$10)+($P143*'Custom Ratings'!$J$11)+($Q143*'Custom Ratings'!$J$12)+($R143*'Custom Ratings'!$J$13)+($S143*'Custom Ratings'!$J$14)+($T143*'Custom Ratings'!$J$15)&lt;50,(25+(($K143*'Custom Ratings'!$J$3)+ROUNDDOWN(($H143*'Custom Ratings'!$J$4),0)+($I143*'Custom Ratings'!$J$5)+($J143*'Custom Ratings'!$J$6)+ROUNDDOWN(($K143*'Custom Ratings'!$J$7),0)+ROUNDDOWN(($L143*'Custom Ratings'!$J$8),0)+($M143*'Custom Ratings'!$J$9)+($O143*'Custom Ratings'!$J$10)+($P143*'Custom Ratings'!$J$11)+($Q143*'Custom Ratings'!$J$12)+($R143*'Custom Ratings'!$J$13)+($S143*'Custom Ratings'!$J$14)+($T143*'Custom Ratings'!$J$15))/2),($K143*'Custom Ratings'!$J$3)+ROUNDDOWN(($H143*'Custom Ratings'!$J$4),0)+($I143*'Custom Ratings'!$J$5)+($J143*'Custom Ratings'!$J$6)+ROUNDDOWN(($K143*'Custom Ratings'!$J$7),0)+ROUNDDOWN(($L143*'Custom Ratings'!$J$8),0)+($M143*'Custom Ratings'!$J$9)+($O143*'Custom Ratings'!$J$10)+($P143*'Custom Ratings'!$J$11)+($Q143*'Custom Ratings'!$J$12)+($R143*'Custom Ratings'!$J$13)+($S143*'Custom Ratings'!$J$14)+($T143*'Custom Ratings'!$J$15)),0)</f>
        <v>71</v>
      </c>
      <c r="AC143" s="79">
        <f>ROUND(Z143/'Custom Ratings'!$B$19,0)</f>
        <v>84</v>
      </c>
      <c r="AD143" s="79">
        <f>ROUND(AA143/'Custom Ratings'!$F$19,0)</f>
        <v>84</v>
      </c>
      <c r="AE143" s="79">
        <f>ROUND(AB143/'Custom Ratings'!$J$19,0)</f>
        <v>71</v>
      </c>
    </row>
    <row r="144" ht="15.75" customHeight="1">
      <c r="A144" s="71" t="s">
        <v>930</v>
      </c>
      <c r="B144" s="71" t="s">
        <v>931</v>
      </c>
      <c r="C144" s="72" t="str">
        <f t="shared" si="1"/>
        <v>Dallas Drake</v>
      </c>
      <c r="D144" s="73" t="s">
        <v>48</v>
      </c>
      <c r="E144" s="73" t="s">
        <v>702</v>
      </c>
      <c r="F144" s="73">
        <v>28.0</v>
      </c>
      <c r="G144" s="73">
        <v>4.0</v>
      </c>
      <c r="H144" s="73">
        <v>4.0</v>
      </c>
      <c r="I144" s="73">
        <v>4.0</v>
      </c>
      <c r="J144" s="73">
        <v>3.0</v>
      </c>
      <c r="K144" s="73">
        <v>4.0</v>
      </c>
      <c r="L144" s="73">
        <v>3.0</v>
      </c>
      <c r="M144" s="73">
        <v>2.0</v>
      </c>
      <c r="N144" s="73">
        <v>0.0</v>
      </c>
      <c r="O144" s="73">
        <v>3.0</v>
      </c>
      <c r="P144" s="73">
        <v>3.0</v>
      </c>
      <c r="Q144" s="73">
        <v>4.0</v>
      </c>
      <c r="R144" s="73">
        <v>1.0</v>
      </c>
      <c r="S144" s="73">
        <v>3.0</v>
      </c>
      <c r="T144" s="73">
        <v>3.0</v>
      </c>
      <c r="U144" s="74">
        <f t="shared" si="2"/>
        <v>66</v>
      </c>
      <c r="V144" s="75">
        <f t="shared" si="3"/>
        <v>66</v>
      </c>
      <c r="W144" s="76" t="str">
        <f t="shared" si="4"/>
        <v>Lefty</v>
      </c>
      <c r="X144" s="77">
        <f t="shared" si="5"/>
        <v>66</v>
      </c>
      <c r="Y144" s="77">
        <f t="shared" si="6"/>
        <v>60</v>
      </c>
      <c r="Z144" s="78">
        <f>ROUND(IF(($G144*'Custom Ratings'!$B$3)+($H144*'Custom Ratings'!$B$4)+($I144*'Custom Ratings'!$B$5)+($J144*'Custom Ratings'!$B$6)+($K144*'Custom Ratings'!$B$7)+($L144*'Custom Ratings'!$B$8)+($M144*'Custom Ratings'!$B$9)+($O144*'Custom Ratings'!$B$10)+($P144*'Custom Ratings'!$B$11)+($Q144*'Custom Ratings'!$B$12)+($R144*'Custom Ratings'!$B$13)+($S144*'Custom Ratings'!$B$14)+($T144*'Custom Ratings'!$B$15)&lt;50,(25+(($G144*'Custom Ratings'!$B$3)+($H144*'Custom Ratings'!$B$4)+($I144*'Custom Ratings'!$B$5)+($J144*'Custom Ratings'!$B$6)+($K144*'Custom Ratings'!$B$7)+($L144*'Custom Ratings'!$B$8)+($M144*'Custom Ratings'!$B$9)+($O144*'Custom Ratings'!$B$10)+($P144*'Custom Ratings'!$B$11)+($Q144*'Custom Ratings'!$B$12)+($R144*'Custom Ratings'!$B$13)+($S144*'Custom Ratings'!$B$14)+($T144*'Custom Ratings'!$B$15))/2),($G144*'Custom Ratings'!$B$3)+($H144*'Custom Ratings'!$B$4)+($I144*'Custom Ratings'!$B$5)+($J144*'Custom Ratings'!$B$6)+($K144*'Custom Ratings'!$B$7)+($L144*'Custom Ratings'!$B$8)+($M144*'Custom Ratings'!$B$9)+($O144*'Custom Ratings'!$B$10)+($P144*'Custom Ratings'!$B$11)+($Q144*'Custom Ratings'!$B$12)+($R144*'Custom Ratings'!$B$13)+($S144*'Custom Ratings'!$B$14)+($T144*'Custom Ratings'!$B$15)),0)</f>
        <v>66</v>
      </c>
      <c r="AA144" s="78">
        <f>ROUND(IF(($G144*'Custom Ratings'!$F$3)+($H144*'Custom Ratings'!$F$4)+($I144*'Custom Ratings'!$F$5)+($J144*'Custom Ratings'!$F$6)+($K144*'Custom Ratings'!$F$7)+($L144*'Custom Ratings'!$F$8)+($M144*'Custom Ratings'!$F$9)+($O144*'Custom Ratings'!$F$10)+($P144*'Custom Ratings'!$F$11)+($Q144*'Custom Ratings'!$F$12)+($R144*'Custom Ratings'!$F$13)+($S144*'Custom Ratings'!$F$14)+($T144*'Custom Ratings'!$F$15)&lt;50,(25+(($G144*'Custom Ratings'!$F$3)+($H144*'Custom Ratings'!$F$4)+($I144*'Custom Ratings'!$F$5)+($J144*'Custom Ratings'!$F$6)+($K144*'Custom Ratings'!$F$7)+($L144*'Custom Ratings'!$F$8)+($M144*'Custom Ratings'!$F$9)+($O144*'Custom Ratings'!$F$10)+($P144*'Custom Ratings'!$F$11)+($Q144*'Custom Ratings'!$F$12)+($R144*'Custom Ratings'!$F$13)+($S144*'Custom Ratings'!$F$14)+($T144*'Custom Ratings'!$F$15))/2),($G144*'Custom Ratings'!$F$3)+($H144*'Custom Ratings'!$F$4)+($I144*'Custom Ratings'!$F$5)+($J144*'Custom Ratings'!$F$6)+($K144*'Custom Ratings'!$F$7)+($L144*'Custom Ratings'!$F$8)+($M144*'Custom Ratings'!$F$9)+($O144*'Custom Ratings'!$F$10)+($P144*'Custom Ratings'!$F$11)+($Q144*'Custom Ratings'!$F$12)+($R144*'Custom Ratings'!$F$13)+($S144*'Custom Ratings'!$F$14)+($T144*'Custom Ratings'!$F$15)),0)</f>
        <v>66</v>
      </c>
      <c r="AB144" s="78">
        <f>ROUND(IF(($K144*'Custom Ratings'!$J$3)+ROUNDDOWN(($H144*'Custom Ratings'!$J$4),0)+($I144*'Custom Ratings'!$J$5)+($J144*'Custom Ratings'!$J$6)+ROUNDDOWN(($K144*'Custom Ratings'!$J$7),0)+ROUNDDOWN(($L144*'Custom Ratings'!$J$8),0)+($M144*'Custom Ratings'!$J$9)+($O144*'Custom Ratings'!$J$10)+($P144*'Custom Ratings'!$J$11)+($Q144*'Custom Ratings'!$J$12)+($R144*'Custom Ratings'!$J$13)+($S144*'Custom Ratings'!$J$14)+($T144*'Custom Ratings'!$J$15)&lt;50,(25+(($K144*'Custom Ratings'!$J$3)+ROUNDDOWN(($H144*'Custom Ratings'!$J$4),0)+($I144*'Custom Ratings'!$J$5)+($J144*'Custom Ratings'!$J$6)+ROUNDDOWN(($K144*'Custom Ratings'!$J$7),0)+ROUNDDOWN(($L144*'Custom Ratings'!$J$8),0)+($M144*'Custom Ratings'!$J$9)+($O144*'Custom Ratings'!$J$10)+($P144*'Custom Ratings'!$J$11)+($Q144*'Custom Ratings'!$J$12)+($R144*'Custom Ratings'!$J$13)+($S144*'Custom Ratings'!$J$14)+($T144*'Custom Ratings'!$J$15))/2),($K144*'Custom Ratings'!$J$3)+ROUNDDOWN(($H144*'Custom Ratings'!$J$4),0)+($I144*'Custom Ratings'!$J$5)+($J144*'Custom Ratings'!$J$6)+ROUNDDOWN(($K144*'Custom Ratings'!$J$7),0)+ROUNDDOWN(($L144*'Custom Ratings'!$J$8),0)+($M144*'Custom Ratings'!$J$9)+($O144*'Custom Ratings'!$J$10)+($P144*'Custom Ratings'!$J$11)+($Q144*'Custom Ratings'!$J$12)+($R144*'Custom Ratings'!$J$13)+($S144*'Custom Ratings'!$J$14)+($T144*'Custom Ratings'!$J$15)),0)</f>
        <v>60</v>
      </c>
      <c r="AC144" s="79">
        <f>ROUND(Z144/'Custom Ratings'!$B$19,0)</f>
        <v>66</v>
      </c>
      <c r="AD144" s="79">
        <f>ROUND(AA144/'Custom Ratings'!$F$19,0)</f>
        <v>66</v>
      </c>
      <c r="AE144" s="79">
        <f>ROUND(AB144/'Custom Ratings'!$J$19,0)</f>
        <v>60</v>
      </c>
    </row>
    <row r="145" ht="15.75" customHeight="1">
      <c r="A145" s="71" t="s">
        <v>817</v>
      </c>
      <c r="B145" s="71" t="s">
        <v>932</v>
      </c>
      <c r="C145" s="72" t="str">
        <f t="shared" si="1"/>
        <v>Mike Sillinger</v>
      </c>
      <c r="D145" s="73" t="s">
        <v>48</v>
      </c>
      <c r="E145" s="73" t="s">
        <v>702</v>
      </c>
      <c r="F145" s="73">
        <v>23.0</v>
      </c>
      <c r="G145" s="73">
        <v>7.0</v>
      </c>
      <c r="H145" s="73">
        <v>3.0</v>
      </c>
      <c r="I145" s="73">
        <v>3.0</v>
      </c>
      <c r="J145" s="73">
        <v>3.0</v>
      </c>
      <c r="K145" s="73">
        <v>3.0</v>
      </c>
      <c r="L145" s="73">
        <v>2.0</v>
      </c>
      <c r="M145" s="73">
        <v>2.0</v>
      </c>
      <c r="N145" s="73">
        <v>3.0</v>
      </c>
      <c r="O145" s="73">
        <v>3.0</v>
      </c>
      <c r="P145" s="73">
        <v>2.0</v>
      </c>
      <c r="Q145" s="73">
        <v>4.0</v>
      </c>
      <c r="R145" s="73">
        <v>0.0</v>
      </c>
      <c r="S145" s="73">
        <v>2.0</v>
      </c>
      <c r="T145" s="73">
        <v>1.0</v>
      </c>
      <c r="U145" s="74">
        <f t="shared" si="2"/>
        <v>55</v>
      </c>
      <c r="V145" s="75">
        <f t="shared" si="3"/>
        <v>55</v>
      </c>
      <c r="W145" s="76" t="str">
        <f t="shared" si="4"/>
        <v>Righty</v>
      </c>
      <c r="X145" s="77">
        <f t="shared" si="5"/>
        <v>55</v>
      </c>
      <c r="Y145" s="77">
        <f t="shared" si="6"/>
        <v>46</v>
      </c>
      <c r="Z145" s="78">
        <f>ROUND(IF(($G145*'Custom Ratings'!$B$3)+($H145*'Custom Ratings'!$B$4)+($I145*'Custom Ratings'!$B$5)+($J145*'Custom Ratings'!$B$6)+($K145*'Custom Ratings'!$B$7)+($L145*'Custom Ratings'!$B$8)+($M145*'Custom Ratings'!$B$9)+($O145*'Custom Ratings'!$B$10)+($P145*'Custom Ratings'!$B$11)+($Q145*'Custom Ratings'!$B$12)+($R145*'Custom Ratings'!$B$13)+($S145*'Custom Ratings'!$B$14)+($T145*'Custom Ratings'!$B$15)&lt;50,(25+(($G145*'Custom Ratings'!$B$3)+($H145*'Custom Ratings'!$B$4)+($I145*'Custom Ratings'!$B$5)+($J145*'Custom Ratings'!$B$6)+($K145*'Custom Ratings'!$B$7)+($L145*'Custom Ratings'!$B$8)+($M145*'Custom Ratings'!$B$9)+($O145*'Custom Ratings'!$B$10)+($P145*'Custom Ratings'!$B$11)+($Q145*'Custom Ratings'!$B$12)+($R145*'Custom Ratings'!$B$13)+($S145*'Custom Ratings'!$B$14)+($T145*'Custom Ratings'!$B$15))/2),($G145*'Custom Ratings'!$B$3)+($H145*'Custom Ratings'!$B$4)+($I145*'Custom Ratings'!$B$5)+($J145*'Custom Ratings'!$B$6)+($K145*'Custom Ratings'!$B$7)+($L145*'Custom Ratings'!$B$8)+($M145*'Custom Ratings'!$B$9)+($O145*'Custom Ratings'!$B$10)+($P145*'Custom Ratings'!$B$11)+($Q145*'Custom Ratings'!$B$12)+($R145*'Custom Ratings'!$B$13)+($S145*'Custom Ratings'!$B$14)+($T145*'Custom Ratings'!$B$15)),0)</f>
        <v>55</v>
      </c>
      <c r="AA145" s="78">
        <f>ROUND(IF(($G145*'Custom Ratings'!$F$3)+($H145*'Custom Ratings'!$F$4)+($I145*'Custom Ratings'!$F$5)+($J145*'Custom Ratings'!$F$6)+($K145*'Custom Ratings'!$F$7)+($L145*'Custom Ratings'!$F$8)+($M145*'Custom Ratings'!$F$9)+($O145*'Custom Ratings'!$F$10)+($P145*'Custom Ratings'!$F$11)+($Q145*'Custom Ratings'!$F$12)+($R145*'Custom Ratings'!$F$13)+($S145*'Custom Ratings'!$F$14)+($T145*'Custom Ratings'!$F$15)&lt;50,(25+(($G145*'Custom Ratings'!$F$3)+($H145*'Custom Ratings'!$F$4)+($I145*'Custom Ratings'!$F$5)+($J145*'Custom Ratings'!$F$6)+($K145*'Custom Ratings'!$F$7)+($L145*'Custom Ratings'!$F$8)+($M145*'Custom Ratings'!$F$9)+($O145*'Custom Ratings'!$F$10)+($P145*'Custom Ratings'!$F$11)+($Q145*'Custom Ratings'!$F$12)+($R145*'Custom Ratings'!$F$13)+($S145*'Custom Ratings'!$F$14)+($T145*'Custom Ratings'!$F$15))/2),($G145*'Custom Ratings'!$F$3)+($H145*'Custom Ratings'!$F$4)+($I145*'Custom Ratings'!$F$5)+($J145*'Custom Ratings'!$F$6)+($K145*'Custom Ratings'!$F$7)+($L145*'Custom Ratings'!$F$8)+($M145*'Custom Ratings'!$F$9)+($O145*'Custom Ratings'!$F$10)+($P145*'Custom Ratings'!$F$11)+($Q145*'Custom Ratings'!$F$12)+($R145*'Custom Ratings'!$F$13)+($S145*'Custom Ratings'!$F$14)+($T145*'Custom Ratings'!$F$15)),0)</f>
        <v>55</v>
      </c>
      <c r="AB145" s="78">
        <f>ROUND(IF(($K145*'Custom Ratings'!$J$3)+ROUNDDOWN(($H145*'Custom Ratings'!$J$4),0)+($I145*'Custom Ratings'!$J$5)+($J145*'Custom Ratings'!$J$6)+ROUNDDOWN(($K145*'Custom Ratings'!$J$7),0)+ROUNDDOWN(($L145*'Custom Ratings'!$J$8),0)+($M145*'Custom Ratings'!$J$9)+($O145*'Custom Ratings'!$J$10)+($P145*'Custom Ratings'!$J$11)+($Q145*'Custom Ratings'!$J$12)+($R145*'Custom Ratings'!$J$13)+($S145*'Custom Ratings'!$J$14)+($T145*'Custom Ratings'!$J$15)&lt;50,(25+(($K145*'Custom Ratings'!$J$3)+ROUNDDOWN(($H145*'Custom Ratings'!$J$4),0)+($I145*'Custom Ratings'!$J$5)+($J145*'Custom Ratings'!$J$6)+ROUNDDOWN(($K145*'Custom Ratings'!$J$7),0)+ROUNDDOWN(($L145*'Custom Ratings'!$J$8),0)+($M145*'Custom Ratings'!$J$9)+($O145*'Custom Ratings'!$J$10)+($P145*'Custom Ratings'!$J$11)+($Q145*'Custom Ratings'!$J$12)+($R145*'Custom Ratings'!$J$13)+($S145*'Custom Ratings'!$J$14)+($T145*'Custom Ratings'!$J$15))/2),($K145*'Custom Ratings'!$J$3)+ROUNDDOWN(($H145*'Custom Ratings'!$J$4),0)+($I145*'Custom Ratings'!$J$5)+($J145*'Custom Ratings'!$J$6)+ROUNDDOWN(($K145*'Custom Ratings'!$J$7),0)+ROUNDDOWN(($L145*'Custom Ratings'!$J$8),0)+($M145*'Custom Ratings'!$J$9)+($O145*'Custom Ratings'!$J$10)+($P145*'Custom Ratings'!$J$11)+($Q145*'Custom Ratings'!$J$12)+($R145*'Custom Ratings'!$J$13)+($S145*'Custom Ratings'!$J$14)+($T145*'Custom Ratings'!$J$15)),0)</f>
        <v>46</v>
      </c>
      <c r="AC145" s="79">
        <f>ROUND(Z145/'Custom Ratings'!$B$19,0)</f>
        <v>55</v>
      </c>
      <c r="AD145" s="79">
        <f>ROUND(AA145/'Custom Ratings'!$F$19,0)</f>
        <v>55</v>
      </c>
      <c r="AE145" s="79">
        <f>ROUND(AB145/'Custom Ratings'!$J$19,0)</f>
        <v>46</v>
      </c>
    </row>
    <row r="146" ht="15.75" customHeight="1">
      <c r="A146" s="71" t="s">
        <v>933</v>
      </c>
      <c r="B146" s="71" t="s">
        <v>934</v>
      </c>
      <c r="C146" s="72" t="str">
        <f t="shared" si="1"/>
        <v>Vachslav Kozlov</v>
      </c>
      <c r="D146" s="73" t="s">
        <v>48</v>
      </c>
      <c r="E146" s="73" t="s">
        <v>702</v>
      </c>
      <c r="F146" s="73">
        <v>13.0</v>
      </c>
      <c r="G146" s="73">
        <v>5.0</v>
      </c>
      <c r="H146" s="73">
        <v>4.0</v>
      </c>
      <c r="I146" s="73">
        <v>3.0</v>
      </c>
      <c r="J146" s="73">
        <v>2.0</v>
      </c>
      <c r="K146" s="73">
        <v>2.0</v>
      </c>
      <c r="L146" s="73">
        <v>3.0</v>
      </c>
      <c r="M146" s="73">
        <v>1.0</v>
      </c>
      <c r="N146" s="73">
        <v>2.0</v>
      </c>
      <c r="O146" s="73">
        <v>3.0</v>
      </c>
      <c r="P146" s="73">
        <v>3.0</v>
      </c>
      <c r="Q146" s="73">
        <v>3.0</v>
      </c>
      <c r="R146" s="73">
        <v>5.0</v>
      </c>
      <c r="S146" s="73">
        <v>3.0</v>
      </c>
      <c r="T146" s="73">
        <v>3.0</v>
      </c>
      <c r="U146" s="74">
        <f t="shared" si="2"/>
        <v>53</v>
      </c>
      <c r="V146" s="75">
        <f t="shared" si="3"/>
        <v>53</v>
      </c>
      <c r="W146" s="76" t="str">
        <f t="shared" si="4"/>
        <v>Lefty</v>
      </c>
      <c r="X146" s="77">
        <f t="shared" si="5"/>
        <v>53</v>
      </c>
      <c r="Y146" s="77">
        <f t="shared" si="6"/>
        <v>54</v>
      </c>
      <c r="Z146" s="78">
        <f>ROUND(IF(($G146*'Custom Ratings'!$B$3)+($H146*'Custom Ratings'!$B$4)+($I146*'Custom Ratings'!$B$5)+($J146*'Custom Ratings'!$B$6)+($K146*'Custom Ratings'!$B$7)+($L146*'Custom Ratings'!$B$8)+($M146*'Custom Ratings'!$B$9)+($O146*'Custom Ratings'!$B$10)+($P146*'Custom Ratings'!$B$11)+($Q146*'Custom Ratings'!$B$12)+($R146*'Custom Ratings'!$B$13)+($S146*'Custom Ratings'!$B$14)+($T146*'Custom Ratings'!$B$15)&lt;50,(25+(($G146*'Custom Ratings'!$B$3)+($H146*'Custom Ratings'!$B$4)+($I146*'Custom Ratings'!$B$5)+($J146*'Custom Ratings'!$B$6)+($K146*'Custom Ratings'!$B$7)+($L146*'Custom Ratings'!$B$8)+($M146*'Custom Ratings'!$B$9)+($O146*'Custom Ratings'!$B$10)+($P146*'Custom Ratings'!$B$11)+($Q146*'Custom Ratings'!$B$12)+($R146*'Custom Ratings'!$B$13)+($S146*'Custom Ratings'!$B$14)+($T146*'Custom Ratings'!$B$15))/2),($G146*'Custom Ratings'!$B$3)+($H146*'Custom Ratings'!$B$4)+($I146*'Custom Ratings'!$B$5)+($J146*'Custom Ratings'!$B$6)+($K146*'Custom Ratings'!$B$7)+($L146*'Custom Ratings'!$B$8)+($M146*'Custom Ratings'!$B$9)+($O146*'Custom Ratings'!$B$10)+($P146*'Custom Ratings'!$B$11)+($Q146*'Custom Ratings'!$B$12)+($R146*'Custom Ratings'!$B$13)+($S146*'Custom Ratings'!$B$14)+($T146*'Custom Ratings'!$B$15)),0)</f>
        <v>53</v>
      </c>
      <c r="AA146" s="78">
        <f>ROUND(IF(($G146*'Custom Ratings'!$F$3)+($H146*'Custom Ratings'!$F$4)+($I146*'Custom Ratings'!$F$5)+($J146*'Custom Ratings'!$F$6)+($K146*'Custom Ratings'!$F$7)+($L146*'Custom Ratings'!$F$8)+($M146*'Custom Ratings'!$F$9)+($O146*'Custom Ratings'!$F$10)+($P146*'Custom Ratings'!$F$11)+($Q146*'Custom Ratings'!$F$12)+($R146*'Custom Ratings'!$F$13)+($S146*'Custom Ratings'!$F$14)+($T146*'Custom Ratings'!$F$15)&lt;50,(25+(($G146*'Custom Ratings'!$F$3)+($H146*'Custom Ratings'!$F$4)+($I146*'Custom Ratings'!$F$5)+($J146*'Custom Ratings'!$F$6)+($K146*'Custom Ratings'!$F$7)+($L146*'Custom Ratings'!$F$8)+($M146*'Custom Ratings'!$F$9)+($O146*'Custom Ratings'!$F$10)+($P146*'Custom Ratings'!$F$11)+($Q146*'Custom Ratings'!$F$12)+($R146*'Custom Ratings'!$F$13)+($S146*'Custom Ratings'!$F$14)+($T146*'Custom Ratings'!$F$15))/2),($G146*'Custom Ratings'!$F$3)+($H146*'Custom Ratings'!$F$4)+($I146*'Custom Ratings'!$F$5)+($J146*'Custom Ratings'!$F$6)+($K146*'Custom Ratings'!$F$7)+($L146*'Custom Ratings'!$F$8)+($M146*'Custom Ratings'!$F$9)+($O146*'Custom Ratings'!$F$10)+($P146*'Custom Ratings'!$F$11)+($Q146*'Custom Ratings'!$F$12)+($R146*'Custom Ratings'!$F$13)+($S146*'Custom Ratings'!$F$14)+($T146*'Custom Ratings'!$F$15)),0)</f>
        <v>53</v>
      </c>
      <c r="AB146" s="78">
        <f>ROUND(IF(($K146*'Custom Ratings'!$J$3)+ROUNDDOWN(($H146*'Custom Ratings'!$J$4),0)+($I146*'Custom Ratings'!$J$5)+($J146*'Custom Ratings'!$J$6)+ROUNDDOWN(($K146*'Custom Ratings'!$J$7),0)+ROUNDDOWN(($L146*'Custom Ratings'!$J$8),0)+($M146*'Custom Ratings'!$J$9)+($O146*'Custom Ratings'!$J$10)+($P146*'Custom Ratings'!$J$11)+($Q146*'Custom Ratings'!$J$12)+($R146*'Custom Ratings'!$J$13)+($S146*'Custom Ratings'!$J$14)+($T146*'Custom Ratings'!$J$15)&lt;50,(25+(($K146*'Custom Ratings'!$J$3)+ROUNDDOWN(($H146*'Custom Ratings'!$J$4),0)+($I146*'Custom Ratings'!$J$5)+($J146*'Custom Ratings'!$J$6)+ROUNDDOWN(($K146*'Custom Ratings'!$J$7),0)+ROUNDDOWN(($L146*'Custom Ratings'!$J$8),0)+($M146*'Custom Ratings'!$J$9)+($O146*'Custom Ratings'!$J$10)+($P146*'Custom Ratings'!$J$11)+($Q146*'Custom Ratings'!$J$12)+($R146*'Custom Ratings'!$J$13)+($S146*'Custom Ratings'!$J$14)+($T146*'Custom Ratings'!$J$15))/2),($K146*'Custom Ratings'!$J$3)+ROUNDDOWN(($H146*'Custom Ratings'!$J$4),0)+($I146*'Custom Ratings'!$J$5)+($J146*'Custom Ratings'!$J$6)+ROUNDDOWN(($K146*'Custom Ratings'!$J$7),0)+ROUNDDOWN(($L146*'Custom Ratings'!$J$8),0)+($M146*'Custom Ratings'!$J$9)+($O146*'Custom Ratings'!$J$10)+($P146*'Custom Ratings'!$J$11)+($Q146*'Custom Ratings'!$J$12)+($R146*'Custom Ratings'!$J$13)+($S146*'Custom Ratings'!$J$14)+($T146*'Custom Ratings'!$J$15)),0)</f>
        <v>54</v>
      </c>
      <c r="AC146" s="79">
        <f>ROUND(Z146/'Custom Ratings'!$B$19,0)</f>
        <v>53</v>
      </c>
      <c r="AD146" s="79">
        <f>ROUND(AA146/'Custom Ratings'!$F$19,0)</f>
        <v>53</v>
      </c>
      <c r="AE146" s="79">
        <f>ROUND(AB146/'Custom Ratings'!$J$19,0)</f>
        <v>54</v>
      </c>
    </row>
    <row r="147" ht="15.75" customHeight="1">
      <c r="A147" s="71" t="s">
        <v>827</v>
      </c>
      <c r="B147" s="71" t="s">
        <v>935</v>
      </c>
      <c r="C147" s="72" t="str">
        <f t="shared" si="1"/>
        <v>Paul Ysebaert</v>
      </c>
      <c r="D147" s="73" t="s">
        <v>48</v>
      </c>
      <c r="E147" s="73" t="s">
        <v>702</v>
      </c>
      <c r="F147" s="73">
        <v>21.0</v>
      </c>
      <c r="G147" s="73">
        <v>7.0</v>
      </c>
      <c r="H147" s="73">
        <v>4.0</v>
      </c>
      <c r="I147" s="73">
        <v>4.0</v>
      </c>
      <c r="J147" s="73">
        <v>4.0</v>
      </c>
      <c r="K147" s="73">
        <v>4.0</v>
      </c>
      <c r="L147" s="73">
        <v>3.0</v>
      </c>
      <c r="M147" s="73">
        <v>2.0</v>
      </c>
      <c r="N147" s="73">
        <v>6.0</v>
      </c>
      <c r="O147" s="73">
        <v>4.0</v>
      </c>
      <c r="P147" s="73">
        <v>4.0</v>
      </c>
      <c r="Q147" s="73">
        <v>3.0</v>
      </c>
      <c r="R147" s="73">
        <v>3.0</v>
      </c>
      <c r="S147" s="73">
        <v>4.0</v>
      </c>
      <c r="T147" s="73">
        <v>2.0</v>
      </c>
      <c r="U147" s="74">
        <f t="shared" si="2"/>
        <v>74</v>
      </c>
      <c r="V147" s="75">
        <f t="shared" si="3"/>
        <v>74</v>
      </c>
      <c r="W147" s="76" t="str">
        <f t="shared" si="4"/>
        <v>Lefty</v>
      </c>
      <c r="X147" s="77">
        <f t="shared" si="5"/>
        <v>74</v>
      </c>
      <c r="Y147" s="77">
        <f t="shared" si="6"/>
        <v>61</v>
      </c>
      <c r="Z147" s="78">
        <f>ROUND(IF(($G147*'Custom Ratings'!$B$3)+($H147*'Custom Ratings'!$B$4)+($I147*'Custom Ratings'!$B$5)+($J147*'Custom Ratings'!$B$6)+($K147*'Custom Ratings'!$B$7)+($L147*'Custom Ratings'!$B$8)+($M147*'Custom Ratings'!$B$9)+($O147*'Custom Ratings'!$B$10)+($P147*'Custom Ratings'!$B$11)+($Q147*'Custom Ratings'!$B$12)+($R147*'Custom Ratings'!$B$13)+($S147*'Custom Ratings'!$B$14)+($T147*'Custom Ratings'!$B$15)&lt;50,(25+(($G147*'Custom Ratings'!$B$3)+($H147*'Custom Ratings'!$B$4)+($I147*'Custom Ratings'!$B$5)+($J147*'Custom Ratings'!$B$6)+($K147*'Custom Ratings'!$B$7)+($L147*'Custom Ratings'!$B$8)+($M147*'Custom Ratings'!$B$9)+($O147*'Custom Ratings'!$B$10)+($P147*'Custom Ratings'!$B$11)+($Q147*'Custom Ratings'!$B$12)+($R147*'Custom Ratings'!$B$13)+($S147*'Custom Ratings'!$B$14)+($T147*'Custom Ratings'!$B$15))/2),($G147*'Custom Ratings'!$B$3)+($H147*'Custom Ratings'!$B$4)+($I147*'Custom Ratings'!$B$5)+($J147*'Custom Ratings'!$B$6)+($K147*'Custom Ratings'!$B$7)+($L147*'Custom Ratings'!$B$8)+($M147*'Custom Ratings'!$B$9)+($O147*'Custom Ratings'!$B$10)+($P147*'Custom Ratings'!$B$11)+($Q147*'Custom Ratings'!$B$12)+($R147*'Custom Ratings'!$B$13)+($S147*'Custom Ratings'!$B$14)+($T147*'Custom Ratings'!$B$15)),0)</f>
        <v>74</v>
      </c>
      <c r="AA147" s="78">
        <f>ROUND(IF(($G147*'Custom Ratings'!$F$3)+($H147*'Custom Ratings'!$F$4)+($I147*'Custom Ratings'!$F$5)+($J147*'Custom Ratings'!$F$6)+($K147*'Custom Ratings'!$F$7)+($L147*'Custom Ratings'!$F$8)+($M147*'Custom Ratings'!$F$9)+($O147*'Custom Ratings'!$F$10)+($P147*'Custom Ratings'!$F$11)+($Q147*'Custom Ratings'!$F$12)+($R147*'Custom Ratings'!$F$13)+($S147*'Custom Ratings'!$F$14)+($T147*'Custom Ratings'!$F$15)&lt;50,(25+(($G147*'Custom Ratings'!$F$3)+($H147*'Custom Ratings'!$F$4)+($I147*'Custom Ratings'!$F$5)+($J147*'Custom Ratings'!$F$6)+($K147*'Custom Ratings'!$F$7)+($L147*'Custom Ratings'!$F$8)+($M147*'Custom Ratings'!$F$9)+($O147*'Custom Ratings'!$F$10)+($P147*'Custom Ratings'!$F$11)+($Q147*'Custom Ratings'!$F$12)+($R147*'Custom Ratings'!$F$13)+($S147*'Custom Ratings'!$F$14)+($T147*'Custom Ratings'!$F$15))/2),($G147*'Custom Ratings'!$F$3)+($H147*'Custom Ratings'!$F$4)+($I147*'Custom Ratings'!$F$5)+($J147*'Custom Ratings'!$F$6)+($K147*'Custom Ratings'!$F$7)+($L147*'Custom Ratings'!$F$8)+($M147*'Custom Ratings'!$F$9)+($O147*'Custom Ratings'!$F$10)+($P147*'Custom Ratings'!$F$11)+($Q147*'Custom Ratings'!$F$12)+($R147*'Custom Ratings'!$F$13)+($S147*'Custom Ratings'!$F$14)+($T147*'Custom Ratings'!$F$15)),0)</f>
        <v>74</v>
      </c>
      <c r="AB147" s="78">
        <f>ROUND(IF(($K147*'Custom Ratings'!$J$3)+ROUNDDOWN(($H147*'Custom Ratings'!$J$4),0)+($I147*'Custom Ratings'!$J$5)+($J147*'Custom Ratings'!$J$6)+ROUNDDOWN(($K147*'Custom Ratings'!$J$7),0)+ROUNDDOWN(($L147*'Custom Ratings'!$J$8),0)+($M147*'Custom Ratings'!$J$9)+($O147*'Custom Ratings'!$J$10)+($P147*'Custom Ratings'!$J$11)+($Q147*'Custom Ratings'!$J$12)+($R147*'Custom Ratings'!$J$13)+($S147*'Custom Ratings'!$J$14)+($T147*'Custom Ratings'!$J$15)&lt;50,(25+(($K147*'Custom Ratings'!$J$3)+ROUNDDOWN(($H147*'Custom Ratings'!$J$4),0)+($I147*'Custom Ratings'!$J$5)+($J147*'Custom Ratings'!$J$6)+ROUNDDOWN(($K147*'Custom Ratings'!$J$7),0)+ROUNDDOWN(($L147*'Custom Ratings'!$J$8),0)+($M147*'Custom Ratings'!$J$9)+($O147*'Custom Ratings'!$J$10)+($P147*'Custom Ratings'!$J$11)+($Q147*'Custom Ratings'!$J$12)+($R147*'Custom Ratings'!$J$13)+($S147*'Custom Ratings'!$J$14)+($T147*'Custom Ratings'!$J$15))/2),($K147*'Custom Ratings'!$J$3)+ROUNDDOWN(($H147*'Custom Ratings'!$J$4),0)+($I147*'Custom Ratings'!$J$5)+($J147*'Custom Ratings'!$J$6)+ROUNDDOWN(($K147*'Custom Ratings'!$J$7),0)+ROUNDDOWN(($L147*'Custom Ratings'!$J$8),0)+($M147*'Custom Ratings'!$J$9)+($O147*'Custom Ratings'!$J$10)+($P147*'Custom Ratings'!$J$11)+($Q147*'Custom Ratings'!$J$12)+($R147*'Custom Ratings'!$J$13)+($S147*'Custom Ratings'!$J$14)+($T147*'Custom Ratings'!$J$15)),0)</f>
        <v>61</v>
      </c>
      <c r="AC147" s="79">
        <f>ROUND(Z147/'Custom Ratings'!$B$19,0)</f>
        <v>74</v>
      </c>
      <c r="AD147" s="79">
        <f>ROUND(AA147/'Custom Ratings'!$F$19,0)</f>
        <v>74</v>
      </c>
      <c r="AE147" s="79">
        <f>ROUND(AB147/'Custom Ratings'!$J$19,0)</f>
        <v>61</v>
      </c>
    </row>
    <row r="148" ht="15.75" customHeight="1">
      <c r="A148" s="71" t="s">
        <v>936</v>
      </c>
      <c r="B148" s="71" t="s">
        <v>937</v>
      </c>
      <c r="C148" s="72" t="str">
        <f t="shared" si="1"/>
        <v>Shawn Burr</v>
      </c>
      <c r="D148" s="73" t="s">
        <v>48</v>
      </c>
      <c r="E148" s="73" t="s">
        <v>702</v>
      </c>
      <c r="F148" s="73">
        <v>11.0</v>
      </c>
      <c r="G148" s="73">
        <v>6.0</v>
      </c>
      <c r="H148" s="73">
        <v>2.0</v>
      </c>
      <c r="I148" s="73">
        <v>2.0</v>
      </c>
      <c r="J148" s="73">
        <v>3.0</v>
      </c>
      <c r="K148" s="73">
        <v>3.0</v>
      </c>
      <c r="L148" s="73">
        <v>2.0</v>
      </c>
      <c r="M148" s="73">
        <v>4.0</v>
      </c>
      <c r="N148" s="73">
        <v>6.0</v>
      </c>
      <c r="O148" s="73">
        <v>2.0</v>
      </c>
      <c r="P148" s="73">
        <v>2.0</v>
      </c>
      <c r="Q148" s="73">
        <v>3.0</v>
      </c>
      <c r="R148" s="73">
        <v>1.0</v>
      </c>
      <c r="S148" s="73">
        <v>2.0</v>
      </c>
      <c r="T148" s="73">
        <v>3.0</v>
      </c>
      <c r="U148" s="74">
        <f t="shared" si="2"/>
        <v>50</v>
      </c>
      <c r="V148" s="75">
        <f t="shared" si="3"/>
        <v>50</v>
      </c>
      <c r="W148" s="76" t="str">
        <f t="shared" si="4"/>
        <v>Lefty</v>
      </c>
      <c r="X148" s="77">
        <f t="shared" si="5"/>
        <v>50</v>
      </c>
      <c r="Y148" s="77">
        <f t="shared" si="6"/>
        <v>45</v>
      </c>
      <c r="Z148" s="78">
        <f>ROUND(IF(($G148*'Custom Ratings'!$B$3)+($H148*'Custom Ratings'!$B$4)+($I148*'Custom Ratings'!$B$5)+($J148*'Custom Ratings'!$B$6)+($K148*'Custom Ratings'!$B$7)+($L148*'Custom Ratings'!$B$8)+($M148*'Custom Ratings'!$B$9)+($O148*'Custom Ratings'!$B$10)+($P148*'Custom Ratings'!$B$11)+($Q148*'Custom Ratings'!$B$12)+($R148*'Custom Ratings'!$B$13)+($S148*'Custom Ratings'!$B$14)+($T148*'Custom Ratings'!$B$15)&lt;50,(25+(($G148*'Custom Ratings'!$B$3)+($H148*'Custom Ratings'!$B$4)+($I148*'Custom Ratings'!$B$5)+($J148*'Custom Ratings'!$B$6)+($K148*'Custom Ratings'!$B$7)+($L148*'Custom Ratings'!$B$8)+($M148*'Custom Ratings'!$B$9)+($O148*'Custom Ratings'!$B$10)+($P148*'Custom Ratings'!$B$11)+($Q148*'Custom Ratings'!$B$12)+($R148*'Custom Ratings'!$B$13)+($S148*'Custom Ratings'!$B$14)+($T148*'Custom Ratings'!$B$15))/2),($G148*'Custom Ratings'!$B$3)+($H148*'Custom Ratings'!$B$4)+($I148*'Custom Ratings'!$B$5)+($J148*'Custom Ratings'!$B$6)+($K148*'Custom Ratings'!$B$7)+($L148*'Custom Ratings'!$B$8)+($M148*'Custom Ratings'!$B$9)+($O148*'Custom Ratings'!$B$10)+($P148*'Custom Ratings'!$B$11)+($Q148*'Custom Ratings'!$B$12)+($R148*'Custom Ratings'!$B$13)+($S148*'Custom Ratings'!$B$14)+($T148*'Custom Ratings'!$B$15)),0)</f>
        <v>50</v>
      </c>
      <c r="AA148" s="78">
        <f>ROUND(IF(($G148*'Custom Ratings'!$F$3)+($H148*'Custom Ratings'!$F$4)+($I148*'Custom Ratings'!$F$5)+($J148*'Custom Ratings'!$F$6)+($K148*'Custom Ratings'!$F$7)+($L148*'Custom Ratings'!$F$8)+($M148*'Custom Ratings'!$F$9)+($O148*'Custom Ratings'!$F$10)+($P148*'Custom Ratings'!$F$11)+($Q148*'Custom Ratings'!$F$12)+($R148*'Custom Ratings'!$F$13)+($S148*'Custom Ratings'!$F$14)+($T148*'Custom Ratings'!$F$15)&lt;50,(25+(($G148*'Custom Ratings'!$F$3)+($H148*'Custom Ratings'!$F$4)+($I148*'Custom Ratings'!$F$5)+($J148*'Custom Ratings'!$F$6)+($K148*'Custom Ratings'!$F$7)+($L148*'Custom Ratings'!$F$8)+($M148*'Custom Ratings'!$F$9)+($O148*'Custom Ratings'!$F$10)+($P148*'Custom Ratings'!$F$11)+($Q148*'Custom Ratings'!$F$12)+($R148*'Custom Ratings'!$F$13)+($S148*'Custom Ratings'!$F$14)+($T148*'Custom Ratings'!$F$15))/2),($G148*'Custom Ratings'!$F$3)+($H148*'Custom Ratings'!$F$4)+($I148*'Custom Ratings'!$F$5)+($J148*'Custom Ratings'!$F$6)+($K148*'Custom Ratings'!$F$7)+($L148*'Custom Ratings'!$F$8)+($M148*'Custom Ratings'!$F$9)+($O148*'Custom Ratings'!$F$10)+($P148*'Custom Ratings'!$F$11)+($Q148*'Custom Ratings'!$F$12)+($R148*'Custom Ratings'!$F$13)+($S148*'Custom Ratings'!$F$14)+($T148*'Custom Ratings'!$F$15)),0)</f>
        <v>50</v>
      </c>
      <c r="AB148" s="78">
        <f>ROUND(IF(($K148*'Custom Ratings'!$J$3)+ROUNDDOWN(($H148*'Custom Ratings'!$J$4),0)+($I148*'Custom Ratings'!$J$5)+($J148*'Custom Ratings'!$J$6)+ROUNDDOWN(($K148*'Custom Ratings'!$J$7),0)+ROUNDDOWN(($L148*'Custom Ratings'!$J$8),0)+($M148*'Custom Ratings'!$J$9)+($O148*'Custom Ratings'!$J$10)+($P148*'Custom Ratings'!$J$11)+($Q148*'Custom Ratings'!$J$12)+($R148*'Custom Ratings'!$J$13)+($S148*'Custom Ratings'!$J$14)+($T148*'Custom Ratings'!$J$15)&lt;50,(25+(($K148*'Custom Ratings'!$J$3)+ROUNDDOWN(($H148*'Custom Ratings'!$J$4),0)+($I148*'Custom Ratings'!$J$5)+($J148*'Custom Ratings'!$J$6)+ROUNDDOWN(($K148*'Custom Ratings'!$J$7),0)+ROUNDDOWN(($L148*'Custom Ratings'!$J$8),0)+($M148*'Custom Ratings'!$J$9)+($O148*'Custom Ratings'!$J$10)+($P148*'Custom Ratings'!$J$11)+($Q148*'Custom Ratings'!$J$12)+($R148*'Custom Ratings'!$J$13)+($S148*'Custom Ratings'!$J$14)+($T148*'Custom Ratings'!$J$15))/2),($K148*'Custom Ratings'!$J$3)+ROUNDDOWN(($H148*'Custom Ratings'!$J$4),0)+($I148*'Custom Ratings'!$J$5)+($J148*'Custom Ratings'!$J$6)+ROUNDDOWN(($K148*'Custom Ratings'!$J$7),0)+ROUNDDOWN(($L148*'Custom Ratings'!$J$8),0)+($M148*'Custom Ratings'!$J$9)+($O148*'Custom Ratings'!$J$10)+($P148*'Custom Ratings'!$J$11)+($Q148*'Custom Ratings'!$J$12)+($R148*'Custom Ratings'!$J$13)+($S148*'Custom Ratings'!$J$14)+($T148*'Custom Ratings'!$J$15)),0)</f>
        <v>45</v>
      </c>
      <c r="AC148" s="79">
        <f>ROUND(Z148/'Custom Ratings'!$B$19,0)</f>
        <v>50</v>
      </c>
      <c r="AD148" s="79">
        <f>ROUND(AA148/'Custom Ratings'!$F$19,0)</f>
        <v>50</v>
      </c>
      <c r="AE148" s="79">
        <f>ROUND(AB148/'Custom Ratings'!$J$19,0)</f>
        <v>45</v>
      </c>
    </row>
    <row r="149" ht="15.75" customHeight="1">
      <c r="A149" s="71" t="s">
        <v>815</v>
      </c>
      <c r="B149" s="71" t="s">
        <v>938</v>
      </c>
      <c r="C149" s="72" t="str">
        <f t="shared" si="1"/>
        <v>Keith Primeau</v>
      </c>
      <c r="D149" s="73" t="s">
        <v>48</v>
      </c>
      <c r="E149" s="73" t="s">
        <v>702</v>
      </c>
      <c r="F149" s="73">
        <v>55.0</v>
      </c>
      <c r="G149" s="73">
        <v>11.0</v>
      </c>
      <c r="H149" s="73">
        <v>3.0</v>
      </c>
      <c r="I149" s="73">
        <v>3.0</v>
      </c>
      <c r="J149" s="73">
        <v>3.0</v>
      </c>
      <c r="K149" s="73">
        <v>4.0</v>
      </c>
      <c r="L149" s="73">
        <v>3.0</v>
      </c>
      <c r="M149" s="73">
        <v>1.0</v>
      </c>
      <c r="N149" s="73">
        <v>6.0</v>
      </c>
      <c r="O149" s="73">
        <v>2.0</v>
      </c>
      <c r="P149" s="73">
        <v>4.0</v>
      </c>
      <c r="Q149" s="73">
        <v>3.0</v>
      </c>
      <c r="R149" s="73">
        <v>1.0</v>
      </c>
      <c r="S149" s="73">
        <v>2.0</v>
      </c>
      <c r="T149" s="73">
        <v>4.0</v>
      </c>
      <c r="U149" s="74">
        <f t="shared" si="2"/>
        <v>56</v>
      </c>
      <c r="V149" s="75">
        <f t="shared" si="3"/>
        <v>56</v>
      </c>
      <c r="W149" s="76" t="str">
        <f t="shared" si="4"/>
        <v>Lefty</v>
      </c>
      <c r="X149" s="77">
        <f t="shared" si="5"/>
        <v>56</v>
      </c>
      <c r="Y149" s="77">
        <f t="shared" si="6"/>
        <v>54</v>
      </c>
      <c r="Z149" s="78">
        <f>ROUND(IF(($G149*'Custom Ratings'!$B$3)+($H149*'Custom Ratings'!$B$4)+($I149*'Custom Ratings'!$B$5)+($J149*'Custom Ratings'!$B$6)+($K149*'Custom Ratings'!$B$7)+($L149*'Custom Ratings'!$B$8)+($M149*'Custom Ratings'!$B$9)+($O149*'Custom Ratings'!$B$10)+($P149*'Custom Ratings'!$B$11)+($Q149*'Custom Ratings'!$B$12)+($R149*'Custom Ratings'!$B$13)+($S149*'Custom Ratings'!$B$14)+($T149*'Custom Ratings'!$B$15)&lt;50,(25+(($G149*'Custom Ratings'!$B$3)+($H149*'Custom Ratings'!$B$4)+($I149*'Custom Ratings'!$B$5)+($J149*'Custom Ratings'!$B$6)+($K149*'Custom Ratings'!$B$7)+($L149*'Custom Ratings'!$B$8)+($M149*'Custom Ratings'!$B$9)+($O149*'Custom Ratings'!$B$10)+($P149*'Custom Ratings'!$B$11)+($Q149*'Custom Ratings'!$B$12)+($R149*'Custom Ratings'!$B$13)+($S149*'Custom Ratings'!$B$14)+($T149*'Custom Ratings'!$B$15))/2),($G149*'Custom Ratings'!$B$3)+($H149*'Custom Ratings'!$B$4)+($I149*'Custom Ratings'!$B$5)+($J149*'Custom Ratings'!$B$6)+($K149*'Custom Ratings'!$B$7)+($L149*'Custom Ratings'!$B$8)+($M149*'Custom Ratings'!$B$9)+($O149*'Custom Ratings'!$B$10)+($P149*'Custom Ratings'!$B$11)+($Q149*'Custom Ratings'!$B$12)+($R149*'Custom Ratings'!$B$13)+($S149*'Custom Ratings'!$B$14)+($T149*'Custom Ratings'!$B$15)),0)</f>
        <v>56</v>
      </c>
      <c r="AA149" s="78">
        <f>ROUND(IF(($G149*'Custom Ratings'!$F$3)+($H149*'Custom Ratings'!$F$4)+($I149*'Custom Ratings'!$F$5)+($J149*'Custom Ratings'!$F$6)+($K149*'Custom Ratings'!$F$7)+($L149*'Custom Ratings'!$F$8)+($M149*'Custom Ratings'!$F$9)+($O149*'Custom Ratings'!$F$10)+($P149*'Custom Ratings'!$F$11)+($Q149*'Custom Ratings'!$F$12)+($R149*'Custom Ratings'!$F$13)+($S149*'Custom Ratings'!$F$14)+($T149*'Custom Ratings'!$F$15)&lt;50,(25+(($G149*'Custom Ratings'!$F$3)+($H149*'Custom Ratings'!$F$4)+($I149*'Custom Ratings'!$F$5)+($J149*'Custom Ratings'!$F$6)+($K149*'Custom Ratings'!$F$7)+($L149*'Custom Ratings'!$F$8)+($M149*'Custom Ratings'!$F$9)+($O149*'Custom Ratings'!$F$10)+($P149*'Custom Ratings'!$F$11)+($Q149*'Custom Ratings'!$F$12)+($R149*'Custom Ratings'!$F$13)+($S149*'Custom Ratings'!$F$14)+($T149*'Custom Ratings'!$F$15))/2),($G149*'Custom Ratings'!$F$3)+($H149*'Custom Ratings'!$F$4)+($I149*'Custom Ratings'!$F$5)+($J149*'Custom Ratings'!$F$6)+($K149*'Custom Ratings'!$F$7)+($L149*'Custom Ratings'!$F$8)+($M149*'Custom Ratings'!$F$9)+($O149*'Custom Ratings'!$F$10)+($P149*'Custom Ratings'!$F$11)+($Q149*'Custom Ratings'!$F$12)+($R149*'Custom Ratings'!$F$13)+($S149*'Custom Ratings'!$F$14)+($T149*'Custom Ratings'!$F$15)),0)</f>
        <v>56</v>
      </c>
      <c r="AB149" s="78">
        <f>ROUND(IF(($K149*'Custom Ratings'!$J$3)+ROUNDDOWN(($H149*'Custom Ratings'!$J$4),0)+($I149*'Custom Ratings'!$J$5)+($J149*'Custom Ratings'!$J$6)+ROUNDDOWN(($K149*'Custom Ratings'!$J$7),0)+ROUNDDOWN(($L149*'Custom Ratings'!$J$8),0)+($M149*'Custom Ratings'!$J$9)+($O149*'Custom Ratings'!$J$10)+($P149*'Custom Ratings'!$J$11)+($Q149*'Custom Ratings'!$J$12)+($R149*'Custom Ratings'!$J$13)+($S149*'Custom Ratings'!$J$14)+($T149*'Custom Ratings'!$J$15)&lt;50,(25+(($K149*'Custom Ratings'!$J$3)+ROUNDDOWN(($H149*'Custom Ratings'!$J$4),0)+($I149*'Custom Ratings'!$J$5)+($J149*'Custom Ratings'!$J$6)+ROUNDDOWN(($K149*'Custom Ratings'!$J$7),0)+ROUNDDOWN(($L149*'Custom Ratings'!$J$8),0)+($M149*'Custom Ratings'!$J$9)+($O149*'Custom Ratings'!$J$10)+($P149*'Custom Ratings'!$J$11)+($Q149*'Custom Ratings'!$J$12)+($R149*'Custom Ratings'!$J$13)+($S149*'Custom Ratings'!$J$14)+($T149*'Custom Ratings'!$J$15))/2),($K149*'Custom Ratings'!$J$3)+ROUNDDOWN(($H149*'Custom Ratings'!$J$4),0)+($I149*'Custom Ratings'!$J$5)+($J149*'Custom Ratings'!$J$6)+ROUNDDOWN(($K149*'Custom Ratings'!$J$7),0)+ROUNDDOWN(($L149*'Custom Ratings'!$J$8),0)+($M149*'Custom Ratings'!$J$9)+($O149*'Custom Ratings'!$J$10)+($P149*'Custom Ratings'!$J$11)+($Q149*'Custom Ratings'!$J$12)+($R149*'Custom Ratings'!$J$13)+($S149*'Custom Ratings'!$J$14)+($T149*'Custom Ratings'!$J$15)),0)</f>
        <v>54</v>
      </c>
      <c r="AC149" s="79">
        <f>ROUND(Z149/'Custom Ratings'!$B$19,0)</f>
        <v>56</v>
      </c>
      <c r="AD149" s="79">
        <f>ROUND(AA149/'Custom Ratings'!$F$19,0)</f>
        <v>56</v>
      </c>
      <c r="AE149" s="79">
        <f>ROUND(AB149/'Custom Ratings'!$J$19,0)</f>
        <v>54</v>
      </c>
    </row>
    <row r="150" ht="15.75" customHeight="1">
      <c r="A150" s="71" t="s">
        <v>939</v>
      </c>
      <c r="B150" s="71" t="s">
        <v>940</v>
      </c>
      <c r="C150" s="72" t="str">
        <f t="shared" si="1"/>
        <v>Gerard Gallant</v>
      </c>
      <c r="D150" s="73" t="s">
        <v>48</v>
      </c>
      <c r="E150" s="73" t="s">
        <v>702</v>
      </c>
      <c r="F150" s="73">
        <v>17.0</v>
      </c>
      <c r="G150" s="73">
        <v>6.0</v>
      </c>
      <c r="H150" s="73">
        <v>2.0</v>
      </c>
      <c r="I150" s="73">
        <v>2.0</v>
      </c>
      <c r="J150" s="73">
        <v>3.0</v>
      </c>
      <c r="K150" s="73">
        <v>3.0</v>
      </c>
      <c r="L150" s="73">
        <v>3.0</v>
      </c>
      <c r="M150" s="73">
        <v>4.0</v>
      </c>
      <c r="N150" s="73">
        <v>6.0</v>
      </c>
      <c r="O150" s="73">
        <v>3.0</v>
      </c>
      <c r="P150" s="73">
        <v>3.0</v>
      </c>
      <c r="Q150" s="73">
        <v>3.0</v>
      </c>
      <c r="R150" s="73">
        <v>1.0</v>
      </c>
      <c r="S150" s="73">
        <v>3.0</v>
      </c>
      <c r="T150" s="73">
        <v>4.0</v>
      </c>
      <c r="U150" s="74">
        <f t="shared" si="2"/>
        <v>57</v>
      </c>
      <c r="V150" s="75">
        <f t="shared" si="3"/>
        <v>57</v>
      </c>
      <c r="W150" s="76" t="str">
        <f t="shared" si="4"/>
        <v>Lefty</v>
      </c>
      <c r="X150" s="77">
        <f t="shared" si="5"/>
        <v>57</v>
      </c>
      <c r="Y150" s="77">
        <f t="shared" si="6"/>
        <v>48</v>
      </c>
      <c r="Z150" s="78">
        <f>ROUND(IF(($G150*'Custom Ratings'!$B$3)+($H150*'Custom Ratings'!$B$4)+($I150*'Custom Ratings'!$B$5)+($J150*'Custom Ratings'!$B$6)+($K150*'Custom Ratings'!$B$7)+($L150*'Custom Ratings'!$B$8)+($M150*'Custom Ratings'!$B$9)+($O150*'Custom Ratings'!$B$10)+($P150*'Custom Ratings'!$B$11)+($Q150*'Custom Ratings'!$B$12)+($R150*'Custom Ratings'!$B$13)+($S150*'Custom Ratings'!$B$14)+($T150*'Custom Ratings'!$B$15)&lt;50,(25+(($G150*'Custom Ratings'!$B$3)+($H150*'Custom Ratings'!$B$4)+($I150*'Custom Ratings'!$B$5)+($J150*'Custom Ratings'!$B$6)+($K150*'Custom Ratings'!$B$7)+($L150*'Custom Ratings'!$B$8)+($M150*'Custom Ratings'!$B$9)+($O150*'Custom Ratings'!$B$10)+($P150*'Custom Ratings'!$B$11)+($Q150*'Custom Ratings'!$B$12)+($R150*'Custom Ratings'!$B$13)+($S150*'Custom Ratings'!$B$14)+($T150*'Custom Ratings'!$B$15))/2),($G150*'Custom Ratings'!$B$3)+($H150*'Custom Ratings'!$B$4)+($I150*'Custom Ratings'!$B$5)+($J150*'Custom Ratings'!$B$6)+($K150*'Custom Ratings'!$B$7)+($L150*'Custom Ratings'!$B$8)+($M150*'Custom Ratings'!$B$9)+($O150*'Custom Ratings'!$B$10)+($P150*'Custom Ratings'!$B$11)+($Q150*'Custom Ratings'!$B$12)+($R150*'Custom Ratings'!$B$13)+($S150*'Custom Ratings'!$B$14)+($T150*'Custom Ratings'!$B$15)),0)</f>
        <v>57</v>
      </c>
      <c r="AA150" s="78">
        <f>ROUND(IF(($G150*'Custom Ratings'!$F$3)+($H150*'Custom Ratings'!$F$4)+($I150*'Custom Ratings'!$F$5)+($J150*'Custom Ratings'!$F$6)+($K150*'Custom Ratings'!$F$7)+($L150*'Custom Ratings'!$F$8)+($M150*'Custom Ratings'!$F$9)+($O150*'Custom Ratings'!$F$10)+($P150*'Custom Ratings'!$F$11)+($Q150*'Custom Ratings'!$F$12)+($R150*'Custom Ratings'!$F$13)+($S150*'Custom Ratings'!$F$14)+($T150*'Custom Ratings'!$F$15)&lt;50,(25+(($G150*'Custom Ratings'!$F$3)+($H150*'Custom Ratings'!$F$4)+($I150*'Custom Ratings'!$F$5)+($J150*'Custom Ratings'!$F$6)+($K150*'Custom Ratings'!$F$7)+($L150*'Custom Ratings'!$F$8)+($M150*'Custom Ratings'!$F$9)+($O150*'Custom Ratings'!$F$10)+($P150*'Custom Ratings'!$F$11)+($Q150*'Custom Ratings'!$F$12)+($R150*'Custom Ratings'!$F$13)+($S150*'Custom Ratings'!$F$14)+($T150*'Custom Ratings'!$F$15))/2),($G150*'Custom Ratings'!$F$3)+($H150*'Custom Ratings'!$F$4)+($I150*'Custom Ratings'!$F$5)+($J150*'Custom Ratings'!$F$6)+($K150*'Custom Ratings'!$F$7)+($L150*'Custom Ratings'!$F$8)+($M150*'Custom Ratings'!$F$9)+($O150*'Custom Ratings'!$F$10)+($P150*'Custom Ratings'!$F$11)+($Q150*'Custom Ratings'!$F$12)+($R150*'Custom Ratings'!$F$13)+($S150*'Custom Ratings'!$F$14)+($T150*'Custom Ratings'!$F$15)),0)</f>
        <v>57</v>
      </c>
      <c r="AB150" s="78">
        <f>ROUND(IF(($K150*'Custom Ratings'!$J$3)+ROUNDDOWN(($H150*'Custom Ratings'!$J$4),0)+($I150*'Custom Ratings'!$J$5)+($J150*'Custom Ratings'!$J$6)+ROUNDDOWN(($K150*'Custom Ratings'!$J$7),0)+ROUNDDOWN(($L150*'Custom Ratings'!$J$8),0)+($M150*'Custom Ratings'!$J$9)+($O150*'Custom Ratings'!$J$10)+($P150*'Custom Ratings'!$J$11)+($Q150*'Custom Ratings'!$J$12)+($R150*'Custom Ratings'!$J$13)+($S150*'Custom Ratings'!$J$14)+($T150*'Custom Ratings'!$J$15)&lt;50,(25+(($K150*'Custom Ratings'!$J$3)+ROUNDDOWN(($H150*'Custom Ratings'!$J$4),0)+($I150*'Custom Ratings'!$J$5)+($J150*'Custom Ratings'!$J$6)+ROUNDDOWN(($K150*'Custom Ratings'!$J$7),0)+ROUNDDOWN(($L150*'Custom Ratings'!$J$8),0)+($M150*'Custom Ratings'!$J$9)+($O150*'Custom Ratings'!$J$10)+($P150*'Custom Ratings'!$J$11)+($Q150*'Custom Ratings'!$J$12)+($R150*'Custom Ratings'!$J$13)+($S150*'Custom Ratings'!$J$14)+($T150*'Custom Ratings'!$J$15))/2),($K150*'Custom Ratings'!$J$3)+ROUNDDOWN(($H150*'Custom Ratings'!$J$4),0)+($I150*'Custom Ratings'!$J$5)+($J150*'Custom Ratings'!$J$6)+ROUNDDOWN(($K150*'Custom Ratings'!$J$7),0)+ROUNDDOWN(($L150*'Custom Ratings'!$J$8),0)+($M150*'Custom Ratings'!$J$9)+($O150*'Custom Ratings'!$J$10)+($P150*'Custom Ratings'!$J$11)+($Q150*'Custom Ratings'!$J$12)+($R150*'Custom Ratings'!$J$13)+($S150*'Custom Ratings'!$J$14)+($T150*'Custom Ratings'!$J$15)),0)</f>
        <v>48</v>
      </c>
      <c r="AC150" s="79">
        <f>ROUND(Z150/'Custom Ratings'!$B$19,0)</f>
        <v>57</v>
      </c>
      <c r="AD150" s="79">
        <f>ROUND(AA150/'Custom Ratings'!$F$19,0)</f>
        <v>57</v>
      </c>
      <c r="AE150" s="79">
        <f>ROUND(AB150/'Custom Ratings'!$J$19,0)</f>
        <v>48</v>
      </c>
    </row>
    <row r="151" ht="15.75" customHeight="1">
      <c r="A151" s="71" t="s">
        <v>736</v>
      </c>
      <c r="B151" s="71" t="s">
        <v>941</v>
      </c>
      <c r="C151" s="72" t="str">
        <f t="shared" si="1"/>
        <v>John Ogrodnick</v>
      </c>
      <c r="D151" s="73" t="s">
        <v>48</v>
      </c>
      <c r="E151" s="73" t="s">
        <v>702</v>
      </c>
      <c r="F151" s="73">
        <v>25.0</v>
      </c>
      <c r="G151" s="73">
        <v>9.0</v>
      </c>
      <c r="H151" s="73">
        <v>3.0</v>
      </c>
      <c r="I151" s="73">
        <v>3.0</v>
      </c>
      <c r="J151" s="73">
        <v>3.0</v>
      </c>
      <c r="K151" s="73">
        <v>3.0</v>
      </c>
      <c r="L151" s="73">
        <v>3.0</v>
      </c>
      <c r="M151" s="73">
        <v>3.0</v>
      </c>
      <c r="N151" s="73">
        <v>2.0</v>
      </c>
      <c r="O151" s="73">
        <v>3.0</v>
      </c>
      <c r="P151" s="73">
        <v>4.0</v>
      </c>
      <c r="Q151" s="73">
        <v>2.0</v>
      </c>
      <c r="R151" s="73">
        <v>1.0</v>
      </c>
      <c r="S151" s="73">
        <v>3.0</v>
      </c>
      <c r="T151" s="73">
        <v>0.0</v>
      </c>
      <c r="U151" s="74">
        <f t="shared" si="2"/>
        <v>61</v>
      </c>
      <c r="V151" s="75">
        <f t="shared" si="3"/>
        <v>61</v>
      </c>
      <c r="W151" s="76" t="str">
        <f t="shared" si="4"/>
        <v>Lefty</v>
      </c>
      <c r="X151" s="77">
        <f t="shared" si="5"/>
        <v>61</v>
      </c>
      <c r="Y151" s="77">
        <f t="shared" si="6"/>
        <v>48</v>
      </c>
      <c r="Z151" s="78">
        <f>ROUND(IF(($G151*'Custom Ratings'!$B$3)+($H151*'Custom Ratings'!$B$4)+($I151*'Custom Ratings'!$B$5)+($J151*'Custom Ratings'!$B$6)+($K151*'Custom Ratings'!$B$7)+($L151*'Custom Ratings'!$B$8)+($M151*'Custom Ratings'!$B$9)+($O151*'Custom Ratings'!$B$10)+($P151*'Custom Ratings'!$B$11)+($Q151*'Custom Ratings'!$B$12)+($R151*'Custom Ratings'!$B$13)+($S151*'Custom Ratings'!$B$14)+($T151*'Custom Ratings'!$B$15)&lt;50,(25+(($G151*'Custom Ratings'!$B$3)+($H151*'Custom Ratings'!$B$4)+($I151*'Custom Ratings'!$B$5)+($J151*'Custom Ratings'!$B$6)+($K151*'Custom Ratings'!$B$7)+($L151*'Custom Ratings'!$B$8)+($M151*'Custom Ratings'!$B$9)+($O151*'Custom Ratings'!$B$10)+($P151*'Custom Ratings'!$B$11)+($Q151*'Custom Ratings'!$B$12)+($R151*'Custom Ratings'!$B$13)+($S151*'Custom Ratings'!$B$14)+($T151*'Custom Ratings'!$B$15))/2),($G151*'Custom Ratings'!$B$3)+($H151*'Custom Ratings'!$B$4)+($I151*'Custom Ratings'!$B$5)+($J151*'Custom Ratings'!$B$6)+($K151*'Custom Ratings'!$B$7)+($L151*'Custom Ratings'!$B$8)+($M151*'Custom Ratings'!$B$9)+($O151*'Custom Ratings'!$B$10)+($P151*'Custom Ratings'!$B$11)+($Q151*'Custom Ratings'!$B$12)+($R151*'Custom Ratings'!$B$13)+($S151*'Custom Ratings'!$B$14)+($T151*'Custom Ratings'!$B$15)),0)</f>
        <v>61</v>
      </c>
      <c r="AA151" s="78">
        <f>ROUND(IF(($G151*'Custom Ratings'!$F$3)+($H151*'Custom Ratings'!$F$4)+($I151*'Custom Ratings'!$F$5)+($J151*'Custom Ratings'!$F$6)+($K151*'Custom Ratings'!$F$7)+($L151*'Custom Ratings'!$F$8)+($M151*'Custom Ratings'!$F$9)+($O151*'Custom Ratings'!$F$10)+($P151*'Custom Ratings'!$F$11)+($Q151*'Custom Ratings'!$F$12)+($R151*'Custom Ratings'!$F$13)+($S151*'Custom Ratings'!$F$14)+($T151*'Custom Ratings'!$F$15)&lt;50,(25+(($G151*'Custom Ratings'!$F$3)+($H151*'Custom Ratings'!$F$4)+($I151*'Custom Ratings'!$F$5)+($J151*'Custom Ratings'!$F$6)+($K151*'Custom Ratings'!$F$7)+($L151*'Custom Ratings'!$F$8)+($M151*'Custom Ratings'!$F$9)+($O151*'Custom Ratings'!$F$10)+($P151*'Custom Ratings'!$F$11)+($Q151*'Custom Ratings'!$F$12)+($R151*'Custom Ratings'!$F$13)+($S151*'Custom Ratings'!$F$14)+($T151*'Custom Ratings'!$F$15))/2),($G151*'Custom Ratings'!$F$3)+($H151*'Custom Ratings'!$F$4)+($I151*'Custom Ratings'!$F$5)+($J151*'Custom Ratings'!$F$6)+($K151*'Custom Ratings'!$F$7)+($L151*'Custom Ratings'!$F$8)+($M151*'Custom Ratings'!$F$9)+($O151*'Custom Ratings'!$F$10)+($P151*'Custom Ratings'!$F$11)+($Q151*'Custom Ratings'!$F$12)+($R151*'Custom Ratings'!$F$13)+($S151*'Custom Ratings'!$F$14)+($T151*'Custom Ratings'!$F$15)),0)</f>
        <v>61</v>
      </c>
      <c r="AB151" s="78">
        <f>ROUND(IF(($K151*'Custom Ratings'!$J$3)+ROUNDDOWN(($H151*'Custom Ratings'!$J$4),0)+($I151*'Custom Ratings'!$J$5)+($J151*'Custom Ratings'!$J$6)+ROUNDDOWN(($K151*'Custom Ratings'!$J$7),0)+ROUNDDOWN(($L151*'Custom Ratings'!$J$8),0)+($M151*'Custom Ratings'!$J$9)+($O151*'Custom Ratings'!$J$10)+($P151*'Custom Ratings'!$J$11)+($Q151*'Custom Ratings'!$J$12)+($R151*'Custom Ratings'!$J$13)+($S151*'Custom Ratings'!$J$14)+($T151*'Custom Ratings'!$J$15)&lt;50,(25+(($K151*'Custom Ratings'!$J$3)+ROUNDDOWN(($H151*'Custom Ratings'!$J$4),0)+($I151*'Custom Ratings'!$J$5)+($J151*'Custom Ratings'!$J$6)+ROUNDDOWN(($K151*'Custom Ratings'!$J$7),0)+ROUNDDOWN(($L151*'Custom Ratings'!$J$8),0)+($M151*'Custom Ratings'!$J$9)+($O151*'Custom Ratings'!$J$10)+($P151*'Custom Ratings'!$J$11)+($Q151*'Custom Ratings'!$J$12)+($R151*'Custom Ratings'!$J$13)+($S151*'Custom Ratings'!$J$14)+($T151*'Custom Ratings'!$J$15))/2),($K151*'Custom Ratings'!$J$3)+ROUNDDOWN(($H151*'Custom Ratings'!$J$4),0)+($I151*'Custom Ratings'!$J$5)+($J151*'Custom Ratings'!$J$6)+ROUNDDOWN(($K151*'Custom Ratings'!$J$7),0)+ROUNDDOWN(($L151*'Custom Ratings'!$J$8),0)+($M151*'Custom Ratings'!$J$9)+($O151*'Custom Ratings'!$J$10)+($P151*'Custom Ratings'!$J$11)+($Q151*'Custom Ratings'!$J$12)+($R151*'Custom Ratings'!$J$13)+($S151*'Custom Ratings'!$J$14)+($T151*'Custom Ratings'!$J$15)),0)</f>
        <v>48</v>
      </c>
      <c r="AC151" s="79">
        <f>ROUND(Z151/'Custom Ratings'!$B$19,0)</f>
        <v>61</v>
      </c>
      <c r="AD151" s="79">
        <f>ROUND(AA151/'Custom Ratings'!$F$19,0)</f>
        <v>61</v>
      </c>
      <c r="AE151" s="79">
        <f>ROUND(AB151/'Custom Ratings'!$J$19,0)</f>
        <v>48</v>
      </c>
    </row>
    <row r="152" ht="15.75" customHeight="1">
      <c r="A152" s="71" t="s">
        <v>942</v>
      </c>
      <c r="B152" s="71" t="s">
        <v>943</v>
      </c>
      <c r="C152" s="72" t="str">
        <f t="shared" si="1"/>
        <v>Dino Ciccarelli</v>
      </c>
      <c r="D152" s="73" t="s">
        <v>48</v>
      </c>
      <c r="E152" s="73" t="s">
        <v>702</v>
      </c>
      <c r="F152" s="73">
        <v>22.0</v>
      </c>
      <c r="G152" s="73">
        <v>5.0</v>
      </c>
      <c r="H152" s="73">
        <v>5.0</v>
      </c>
      <c r="I152" s="73">
        <v>4.0</v>
      </c>
      <c r="J152" s="73">
        <v>4.0</v>
      </c>
      <c r="K152" s="73">
        <v>2.0</v>
      </c>
      <c r="L152" s="73">
        <v>5.0</v>
      </c>
      <c r="M152" s="73">
        <v>2.0</v>
      </c>
      <c r="N152" s="73">
        <v>3.0</v>
      </c>
      <c r="O152" s="73">
        <v>5.0</v>
      </c>
      <c r="P152" s="73">
        <v>5.0</v>
      </c>
      <c r="Q152" s="73">
        <v>4.0</v>
      </c>
      <c r="R152" s="73">
        <v>1.0</v>
      </c>
      <c r="S152" s="73">
        <v>4.0</v>
      </c>
      <c r="T152" s="73">
        <v>3.0</v>
      </c>
      <c r="U152" s="74">
        <f t="shared" si="2"/>
        <v>80</v>
      </c>
      <c r="V152" s="75">
        <f t="shared" si="3"/>
        <v>80</v>
      </c>
      <c r="W152" s="76" t="str">
        <f t="shared" si="4"/>
        <v>Righty</v>
      </c>
      <c r="X152" s="77">
        <f t="shared" si="5"/>
        <v>80</v>
      </c>
      <c r="Y152" s="77">
        <f t="shared" si="6"/>
        <v>65</v>
      </c>
      <c r="Z152" s="78">
        <f>ROUND(IF(($G152*'Custom Ratings'!$B$3)+($H152*'Custom Ratings'!$B$4)+($I152*'Custom Ratings'!$B$5)+($J152*'Custom Ratings'!$B$6)+($K152*'Custom Ratings'!$B$7)+($L152*'Custom Ratings'!$B$8)+($M152*'Custom Ratings'!$B$9)+($O152*'Custom Ratings'!$B$10)+($P152*'Custom Ratings'!$B$11)+($Q152*'Custom Ratings'!$B$12)+($R152*'Custom Ratings'!$B$13)+($S152*'Custom Ratings'!$B$14)+($T152*'Custom Ratings'!$B$15)&lt;50,(25+(($G152*'Custom Ratings'!$B$3)+($H152*'Custom Ratings'!$B$4)+($I152*'Custom Ratings'!$B$5)+($J152*'Custom Ratings'!$B$6)+($K152*'Custom Ratings'!$B$7)+($L152*'Custom Ratings'!$B$8)+($M152*'Custom Ratings'!$B$9)+($O152*'Custom Ratings'!$B$10)+($P152*'Custom Ratings'!$B$11)+($Q152*'Custom Ratings'!$B$12)+($R152*'Custom Ratings'!$B$13)+($S152*'Custom Ratings'!$B$14)+($T152*'Custom Ratings'!$B$15))/2),($G152*'Custom Ratings'!$B$3)+($H152*'Custom Ratings'!$B$4)+($I152*'Custom Ratings'!$B$5)+($J152*'Custom Ratings'!$B$6)+($K152*'Custom Ratings'!$B$7)+($L152*'Custom Ratings'!$B$8)+($M152*'Custom Ratings'!$B$9)+($O152*'Custom Ratings'!$B$10)+($P152*'Custom Ratings'!$B$11)+($Q152*'Custom Ratings'!$B$12)+($R152*'Custom Ratings'!$B$13)+($S152*'Custom Ratings'!$B$14)+($T152*'Custom Ratings'!$B$15)),0)</f>
        <v>80</v>
      </c>
      <c r="AA152" s="78">
        <f>ROUND(IF(($G152*'Custom Ratings'!$F$3)+($H152*'Custom Ratings'!$F$4)+($I152*'Custom Ratings'!$F$5)+($J152*'Custom Ratings'!$F$6)+($K152*'Custom Ratings'!$F$7)+($L152*'Custom Ratings'!$F$8)+($M152*'Custom Ratings'!$F$9)+($O152*'Custom Ratings'!$F$10)+($P152*'Custom Ratings'!$F$11)+($Q152*'Custom Ratings'!$F$12)+($R152*'Custom Ratings'!$F$13)+($S152*'Custom Ratings'!$F$14)+($T152*'Custom Ratings'!$F$15)&lt;50,(25+(($G152*'Custom Ratings'!$F$3)+($H152*'Custom Ratings'!$F$4)+($I152*'Custom Ratings'!$F$5)+($J152*'Custom Ratings'!$F$6)+($K152*'Custom Ratings'!$F$7)+($L152*'Custom Ratings'!$F$8)+($M152*'Custom Ratings'!$F$9)+($O152*'Custom Ratings'!$F$10)+($P152*'Custom Ratings'!$F$11)+($Q152*'Custom Ratings'!$F$12)+($R152*'Custom Ratings'!$F$13)+($S152*'Custom Ratings'!$F$14)+($T152*'Custom Ratings'!$F$15))/2),($G152*'Custom Ratings'!$F$3)+($H152*'Custom Ratings'!$F$4)+($I152*'Custom Ratings'!$F$5)+($J152*'Custom Ratings'!$F$6)+($K152*'Custom Ratings'!$F$7)+($L152*'Custom Ratings'!$F$8)+($M152*'Custom Ratings'!$F$9)+($O152*'Custom Ratings'!$F$10)+($P152*'Custom Ratings'!$F$11)+($Q152*'Custom Ratings'!$F$12)+($R152*'Custom Ratings'!$F$13)+($S152*'Custom Ratings'!$F$14)+($T152*'Custom Ratings'!$F$15)),0)</f>
        <v>80</v>
      </c>
      <c r="AB152" s="78">
        <f>ROUND(IF(($K152*'Custom Ratings'!$J$3)+ROUNDDOWN(($H152*'Custom Ratings'!$J$4),0)+($I152*'Custom Ratings'!$J$5)+($J152*'Custom Ratings'!$J$6)+ROUNDDOWN(($K152*'Custom Ratings'!$J$7),0)+ROUNDDOWN(($L152*'Custom Ratings'!$J$8),0)+($M152*'Custom Ratings'!$J$9)+($O152*'Custom Ratings'!$J$10)+($P152*'Custom Ratings'!$J$11)+($Q152*'Custom Ratings'!$J$12)+($R152*'Custom Ratings'!$J$13)+($S152*'Custom Ratings'!$J$14)+($T152*'Custom Ratings'!$J$15)&lt;50,(25+(($K152*'Custom Ratings'!$J$3)+ROUNDDOWN(($H152*'Custom Ratings'!$J$4),0)+($I152*'Custom Ratings'!$J$5)+($J152*'Custom Ratings'!$J$6)+ROUNDDOWN(($K152*'Custom Ratings'!$J$7),0)+ROUNDDOWN(($L152*'Custom Ratings'!$J$8),0)+($M152*'Custom Ratings'!$J$9)+($O152*'Custom Ratings'!$J$10)+($P152*'Custom Ratings'!$J$11)+($Q152*'Custom Ratings'!$J$12)+($R152*'Custom Ratings'!$J$13)+($S152*'Custom Ratings'!$J$14)+($T152*'Custom Ratings'!$J$15))/2),($K152*'Custom Ratings'!$J$3)+ROUNDDOWN(($H152*'Custom Ratings'!$J$4),0)+($I152*'Custom Ratings'!$J$5)+($J152*'Custom Ratings'!$J$6)+ROUNDDOWN(($K152*'Custom Ratings'!$J$7),0)+ROUNDDOWN(($L152*'Custom Ratings'!$J$8),0)+($M152*'Custom Ratings'!$J$9)+($O152*'Custom Ratings'!$J$10)+($P152*'Custom Ratings'!$J$11)+($Q152*'Custom Ratings'!$J$12)+($R152*'Custom Ratings'!$J$13)+($S152*'Custom Ratings'!$J$14)+($T152*'Custom Ratings'!$J$15)),0)</f>
        <v>65</v>
      </c>
      <c r="AC152" s="79">
        <f>ROUND(Z152/'Custom Ratings'!$B$19,0)</f>
        <v>80</v>
      </c>
      <c r="AD152" s="79">
        <f>ROUND(AA152/'Custom Ratings'!$F$19,0)</f>
        <v>80</v>
      </c>
      <c r="AE152" s="79">
        <f>ROUND(AB152/'Custom Ratings'!$J$19,0)</f>
        <v>65</v>
      </c>
    </row>
    <row r="153" ht="15.75" customHeight="1">
      <c r="A153" s="71" t="s">
        <v>766</v>
      </c>
      <c r="B153" s="71" t="s">
        <v>944</v>
      </c>
      <c r="C153" s="72" t="str">
        <f t="shared" si="1"/>
        <v>Ray Sheppard</v>
      </c>
      <c r="D153" s="73" t="s">
        <v>48</v>
      </c>
      <c r="E153" s="73" t="s">
        <v>702</v>
      </c>
      <c r="F153" s="73">
        <v>26.0</v>
      </c>
      <c r="G153" s="73">
        <v>6.0</v>
      </c>
      <c r="H153" s="73">
        <v>2.0</v>
      </c>
      <c r="I153" s="73">
        <v>2.0</v>
      </c>
      <c r="J153" s="73">
        <v>4.0</v>
      </c>
      <c r="K153" s="73">
        <v>3.0</v>
      </c>
      <c r="L153" s="73">
        <v>3.0</v>
      </c>
      <c r="M153" s="73">
        <v>3.0</v>
      </c>
      <c r="N153" s="73">
        <v>3.0</v>
      </c>
      <c r="O153" s="73">
        <v>3.0</v>
      </c>
      <c r="P153" s="73">
        <v>4.0</v>
      </c>
      <c r="Q153" s="73">
        <v>3.0</v>
      </c>
      <c r="R153" s="73">
        <v>2.0</v>
      </c>
      <c r="S153" s="73">
        <v>2.0</v>
      </c>
      <c r="T153" s="73">
        <v>2.0</v>
      </c>
      <c r="U153" s="74">
        <f t="shared" si="2"/>
        <v>59</v>
      </c>
      <c r="V153" s="75">
        <f t="shared" si="3"/>
        <v>59</v>
      </c>
      <c r="W153" s="76" t="str">
        <f t="shared" si="4"/>
        <v>Righty</v>
      </c>
      <c r="X153" s="77">
        <f t="shared" si="5"/>
        <v>59</v>
      </c>
      <c r="Y153" s="77">
        <f t="shared" si="6"/>
        <v>47</v>
      </c>
      <c r="Z153" s="78">
        <f>ROUND(IF(($G153*'Custom Ratings'!$B$3)+($H153*'Custom Ratings'!$B$4)+($I153*'Custom Ratings'!$B$5)+($J153*'Custom Ratings'!$B$6)+($K153*'Custom Ratings'!$B$7)+($L153*'Custom Ratings'!$B$8)+($M153*'Custom Ratings'!$B$9)+($O153*'Custom Ratings'!$B$10)+($P153*'Custom Ratings'!$B$11)+($Q153*'Custom Ratings'!$B$12)+($R153*'Custom Ratings'!$B$13)+($S153*'Custom Ratings'!$B$14)+($T153*'Custom Ratings'!$B$15)&lt;50,(25+(($G153*'Custom Ratings'!$B$3)+($H153*'Custom Ratings'!$B$4)+($I153*'Custom Ratings'!$B$5)+($J153*'Custom Ratings'!$B$6)+($K153*'Custom Ratings'!$B$7)+($L153*'Custom Ratings'!$B$8)+($M153*'Custom Ratings'!$B$9)+($O153*'Custom Ratings'!$B$10)+($P153*'Custom Ratings'!$B$11)+($Q153*'Custom Ratings'!$B$12)+($R153*'Custom Ratings'!$B$13)+($S153*'Custom Ratings'!$B$14)+($T153*'Custom Ratings'!$B$15))/2),($G153*'Custom Ratings'!$B$3)+($H153*'Custom Ratings'!$B$4)+($I153*'Custom Ratings'!$B$5)+($J153*'Custom Ratings'!$B$6)+($K153*'Custom Ratings'!$B$7)+($L153*'Custom Ratings'!$B$8)+($M153*'Custom Ratings'!$B$9)+($O153*'Custom Ratings'!$B$10)+($P153*'Custom Ratings'!$B$11)+($Q153*'Custom Ratings'!$B$12)+($R153*'Custom Ratings'!$B$13)+($S153*'Custom Ratings'!$B$14)+($T153*'Custom Ratings'!$B$15)),0)</f>
        <v>59</v>
      </c>
      <c r="AA153" s="78">
        <f>ROUND(IF(($G153*'Custom Ratings'!$F$3)+($H153*'Custom Ratings'!$F$4)+($I153*'Custom Ratings'!$F$5)+($J153*'Custom Ratings'!$F$6)+($K153*'Custom Ratings'!$F$7)+($L153*'Custom Ratings'!$F$8)+($M153*'Custom Ratings'!$F$9)+($O153*'Custom Ratings'!$F$10)+($P153*'Custom Ratings'!$F$11)+($Q153*'Custom Ratings'!$F$12)+($R153*'Custom Ratings'!$F$13)+($S153*'Custom Ratings'!$F$14)+($T153*'Custom Ratings'!$F$15)&lt;50,(25+(($G153*'Custom Ratings'!$F$3)+($H153*'Custom Ratings'!$F$4)+($I153*'Custom Ratings'!$F$5)+($J153*'Custom Ratings'!$F$6)+($K153*'Custom Ratings'!$F$7)+($L153*'Custom Ratings'!$F$8)+($M153*'Custom Ratings'!$F$9)+($O153*'Custom Ratings'!$F$10)+($P153*'Custom Ratings'!$F$11)+($Q153*'Custom Ratings'!$F$12)+($R153*'Custom Ratings'!$F$13)+($S153*'Custom Ratings'!$F$14)+($T153*'Custom Ratings'!$F$15))/2),($G153*'Custom Ratings'!$F$3)+($H153*'Custom Ratings'!$F$4)+($I153*'Custom Ratings'!$F$5)+($J153*'Custom Ratings'!$F$6)+($K153*'Custom Ratings'!$F$7)+($L153*'Custom Ratings'!$F$8)+($M153*'Custom Ratings'!$F$9)+($O153*'Custom Ratings'!$F$10)+($P153*'Custom Ratings'!$F$11)+($Q153*'Custom Ratings'!$F$12)+($R153*'Custom Ratings'!$F$13)+($S153*'Custom Ratings'!$F$14)+($T153*'Custom Ratings'!$F$15)),0)</f>
        <v>59</v>
      </c>
      <c r="AB153" s="78">
        <f>ROUND(IF(($K153*'Custom Ratings'!$J$3)+ROUNDDOWN(($H153*'Custom Ratings'!$J$4),0)+($I153*'Custom Ratings'!$J$5)+($J153*'Custom Ratings'!$J$6)+ROUNDDOWN(($K153*'Custom Ratings'!$J$7),0)+ROUNDDOWN(($L153*'Custom Ratings'!$J$8),0)+($M153*'Custom Ratings'!$J$9)+($O153*'Custom Ratings'!$J$10)+($P153*'Custom Ratings'!$J$11)+($Q153*'Custom Ratings'!$J$12)+($R153*'Custom Ratings'!$J$13)+($S153*'Custom Ratings'!$J$14)+($T153*'Custom Ratings'!$J$15)&lt;50,(25+(($K153*'Custom Ratings'!$J$3)+ROUNDDOWN(($H153*'Custom Ratings'!$J$4),0)+($I153*'Custom Ratings'!$J$5)+($J153*'Custom Ratings'!$J$6)+ROUNDDOWN(($K153*'Custom Ratings'!$J$7),0)+ROUNDDOWN(($L153*'Custom Ratings'!$J$8),0)+($M153*'Custom Ratings'!$J$9)+($O153*'Custom Ratings'!$J$10)+($P153*'Custom Ratings'!$J$11)+($Q153*'Custom Ratings'!$J$12)+($R153*'Custom Ratings'!$J$13)+($S153*'Custom Ratings'!$J$14)+($T153*'Custom Ratings'!$J$15))/2),($K153*'Custom Ratings'!$J$3)+ROUNDDOWN(($H153*'Custom Ratings'!$J$4),0)+($I153*'Custom Ratings'!$J$5)+($J153*'Custom Ratings'!$J$6)+ROUNDDOWN(($K153*'Custom Ratings'!$J$7),0)+ROUNDDOWN(($L153*'Custom Ratings'!$J$8),0)+($M153*'Custom Ratings'!$J$9)+($O153*'Custom Ratings'!$J$10)+($P153*'Custom Ratings'!$J$11)+($Q153*'Custom Ratings'!$J$12)+($R153*'Custom Ratings'!$J$13)+($S153*'Custom Ratings'!$J$14)+($T153*'Custom Ratings'!$J$15)),0)</f>
        <v>47</v>
      </c>
      <c r="AC153" s="79">
        <f>ROUND(Z153/'Custom Ratings'!$B$19,0)</f>
        <v>59</v>
      </c>
      <c r="AD153" s="79">
        <f>ROUND(AA153/'Custom Ratings'!$F$19,0)</f>
        <v>59</v>
      </c>
      <c r="AE153" s="79">
        <f>ROUND(AB153/'Custom Ratings'!$J$19,0)</f>
        <v>47</v>
      </c>
    </row>
    <row r="154" ht="15.75" customHeight="1">
      <c r="A154" s="71" t="s">
        <v>709</v>
      </c>
      <c r="B154" s="71" t="s">
        <v>945</v>
      </c>
      <c r="C154" s="72" t="str">
        <f t="shared" si="1"/>
        <v>Bob Probert</v>
      </c>
      <c r="D154" s="73" t="s">
        <v>48</v>
      </c>
      <c r="E154" s="73" t="s">
        <v>702</v>
      </c>
      <c r="F154" s="73">
        <v>24.0</v>
      </c>
      <c r="G154" s="73">
        <v>11.0</v>
      </c>
      <c r="H154" s="73">
        <v>4.0</v>
      </c>
      <c r="I154" s="73">
        <v>3.0</v>
      </c>
      <c r="J154" s="73">
        <v>3.0</v>
      </c>
      <c r="K154" s="73">
        <v>3.0</v>
      </c>
      <c r="L154" s="73">
        <v>3.0</v>
      </c>
      <c r="M154" s="73">
        <v>4.0</v>
      </c>
      <c r="N154" s="73">
        <v>10.0</v>
      </c>
      <c r="O154" s="73">
        <v>2.0</v>
      </c>
      <c r="P154" s="73">
        <v>2.0</v>
      </c>
      <c r="Q154" s="73">
        <v>4.0</v>
      </c>
      <c r="R154" s="73">
        <v>2.0</v>
      </c>
      <c r="S154" s="73">
        <v>3.0</v>
      </c>
      <c r="T154" s="73">
        <v>5.0</v>
      </c>
      <c r="U154" s="74">
        <f t="shared" si="2"/>
        <v>60</v>
      </c>
      <c r="V154" s="75">
        <f t="shared" si="3"/>
        <v>60</v>
      </c>
      <c r="W154" s="76" t="str">
        <f t="shared" si="4"/>
        <v>Lefty</v>
      </c>
      <c r="X154" s="77">
        <f t="shared" si="5"/>
        <v>60</v>
      </c>
      <c r="Y154" s="77">
        <f t="shared" si="6"/>
        <v>58</v>
      </c>
      <c r="Z154" s="78">
        <f>ROUND(IF(($G154*'Custom Ratings'!$B$3)+($H154*'Custom Ratings'!$B$4)+($I154*'Custom Ratings'!$B$5)+($J154*'Custom Ratings'!$B$6)+($K154*'Custom Ratings'!$B$7)+($L154*'Custom Ratings'!$B$8)+($M154*'Custom Ratings'!$B$9)+($O154*'Custom Ratings'!$B$10)+($P154*'Custom Ratings'!$B$11)+($Q154*'Custom Ratings'!$B$12)+($R154*'Custom Ratings'!$B$13)+($S154*'Custom Ratings'!$B$14)+($T154*'Custom Ratings'!$B$15)&lt;50,(25+(($G154*'Custom Ratings'!$B$3)+($H154*'Custom Ratings'!$B$4)+($I154*'Custom Ratings'!$B$5)+($J154*'Custom Ratings'!$B$6)+($K154*'Custom Ratings'!$B$7)+($L154*'Custom Ratings'!$B$8)+($M154*'Custom Ratings'!$B$9)+($O154*'Custom Ratings'!$B$10)+($P154*'Custom Ratings'!$B$11)+($Q154*'Custom Ratings'!$B$12)+($R154*'Custom Ratings'!$B$13)+($S154*'Custom Ratings'!$B$14)+($T154*'Custom Ratings'!$B$15))/2),($G154*'Custom Ratings'!$B$3)+($H154*'Custom Ratings'!$B$4)+($I154*'Custom Ratings'!$B$5)+($J154*'Custom Ratings'!$B$6)+($K154*'Custom Ratings'!$B$7)+($L154*'Custom Ratings'!$B$8)+($M154*'Custom Ratings'!$B$9)+($O154*'Custom Ratings'!$B$10)+($P154*'Custom Ratings'!$B$11)+($Q154*'Custom Ratings'!$B$12)+($R154*'Custom Ratings'!$B$13)+($S154*'Custom Ratings'!$B$14)+($T154*'Custom Ratings'!$B$15)),0)</f>
        <v>60</v>
      </c>
      <c r="AA154" s="78">
        <f>ROUND(IF(($G154*'Custom Ratings'!$F$3)+($H154*'Custom Ratings'!$F$4)+($I154*'Custom Ratings'!$F$5)+($J154*'Custom Ratings'!$F$6)+($K154*'Custom Ratings'!$F$7)+($L154*'Custom Ratings'!$F$8)+($M154*'Custom Ratings'!$F$9)+($O154*'Custom Ratings'!$F$10)+($P154*'Custom Ratings'!$F$11)+($Q154*'Custom Ratings'!$F$12)+($R154*'Custom Ratings'!$F$13)+($S154*'Custom Ratings'!$F$14)+($T154*'Custom Ratings'!$F$15)&lt;50,(25+(($G154*'Custom Ratings'!$F$3)+($H154*'Custom Ratings'!$F$4)+($I154*'Custom Ratings'!$F$5)+($J154*'Custom Ratings'!$F$6)+($K154*'Custom Ratings'!$F$7)+($L154*'Custom Ratings'!$F$8)+($M154*'Custom Ratings'!$F$9)+($O154*'Custom Ratings'!$F$10)+($P154*'Custom Ratings'!$F$11)+($Q154*'Custom Ratings'!$F$12)+($R154*'Custom Ratings'!$F$13)+($S154*'Custom Ratings'!$F$14)+($T154*'Custom Ratings'!$F$15))/2),($G154*'Custom Ratings'!$F$3)+($H154*'Custom Ratings'!$F$4)+($I154*'Custom Ratings'!$F$5)+($J154*'Custom Ratings'!$F$6)+($K154*'Custom Ratings'!$F$7)+($L154*'Custom Ratings'!$F$8)+($M154*'Custom Ratings'!$F$9)+($O154*'Custom Ratings'!$F$10)+($P154*'Custom Ratings'!$F$11)+($Q154*'Custom Ratings'!$F$12)+($R154*'Custom Ratings'!$F$13)+($S154*'Custom Ratings'!$F$14)+($T154*'Custom Ratings'!$F$15)),0)</f>
        <v>60</v>
      </c>
      <c r="AB154" s="78">
        <f>ROUND(IF(($K154*'Custom Ratings'!$J$3)+ROUNDDOWN(($H154*'Custom Ratings'!$J$4),0)+($I154*'Custom Ratings'!$J$5)+($J154*'Custom Ratings'!$J$6)+ROUNDDOWN(($K154*'Custom Ratings'!$J$7),0)+ROUNDDOWN(($L154*'Custom Ratings'!$J$8),0)+($M154*'Custom Ratings'!$J$9)+($O154*'Custom Ratings'!$J$10)+($P154*'Custom Ratings'!$J$11)+($Q154*'Custom Ratings'!$J$12)+($R154*'Custom Ratings'!$J$13)+($S154*'Custom Ratings'!$J$14)+($T154*'Custom Ratings'!$J$15)&lt;50,(25+(($K154*'Custom Ratings'!$J$3)+ROUNDDOWN(($H154*'Custom Ratings'!$J$4),0)+($I154*'Custom Ratings'!$J$5)+($J154*'Custom Ratings'!$J$6)+ROUNDDOWN(($K154*'Custom Ratings'!$J$7),0)+ROUNDDOWN(($L154*'Custom Ratings'!$J$8),0)+($M154*'Custom Ratings'!$J$9)+($O154*'Custom Ratings'!$J$10)+($P154*'Custom Ratings'!$J$11)+($Q154*'Custom Ratings'!$J$12)+($R154*'Custom Ratings'!$J$13)+($S154*'Custom Ratings'!$J$14)+($T154*'Custom Ratings'!$J$15))/2),($K154*'Custom Ratings'!$J$3)+ROUNDDOWN(($H154*'Custom Ratings'!$J$4),0)+($I154*'Custom Ratings'!$J$5)+($J154*'Custom Ratings'!$J$6)+ROUNDDOWN(($K154*'Custom Ratings'!$J$7),0)+ROUNDDOWN(($L154*'Custom Ratings'!$J$8),0)+($M154*'Custom Ratings'!$J$9)+($O154*'Custom Ratings'!$J$10)+($P154*'Custom Ratings'!$J$11)+($Q154*'Custom Ratings'!$J$12)+($R154*'Custom Ratings'!$J$13)+($S154*'Custom Ratings'!$J$14)+($T154*'Custom Ratings'!$J$15)),0)</f>
        <v>58</v>
      </c>
      <c r="AC154" s="79">
        <f>ROUND(Z154/'Custom Ratings'!$B$19,0)</f>
        <v>60</v>
      </c>
      <c r="AD154" s="79">
        <f>ROUND(AA154/'Custom Ratings'!$F$19,0)</f>
        <v>60</v>
      </c>
      <c r="AE154" s="79">
        <f>ROUND(AB154/'Custom Ratings'!$J$19,0)</f>
        <v>58</v>
      </c>
    </row>
    <row r="155" ht="15.75" customHeight="1">
      <c r="A155" s="71" t="s">
        <v>946</v>
      </c>
      <c r="B155" s="71" t="s">
        <v>947</v>
      </c>
      <c r="C155" s="72" t="str">
        <f t="shared" si="1"/>
        <v>Sheldon Kennedy</v>
      </c>
      <c r="D155" s="73" t="s">
        <v>48</v>
      </c>
      <c r="E155" s="73" t="s">
        <v>702</v>
      </c>
      <c r="F155" s="73">
        <v>15.0</v>
      </c>
      <c r="G155" s="73">
        <v>4.0</v>
      </c>
      <c r="H155" s="73">
        <v>3.0</v>
      </c>
      <c r="I155" s="73">
        <v>3.0</v>
      </c>
      <c r="J155" s="73">
        <v>3.0</v>
      </c>
      <c r="K155" s="73">
        <v>2.0</v>
      </c>
      <c r="L155" s="73">
        <v>2.0</v>
      </c>
      <c r="M155" s="73">
        <v>2.0</v>
      </c>
      <c r="N155" s="73">
        <v>3.0</v>
      </c>
      <c r="O155" s="73">
        <v>2.0</v>
      </c>
      <c r="P155" s="73">
        <v>4.0</v>
      </c>
      <c r="Q155" s="73">
        <v>2.0</v>
      </c>
      <c r="R155" s="73">
        <v>5.0</v>
      </c>
      <c r="S155" s="73">
        <v>2.0</v>
      </c>
      <c r="T155" s="73">
        <v>2.0</v>
      </c>
      <c r="U155" s="74">
        <f t="shared" si="2"/>
        <v>52</v>
      </c>
      <c r="V155" s="75">
        <f t="shared" si="3"/>
        <v>52</v>
      </c>
      <c r="W155" s="76" t="str">
        <f t="shared" si="4"/>
        <v>Righty</v>
      </c>
      <c r="X155" s="77">
        <f t="shared" si="5"/>
        <v>52</v>
      </c>
      <c r="Y155" s="77">
        <f t="shared" si="6"/>
        <v>46</v>
      </c>
      <c r="Z155" s="78">
        <f>ROUND(IF(($G155*'Custom Ratings'!$B$3)+($H155*'Custom Ratings'!$B$4)+($I155*'Custom Ratings'!$B$5)+($J155*'Custom Ratings'!$B$6)+($K155*'Custom Ratings'!$B$7)+($L155*'Custom Ratings'!$B$8)+($M155*'Custom Ratings'!$B$9)+($O155*'Custom Ratings'!$B$10)+($P155*'Custom Ratings'!$B$11)+($Q155*'Custom Ratings'!$B$12)+($R155*'Custom Ratings'!$B$13)+($S155*'Custom Ratings'!$B$14)+($T155*'Custom Ratings'!$B$15)&lt;50,(25+(($G155*'Custom Ratings'!$B$3)+($H155*'Custom Ratings'!$B$4)+($I155*'Custom Ratings'!$B$5)+($J155*'Custom Ratings'!$B$6)+($K155*'Custom Ratings'!$B$7)+($L155*'Custom Ratings'!$B$8)+($M155*'Custom Ratings'!$B$9)+($O155*'Custom Ratings'!$B$10)+($P155*'Custom Ratings'!$B$11)+($Q155*'Custom Ratings'!$B$12)+($R155*'Custom Ratings'!$B$13)+($S155*'Custom Ratings'!$B$14)+($T155*'Custom Ratings'!$B$15))/2),($G155*'Custom Ratings'!$B$3)+($H155*'Custom Ratings'!$B$4)+($I155*'Custom Ratings'!$B$5)+($J155*'Custom Ratings'!$B$6)+($K155*'Custom Ratings'!$B$7)+($L155*'Custom Ratings'!$B$8)+($M155*'Custom Ratings'!$B$9)+($O155*'Custom Ratings'!$B$10)+($P155*'Custom Ratings'!$B$11)+($Q155*'Custom Ratings'!$B$12)+($R155*'Custom Ratings'!$B$13)+($S155*'Custom Ratings'!$B$14)+($T155*'Custom Ratings'!$B$15)),0)</f>
        <v>52</v>
      </c>
      <c r="AA155" s="78">
        <f>ROUND(IF(($G155*'Custom Ratings'!$F$3)+($H155*'Custom Ratings'!$F$4)+($I155*'Custom Ratings'!$F$5)+($J155*'Custom Ratings'!$F$6)+($K155*'Custom Ratings'!$F$7)+($L155*'Custom Ratings'!$F$8)+($M155*'Custom Ratings'!$F$9)+($O155*'Custom Ratings'!$F$10)+($P155*'Custom Ratings'!$F$11)+($Q155*'Custom Ratings'!$F$12)+($R155*'Custom Ratings'!$F$13)+($S155*'Custom Ratings'!$F$14)+($T155*'Custom Ratings'!$F$15)&lt;50,(25+(($G155*'Custom Ratings'!$F$3)+($H155*'Custom Ratings'!$F$4)+($I155*'Custom Ratings'!$F$5)+($J155*'Custom Ratings'!$F$6)+($K155*'Custom Ratings'!$F$7)+($L155*'Custom Ratings'!$F$8)+($M155*'Custom Ratings'!$F$9)+($O155*'Custom Ratings'!$F$10)+($P155*'Custom Ratings'!$F$11)+($Q155*'Custom Ratings'!$F$12)+($R155*'Custom Ratings'!$F$13)+($S155*'Custom Ratings'!$F$14)+($T155*'Custom Ratings'!$F$15))/2),($G155*'Custom Ratings'!$F$3)+($H155*'Custom Ratings'!$F$4)+($I155*'Custom Ratings'!$F$5)+($J155*'Custom Ratings'!$F$6)+($K155*'Custom Ratings'!$F$7)+($L155*'Custom Ratings'!$F$8)+($M155*'Custom Ratings'!$F$9)+($O155*'Custom Ratings'!$F$10)+($P155*'Custom Ratings'!$F$11)+($Q155*'Custom Ratings'!$F$12)+($R155*'Custom Ratings'!$F$13)+($S155*'Custom Ratings'!$F$14)+($T155*'Custom Ratings'!$F$15)),0)</f>
        <v>52</v>
      </c>
      <c r="AB155" s="78">
        <f>ROUND(IF(($K155*'Custom Ratings'!$J$3)+ROUNDDOWN(($H155*'Custom Ratings'!$J$4),0)+($I155*'Custom Ratings'!$J$5)+($J155*'Custom Ratings'!$J$6)+ROUNDDOWN(($K155*'Custom Ratings'!$J$7),0)+ROUNDDOWN(($L155*'Custom Ratings'!$J$8),0)+($M155*'Custom Ratings'!$J$9)+($O155*'Custom Ratings'!$J$10)+($P155*'Custom Ratings'!$J$11)+($Q155*'Custom Ratings'!$J$12)+($R155*'Custom Ratings'!$J$13)+($S155*'Custom Ratings'!$J$14)+($T155*'Custom Ratings'!$J$15)&lt;50,(25+(($K155*'Custom Ratings'!$J$3)+ROUNDDOWN(($H155*'Custom Ratings'!$J$4),0)+($I155*'Custom Ratings'!$J$5)+($J155*'Custom Ratings'!$J$6)+ROUNDDOWN(($K155*'Custom Ratings'!$J$7),0)+ROUNDDOWN(($L155*'Custom Ratings'!$J$8),0)+($M155*'Custom Ratings'!$J$9)+($O155*'Custom Ratings'!$J$10)+($P155*'Custom Ratings'!$J$11)+($Q155*'Custom Ratings'!$J$12)+($R155*'Custom Ratings'!$J$13)+($S155*'Custom Ratings'!$J$14)+($T155*'Custom Ratings'!$J$15))/2),($K155*'Custom Ratings'!$J$3)+ROUNDDOWN(($H155*'Custom Ratings'!$J$4),0)+($I155*'Custom Ratings'!$J$5)+($J155*'Custom Ratings'!$J$6)+ROUNDDOWN(($K155*'Custom Ratings'!$J$7),0)+ROUNDDOWN(($L155*'Custom Ratings'!$J$8),0)+($M155*'Custom Ratings'!$J$9)+($O155*'Custom Ratings'!$J$10)+($P155*'Custom Ratings'!$J$11)+($Q155*'Custom Ratings'!$J$12)+($R155*'Custom Ratings'!$J$13)+($S155*'Custom Ratings'!$J$14)+($T155*'Custom Ratings'!$J$15)),0)</f>
        <v>46</v>
      </c>
      <c r="AC155" s="79">
        <f>ROUND(Z155/'Custom Ratings'!$B$19,0)</f>
        <v>52</v>
      </c>
      <c r="AD155" s="79">
        <f>ROUND(AA155/'Custom Ratings'!$F$19,0)</f>
        <v>52</v>
      </c>
      <c r="AE155" s="79">
        <f>ROUND(AB155/'Custom Ratings'!$J$19,0)</f>
        <v>46</v>
      </c>
    </row>
    <row r="156" ht="15.75" customHeight="1">
      <c r="A156" s="71" t="s">
        <v>775</v>
      </c>
      <c r="B156" s="71" t="s">
        <v>948</v>
      </c>
      <c r="C156" s="72" t="str">
        <f t="shared" si="1"/>
        <v>Jim Hiller</v>
      </c>
      <c r="D156" s="73" t="s">
        <v>48</v>
      </c>
      <c r="E156" s="73" t="s">
        <v>702</v>
      </c>
      <c r="F156" s="73">
        <v>14.0</v>
      </c>
      <c r="G156" s="73">
        <v>7.0</v>
      </c>
      <c r="H156" s="73">
        <v>2.0</v>
      </c>
      <c r="I156" s="73">
        <v>2.0</v>
      </c>
      <c r="J156" s="73">
        <v>2.0</v>
      </c>
      <c r="K156" s="73">
        <v>1.0</v>
      </c>
      <c r="L156" s="73">
        <v>2.0</v>
      </c>
      <c r="M156" s="73">
        <v>3.0</v>
      </c>
      <c r="N156" s="73">
        <v>7.0</v>
      </c>
      <c r="O156" s="73">
        <v>2.0</v>
      </c>
      <c r="P156" s="73">
        <v>2.0</v>
      </c>
      <c r="Q156" s="73">
        <v>1.0</v>
      </c>
      <c r="R156" s="73">
        <v>4.0</v>
      </c>
      <c r="S156" s="73">
        <v>2.0</v>
      </c>
      <c r="T156" s="73">
        <v>4.0</v>
      </c>
      <c r="U156" s="74">
        <f t="shared" si="2"/>
        <v>45</v>
      </c>
      <c r="V156" s="75">
        <f t="shared" si="3"/>
        <v>45</v>
      </c>
      <c r="W156" s="76" t="str">
        <f t="shared" si="4"/>
        <v>Righty</v>
      </c>
      <c r="X156" s="77">
        <f t="shared" si="5"/>
        <v>45</v>
      </c>
      <c r="Y156" s="77">
        <f t="shared" si="6"/>
        <v>42</v>
      </c>
      <c r="Z156" s="78">
        <f>ROUND(IF(($G156*'Custom Ratings'!$B$3)+($H156*'Custom Ratings'!$B$4)+($I156*'Custom Ratings'!$B$5)+($J156*'Custom Ratings'!$B$6)+($K156*'Custom Ratings'!$B$7)+($L156*'Custom Ratings'!$B$8)+($M156*'Custom Ratings'!$B$9)+($O156*'Custom Ratings'!$B$10)+($P156*'Custom Ratings'!$B$11)+($Q156*'Custom Ratings'!$B$12)+($R156*'Custom Ratings'!$B$13)+($S156*'Custom Ratings'!$B$14)+($T156*'Custom Ratings'!$B$15)&lt;50,(25+(($G156*'Custom Ratings'!$B$3)+($H156*'Custom Ratings'!$B$4)+($I156*'Custom Ratings'!$B$5)+($J156*'Custom Ratings'!$B$6)+($K156*'Custom Ratings'!$B$7)+($L156*'Custom Ratings'!$B$8)+($M156*'Custom Ratings'!$B$9)+($O156*'Custom Ratings'!$B$10)+($P156*'Custom Ratings'!$B$11)+($Q156*'Custom Ratings'!$B$12)+($R156*'Custom Ratings'!$B$13)+($S156*'Custom Ratings'!$B$14)+($T156*'Custom Ratings'!$B$15))/2),($G156*'Custom Ratings'!$B$3)+($H156*'Custom Ratings'!$B$4)+($I156*'Custom Ratings'!$B$5)+($J156*'Custom Ratings'!$B$6)+($K156*'Custom Ratings'!$B$7)+($L156*'Custom Ratings'!$B$8)+($M156*'Custom Ratings'!$B$9)+($O156*'Custom Ratings'!$B$10)+($P156*'Custom Ratings'!$B$11)+($Q156*'Custom Ratings'!$B$12)+($R156*'Custom Ratings'!$B$13)+($S156*'Custom Ratings'!$B$14)+($T156*'Custom Ratings'!$B$15)),0)</f>
        <v>45</v>
      </c>
      <c r="AA156" s="78">
        <f>ROUND(IF(($G156*'Custom Ratings'!$F$3)+($H156*'Custom Ratings'!$F$4)+($I156*'Custom Ratings'!$F$5)+($J156*'Custom Ratings'!$F$6)+($K156*'Custom Ratings'!$F$7)+($L156*'Custom Ratings'!$F$8)+($M156*'Custom Ratings'!$F$9)+($O156*'Custom Ratings'!$F$10)+($P156*'Custom Ratings'!$F$11)+($Q156*'Custom Ratings'!$F$12)+($R156*'Custom Ratings'!$F$13)+($S156*'Custom Ratings'!$F$14)+($T156*'Custom Ratings'!$F$15)&lt;50,(25+(($G156*'Custom Ratings'!$F$3)+($H156*'Custom Ratings'!$F$4)+($I156*'Custom Ratings'!$F$5)+($J156*'Custom Ratings'!$F$6)+($K156*'Custom Ratings'!$F$7)+($L156*'Custom Ratings'!$F$8)+($M156*'Custom Ratings'!$F$9)+($O156*'Custom Ratings'!$F$10)+($P156*'Custom Ratings'!$F$11)+($Q156*'Custom Ratings'!$F$12)+($R156*'Custom Ratings'!$F$13)+($S156*'Custom Ratings'!$F$14)+($T156*'Custom Ratings'!$F$15))/2),($G156*'Custom Ratings'!$F$3)+($H156*'Custom Ratings'!$F$4)+($I156*'Custom Ratings'!$F$5)+($J156*'Custom Ratings'!$F$6)+($K156*'Custom Ratings'!$F$7)+($L156*'Custom Ratings'!$F$8)+($M156*'Custom Ratings'!$F$9)+($O156*'Custom Ratings'!$F$10)+($P156*'Custom Ratings'!$F$11)+($Q156*'Custom Ratings'!$F$12)+($R156*'Custom Ratings'!$F$13)+($S156*'Custom Ratings'!$F$14)+($T156*'Custom Ratings'!$F$15)),0)</f>
        <v>45</v>
      </c>
      <c r="AB156" s="78">
        <f>ROUND(IF(($K156*'Custom Ratings'!$J$3)+ROUNDDOWN(($H156*'Custom Ratings'!$J$4),0)+($I156*'Custom Ratings'!$J$5)+($J156*'Custom Ratings'!$J$6)+ROUNDDOWN(($K156*'Custom Ratings'!$J$7),0)+ROUNDDOWN(($L156*'Custom Ratings'!$J$8),0)+($M156*'Custom Ratings'!$J$9)+($O156*'Custom Ratings'!$J$10)+($P156*'Custom Ratings'!$J$11)+($Q156*'Custom Ratings'!$J$12)+($R156*'Custom Ratings'!$J$13)+($S156*'Custom Ratings'!$J$14)+($T156*'Custom Ratings'!$J$15)&lt;50,(25+(($K156*'Custom Ratings'!$J$3)+ROUNDDOWN(($H156*'Custom Ratings'!$J$4),0)+($I156*'Custom Ratings'!$J$5)+($J156*'Custom Ratings'!$J$6)+ROUNDDOWN(($K156*'Custom Ratings'!$J$7),0)+ROUNDDOWN(($L156*'Custom Ratings'!$J$8),0)+($M156*'Custom Ratings'!$J$9)+($O156*'Custom Ratings'!$J$10)+($P156*'Custom Ratings'!$J$11)+($Q156*'Custom Ratings'!$J$12)+($R156*'Custom Ratings'!$J$13)+($S156*'Custom Ratings'!$J$14)+($T156*'Custom Ratings'!$J$15))/2),($K156*'Custom Ratings'!$J$3)+ROUNDDOWN(($H156*'Custom Ratings'!$J$4),0)+($I156*'Custom Ratings'!$J$5)+($J156*'Custom Ratings'!$J$6)+ROUNDDOWN(($K156*'Custom Ratings'!$J$7),0)+ROUNDDOWN(($L156*'Custom Ratings'!$J$8),0)+($M156*'Custom Ratings'!$J$9)+($O156*'Custom Ratings'!$J$10)+($P156*'Custom Ratings'!$J$11)+($Q156*'Custom Ratings'!$J$12)+($R156*'Custom Ratings'!$J$13)+($S156*'Custom Ratings'!$J$14)+($T156*'Custom Ratings'!$J$15)),0)</f>
        <v>42</v>
      </c>
      <c r="AC156" s="79">
        <f>ROUND(Z156/'Custom Ratings'!$B$19,0)</f>
        <v>45</v>
      </c>
      <c r="AD156" s="79">
        <f>ROUND(AA156/'Custom Ratings'!$F$19,0)</f>
        <v>45</v>
      </c>
      <c r="AE156" s="79">
        <f>ROUND(AB156/'Custom Ratings'!$J$19,0)</f>
        <v>42</v>
      </c>
    </row>
    <row r="157" ht="15.75" customHeight="1">
      <c r="A157" s="71" t="s">
        <v>827</v>
      </c>
      <c r="B157" s="71" t="s">
        <v>949</v>
      </c>
      <c r="C157" s="72" t="str">
        <f t="shared" si="1"/>
        <v>Paul Coffey</v>
      </c>
      <c r="D157" s="73" t="s">
        <v>48</v>
      </c>
      <c r="E157" s="73" t="s">
        <v>721</v>
      </c>
      <c r="F157" s="73">
        <v>77.0</v>
      </c>
      <c r="G157" s="73">
        <v>9.0</v>
      </c>
      <c r="H157" s="73">
        <v>6.0</v>
      </c>
      <c r="I157" s="73">
        <v>5.0</v>
      </c>
      <c r="J157" s="73">
        <v>4.0</v>
      </c>
      <c r="K157" s="73">
        <v>3.0</v>
      </c>
      <c r="L157" s="73">
        <v>4.0</v>
      </c>
      <c r="M157" s="73">
        <v>2.0</v>
      </c>
      <c r="N157" s="73">
        <v>4.0</v>
      </c>
      <c r="O157" s="73">
        <v>6.0</v>
      </c>
      <c r="P157" s="73">
        <v>1.0</v>
      </c>
      <c r="Q157" s="73">
        <v>5.0</v>
      </c>
      <c r="R157" s="73">
        <v>1.0</v>
      </c>
      <c r="S157" s="73">
        <v>5.0</v>
      </c>
      <c r="T157" s="73">
        <v>3.0</v>
      </c>
      <c r="U157" s="74">
        <f t="shared" si="2"/>
        <v>83</v>
      </c>
      <c r="V157" s="75">
        <f t="shared" si="3"/>
        <v>83</v>
      </c>
      <c r="W157" s="76" t="str">
        <f t="shared" si="4"/>
        <v>Lefty</v>
      </c>
      <c r="X157" s="77">
        <f t="shared" si="5"/>
        <v>83</v>
      </c>
      <c r="Y157" s="77">
        <f t="shared" si="6"/>
        <v>72</v>
      </c>
      <c r="Z157" s="78">
        <f>ROUND(IF(($G157*'Custom Ratings'!$B$3)+($H157*'Custom Ratings'!$B$4)+($I157*'Custom Ratings'!$B$5)+($J157*'Custom Ratings'!$B$6)+($K157*'Custom Ratings'!$B$7)+($L157*'Custom Ratings'!$B$8)+($M157*'Custom Ratings'!$B$9)+($O157*'Custom Ratings'!$B$10)+($P157*'Custom Ratings'!$B$11)+($Q157*'Custom Ratings'!$B$12)+($R157*'Custom Ratings'!$B$13)+($S157*'Custom Ratings'!$B$14)+($T157*'Custom Ratings'!$B$15)&lt;50,(25+(($G157*'Custom Ratings'!$B$3)+($H157*'Custom Ratings'!$B$4)+($I157*'Custom Ratings'!$B$5)+($J157*'Custom Ratings'!$B$6)+($K157*'Custom Ratings'!$B$7)+($L157*'Custom Ratings'!$B$8)+($M157*'Custom Ratings'!$B$9)+($O157*'Custom Ratings'!$B$10)+($P157*'Custom Ratings'!$B$11)+($Q157*'Custom Ratings'!$B$12)+($R157*'Custom Ratings'!$B$13)+($S157*'Custom Ratings'!$B$14)+($T157*'Custom Ratings'!$B$15))/2),($G157*'Custom Ratings'!$B$3)+($H157*'Custom Ratings'!$B$4)+($I157*'Custom Ratings'!$B$5)+($J157*'Custom Ratings'!$B$6)+($K157*'Custom Ratings'!$B$7)+($L157*'Custom Ratings'!$B$8)+($M157*'Custom Ratings'!$B$9)+($O157*'Custom Ratings'!$B$10)+($P157*'Custom Ratings'!$B$11)+($Q157*'Custom Ratings'!$B$12)+($R157*'Custom Ratings'!$B$13)+($S157*'Custom Ratings'!$B$14)+($T157*'Custom Ratings'!$B$15)),0)</f>
        <v>83</v>
      </c>
      <c r="AA157" s="78">
        <f>ROUND(IF(($G157*'Custom Ratings'!$F$3)+($H157*'Custom Ratings'!$F$4)+($I157*'Custom Ratings'!$F$5)+($J157*'Custom Ratings'!$F$6)+($K157*'Custom Ratings'!$F$7)+($L157*'Custom Ratings'!$F$8)+($M157*'Custom Ratings'!$F$9)+($O157*'Custom Ratings'!$F$10)+($P157*'Custom Ratings'!$F$11)+($Q157*'Custom Ratings'!$F$12)+($R157*'Custom Ratings'!$F$13)+($S157*'Custom Ratings'!$F$14)+($T157*'Custom Ratings'!$F$15)&lt;50,(25+(($G157*'Custom Ratings'!$F$3)+($H157*'Custom Ratings'!$F$4)+($I157*'Custom Ratings'!$F$5)+($J157*'Custom Ratings'!$F$6)+($K157*'Custom Ratings'!$F$7)+($L157*'Custom Ratings'!$F$8)+($M157*'Custom Ratings'!$F$9)+($O157*'Custom Ratings'!$F$10)+($P157*'Custom Ratings'!$F$11)+($Q157*'Custom Ratings'!$F$12)+($R157*'Custom Ratings'!$F$13)+($S157*'Custom Ratings'!$F$14)+($T157*'Custom Ratings'!$F$15))/2),($G157*'Custom Ratings'!$F$3)+($H157*'Custom Ratings'!$F$4)+($I157*'Custom Ratings'!$F$5)+($J157*'Custom Ratings'!$F$6)+($K157*'Custom Ratings'!$F$7)+($L157*'Custom Ratings'!$F$8)+($M157*'Custom Ratings'!$F$9)+($O157*'Custom Ratings'!$F$10)+($P157*'Custom Ratings'!$F$11)+($Q157*'Custom Ratings'!$F$12)+($R157*'Custom Ratings'!$F$13)+($S157*'Custom Ratings'!$F$14)+($T157*'Custom Ratings'!$F$15)),0)</f>
        <v>83</v>
      </c>
      <c r="AB157" s="78">
        <f>ROUND(IF(($K157*'Custom Ratings'!$J$3)+ROUNDDOWN(($H157*'Custom Ratings'!$J$4),0)+($I157*'Custom Ratings'!$J$5)+($J157*'Custom Ratings'!$J$6)+ROUNDDOWN(($K157*'Custom Ratings'!$J$7),0)+ROUNDDOWN(($L157*'Custom Ratings'!$J$8),0)+($M157*'Custom Ratings'!$J$9)+($O157*'Custom Ratings'!$J$10)+($P157*'Custom Ratings'!$J$11)+($Q157*'Custom Ratings'!$J$12)+($R157*'Custom Ratings'!$J$13)+($S157*'Custom Ratings'!$J$14)+($T157*'Custom Ratings'!$J$15)&lt;50,(25+(($K157*'Custom Ratings'!$J$3)+ROUNDDOWN(($H157*'Custom Ratings'!$J$4),0)+($I157*'Custom Ratings'!$J$5)+($J157*'Custom Ratings'!$J$6)+ROUNDDOWN(($K157*'Custom Ratings'!$J$7),0)+ROUNDDOWN(($L157*'Custom Ratings'!$J$8),0)+($M157*'Custom Ratings'!$J$9)+($O157*'Custom Ratings'!$J$10)+($P157*'Custom Ratings'!$J$11)+($Q157*'Custom Ratings'!$J$12)+($R157*'Custom Ratings'!$J$13)+($S157*'Custom Ratings'!$J$14)+($T157*'Custom Ratings'!$J$15))/2),($K157*'Custom Ratings'!$J$3)+ROUNDDOWN(($H157*'Custom Ratings'!$J$4),0)+($I157*'Custom Ratings'!$J$5)+($J157*'Custom Ratings'!$J$6)+ROUNDDOWN(($K157*'Custom Ratings'!$J$7),0)+ROUNDDOWN(($L157*'Custom Ratings'!$J$8),0)+($M157*'Custom Ratings'!$J$9)+($O157*'Custom Ratings'!$J$10)+($P157*'Custom Ratings'!$J$11)+($Q157*'Custom Ratings'!$J$12)+($R157*'Custom Ratings'!$J$13)+($S157*'Custom Ratings'!$J$14)+($T157*'Custom Ratings'!$J$15)),0)</f>
        <v>72</v>
      </c>
      <c r="AC157" s="79">
        <f>ROUND(Z157/'Custom Ratings'!$B$19,0)</f>
        <v>83</v>
      </c>
      <c r="AD157" s="79">
        <f>ROUND(AA157/'Custom Ratings'!$F$19,0)</f>
        <v>83</v>
      </c>
      <c r="AE157" s="79">
        <f>ROUND(AB157/'Custom Ratings'!$J$19,0)</f>
        <v>72</v>
      </c>
    </row>
    <row r="158" ht="15.75" customHeight="1">
      <c r="A158" s="71" t="s">
        <v>872</v>
      </c>
      <c r="B158" s="71" t="s">
        <v>950</v>
      </c>
      <c r="C158" s="72" t="str">
        <f t="shared" si="1"/>
        <v>Steve Chiasson</v>
      </c>
      <c r="D158" s="73" t="s">
        <v>48</v>
      </c>
      <c r="E158" s="73" t="s">
        <v>721</v>
      </c>
      <c r="F158" s="73">
        <v>3.0</v>
      </c>
      <c r="G158" s="73">
        <v>9.0</v>
      </c>
      <c r="H158" s="73">
        <v>4.0</v>
      </c>
      <c r="I158" s="73">
        <v>3.0</v>
      </c>
      <c r="J158" s="73">
        <v>4.0</v>
      </c>
      <c r="K158" s="73">
        <v>4.0</v>
      </c>
      <c r="L158" s="73">
        <v>4.0</v>
      </c>
      <c r="M158" s="73">
        <v>3.0</v>
      </c>
      <c r="N158" s="73">
        <v>6.0</v>
      </c>
      <c r="O158" s="73">
        <v>4.0</v>
      </c>
      <c r="P158" s="73">
        <v>1.0</v>
      </c>
      <c r="Q158" s="73">
        <v>4.0</v>
      </c>
      <c r="R158" s="73">
        <v>2.0</v>
      </c>
      <c r="S158" s="73">
        <v>3.0</v>
      </c>
      <c r="T158" s="73">
        <v>4.0</v>
      </c>
      <c r="U158" s="74">
        <f t="shared" si="2"/>
        <v>68</v>
      </c>
      <c r="V158" s="75">
        <f t="shared" si="3"/>
        <v>68</v>
      </c>
      <c r="W158" s="76" t="str">
        <f t="shared" si="4"/>
        <v>Lefty</v>
      </c>
      <c r="X158" s="77">
        <f t="shared" si="5"/>
        <v>68</v>
      </c>
      <c r="Y158" s="77">
        <f t="shared" si="6"/>
        <v>67</v>
      </c>
      <c r="Z158" s="78">
        <f>ROUND(IF(($G158*'Custom Ratings'!$B$3)+($H158*'Custom Ratings'!$B$4)+($I158*'Custom Ratings'!$B$5)+($J158*'Custom Ratings'!$B$6)+($K158*'Custom Ratings'!$B$7)+($L158*'Custom Ratings'!$B$8)+($M158*'Custom Ratings'!$B$9)+($O158*'Custom Ratings'!$B$10)+($P158*'Custom Ratings'!$B$11)+($Q158*'Custom Ratings'!$B$12)+($R158*'Custom Ratings'!$B$13)+($S158*'Custom Ratings'!$B$14)+($T158*'Custom Ratings'!$B$15)&lt;50,(25+(($G158*'Custom Ratings'!$B$3)+($H158*'Custom Ratings'!$B$4)+($I158*'Custom Ratings'!$B$5)+($J158*'Custom Ratings'!$B$6)+($K158*'Custom Ratings'!$B$7)+($L158*'Custom Ratings'!$B$8)+($M158*'Custom Ratings'!$B$9)+($O158*'Custom Ratings'!$B$10)+($P158*'Custom Ratings'!$B$11)+($Q158*'Custom Ratings'!$B$12)+($R158*'Custom Ratings'!$B$13)+($S158*'Custom Ratings'!$B$14)+($T158*'Custom Ratings'!$B$15))/2),($G158*'Custom Ratings'!$B$3)+($H158*'Custom Ratings'!$B$4)+($I158*'Custom Ratings'!$B$5)+($J158*'Custom Ratings'!$B$6)+($K158*'Custom Ratings'!$B$7)+($L158*'Custom Ratings'!$B$8)+($M158*'Custom Ratings'!$B$9)+($O158*'Custom Ratings'!$B$10)+($P158*'Custom Ratings'!$B$11)+($Q158*'Custom Ratings'!$B$12)+($R158*'Custom Ratings'!$B$13)+($S158*'Custom Ratings'!$B$14)+($T158*'Custom Ratings'!$B$15)),0)</f>
        <v>68</v>
      </c>
      <c r="AA158" s="78">
        <f>ROUND(IF(($G158*'Custom Ratings'!$F$3)+($H158*'Custom Ratings'!$F$4)+($I158*'Custom Ratings'!$F$5)+($J158*'Custom Ratings'!$F$6)+($K158*'Custom Ratings'!$F$7)+($L158*'Custom Ratings'!$F$8)+($M158*'Custom Ratings'!$F$9)+($O158*'Custom Ratings'!$F$10)+($P158*'Custom Ratings'!$F$11)+($Q158*'Custom Ratings'!$F$12)+($R158*'Custom Ratings'!$F$13)+($S158*'Custom Ratings'!$F$14)+($T158*'Custom Ratings'!$F$15)&lt;50,(25+(($G158*'Custom Ratings'!$F$3)+($H158*'Custom Ratings'!$F$4)+($I158*'Custom Ratings'!$F$5)+($J158*'Custom Ratings'!$F$6)+($K158*'Custom Ratings'!$F$7)+($L158*'Custom Ratings'!$F$8)+($M158*'Custom Ratings'!$F$9)+($O158*'Custom Ratings'!$F$10)+($P158*'Custom Ratings'!$F$11)+($Q158*'Custom Ratings'!$F$12)+($R158*'Custom Ratings'!$F$13)+($S158*'Custom Ratings'!$F$14)+($T158*'Custom Ratings'!$F$15))/2),($G158*'Custom Ratings'!$F$3)+($H158*'Custom Ratings'!$F$4)+($I158*'Custom Ratings'!$F$5)+($J158*'Custom Ratings'!$F$6)+($K158*'Custom Ratings'!$F$7)+($L158*'Custom Ratings'!$F$8)+($M158*'Custom Ratings'!$F$9)+($O158*'Custom Ratings'!$F$10)+($P158*'Custom Ratings'!$F$11)+($Q158*'Custom Ratings'!$F$12)+($R158*'Custom Ratings'!$F$13)+($S158*'Custom Ratings'!$F$14)+($T158*'Custom Ratings'!$F$15)),0)</f>
        <v>68</v>
      </c>
      <c r="AB158" s="78">
        <f>ROUND(IF(($K158*'Custom Ratings'!$J$3)+ROUNDDOWN(($H158*'Custom Ratings'!$J$4),0)+($I158*'Custom Ratings'!$J$5)+($J158*'Custom Ratings'!$J$6)+ROUNDDOWN(($K158*'Custom Ratings'!$J$7),0)+ROUNDDOWN(($L158*'Custom Ratings'!$J$8),0)+($M158*'Custom Ratings'!$J$9)+($O158*'Custom Ratings'!$J$10)+($P158*'Custom Ratings'!$J$11)+($Q158*'Custom Ratings'!$J$12)+($R158*'Custom Ratings'!$J$13)+($S158*'Custom Ratings'!$J$14)+($T158*'Custom Ratings'!$J$15)&lt;50,(25+(($K158*'Custom Ratings'!$J$3)+ROUNDDOWN(($H158*'Custom Ratings'!$J$4),0)+($I158*'Custom Ratings'!$J$5)+($J158*'Custom Ratings'!$J$6)+ROUNDDOWN(($K158*'Custom Ratings'!$J$7),0)+ROUNDDOWN(($L158*'Custom Ratings'!$J$8),0)+($M158*'Custom Ratings'!$J$9)+($O158*'Custom Ratings'!$J$10)+($P158*'Custom Ratings'!$J$11)+($Q158*'Custom Ratings'!$J$12)+($R158*'Custom Ratings'!$J$13)+($S158*'Custom Ratings'!$J$14)+($T158*'Custom Ratings'!$J$15))/2),($K158*'Custom Ratings'!$J$3)+ROUNDDOWN(($H158*'Custom Ratings'!$J$4),0)+($I158*'Custom Ratings'!$J$5)+($J158*'Custom Ratings'!$J$6)+ROUNDDOWN(($K158*'Custom Ratings'!$J$7),0)+ROUNDDOWN(($L158*'Custom Ratings'!$J$8),0)+($M158*'Custom Ratings'!$J$9)+($O158*'Custom Ratings'!$J$10)+($P158*'Custom Ratings'!$J$11)+($Q158*'Custom Ratings'!$J$12)+($R158*'Custom Ratings'!$J$13)+($S158*'Custom Ratings'!$J$14)+($T158*'Custom Ratings'!$J$15)),0)</f>
        <v>67</v>
      </c>
      <c r="AC158" s="79">
        <f>ROUND(Z158/'Custom Ratings'!$B$19,0)</f>
        <v>68</v>
      </c>
      <c r="AD158" s="79">
        <f>ROUND(AA158/'Custom Ratings'!$F$19,0)</f>
        <v>68</v>
      </c>
      <c r="AE158" s="79">
        <f>ROUND(AB158/'Custom Ratings'!$J$19,0)</f>
        <v>67</v>
      </c>
    </row>
    <row r="159" ht="15.75" customHeight="1">
      <c r="A159" s="71" t="s">
        <v>951</v>
      </c>
      <c r="B159" s="71" t="s">
        <v>952</v>
      </c>
      <c r="C159" s="72" t="str">
        <f t="shared" si="1"/>
        <v>Yves Racine</v>
      </c>
      <c r="D159" s="73" t="s">
        <v>48</v>
      </c>
      <c r="E159" s="73" t="s">
        <v>721</v>
      </c>
      <c r="F159" s="73">
        <v>33.0</v>
      </c>
      <c r="G159" s="73">
        <v>6.0</v>
      </c>
      <c r="H159" s="73">
        <v>3.0</v>
      </c>
      <c r="I159" s="73">
        <v>3.0</v>
      </c>
      <c r="J159" s="73">
        <v>3.0</v>
      </c>
      <c r="K159" s="73">
        <v>4.0</v>
      </c>
      <c r="L159" s="73">
        <v>4.0</v>
      </c>
      <c r="M159" s="73">
        <v>3.0</v>
      </c>
      <c r="N159" s="73">
        <v>4.0</v>
      </c>
      <c r="O159" s="73">
        <v>3.0</v>
      </c>
      <c r="P159" s="73">
        <v>1.0</v>
      </c>
      <c r="Q159" s="73">
        <v>4.0</v>
      </c>
      <c r="R159" s="73">
        <v>2.0</v>
      </c>
      <c r="S159" s="73">
        <v>3.0</v>
      </c>
      <c r="T159" s="73">
        <v>3.0</v>
      </c>
      <c r="U159" s="74">
        <f t="shared" si="2"/>
        <v>60</v>
      </c>
      <c r="V159" s="75">
        <f t="shared" si="3"/>
        <v>60</v>
      </c>
      <c r="W159" s="76" t="str">
        <f t="shared" si="4"/>
        <v>Lefty</v>
      </c>
      <c r="X159" s="77">
        <f t="shared" si="5"/>
        <v>60</v>
      </c>
      <c r="Y159" s="77">
        <f t="shared" si="6"/>
        <v>61</v>
      </c>
      <c r="Z159" s="78">
        <f>ROUND(IF(($G159*'Custom Ratings'!$B$3)+($H159*'Custom Ratings'!$B$4)+($I159*'Custom Ratings'!$B$5)+($J159*'Custom Ratings'!$B$6)+($K159*'Custom Ratings'!$B$7)+($L159*'Custom Ratings'!$B$8)+($M159*'Custom Ratings'!$B$9)+($O159*'Custom Ratings'!$B$10)+($P159*'Custom Ratings'!$B$11)+($Q159*'Custom Ratings'!$B$12)+($R159*'Custom Ratings'!$B$13)+($S159*'Custom Ratings'!$B$14)+($T159*'Custom Ratings'!$B$15)&lt;50,(25+(($G159*'Custom Ratings'!$B$3)+($H159*'Custom Ratings'!$B$4)+($I159*'Custom Ratings'!$B$5)+($J159*'Custom Ratings'!$B$6)+($K159*'Custom Ratings'!$B$7)+($L159*'Custom Ratings'!$B$8)+($M159*'Custom Ratings'!$B$9)+($O159*'Custom Ratings'!$B$10)+($P159*'Custom Ratings'!$B$11)+($Q159*'Custom Ratings'!$B$12)+($R159*'Custom Ratings'!$B$13)+($S159*'Custom Ratings'!$B$14)+($T159*'Custom Ratings'!$B$15))/2),($G159*'Custom Ratings'!$B$3)+($H159*'Custom Ratings'!$B$4)+($I159*'Custom Ratings'!$B$5)+($J159*'Custom Ratings'!$B$6)+($K159*'Custom Ratings'!$B$7)+($L159*'Custom Ratings'!$B$8)+($M159*'Custom Ratings'!$B$9)+($O159*'Custom Ratings'!$B$10)+($P159*'Custom Ratings'!$B$11)+($Q159*'Custom Ratings'!$B$12)+($R159*'Custom Ratings'!$B$13)+($S159*'Custom Ratings'!$B$14)+($T159*'Custom Ratings'!$B$15)),0)</f>
        <v>60</v>
      </c>
      <c r="AA159" s="78">
        <f>ROUND(IF(($G159*'Custom Ratings'!$F$3)+($H159*'Custom Ratings'!$F$4)+($I159*'Custom Ratings'!$F$5)+($J159*'Custom Ratings'!$F$6)+($K159*'Custom Ratings'!$F$7)+($L159*'Custom Ratings'!$F$8)+($M159*'Custom Ratings'!$F$9)+($O159*'Custom Ratings'!$F$10)+($P159*'Custom Ratings'!$F$11)+($Q159*'Custom Ratings'!$F$12)+($R159*'Custom Ratings'!$F$13)+($S159*'Custom Ratings'!$F$14)+($T159*'Custom Ratings'!$F$15)&lt;50,(25+(($G159*'Custom Ratings'!$F$3)+($H159*'Custom Ratings'!$F$4)+($I159*'Custom Ratings'!$F$5)+($J159*'Custom Ratings'!$F$6)+($K159*'Custom Ratings'!$F$7)+($L159*'Custom Ratings'!$F$8)+($M159*'Custom Ratings'!$F$9)+($O159*'Custom Ratings'!$F$10)+($P159*'Custom Ratings'!$F$11)+($Q159*'Custom Ratings'!$F$12)+($R159*'Custom Ratings'!$F$13)+($S159*'Custom Ratings'!$F$14)+($T159*'Custom Ratings'!$F$15))/2),($G159*'Custom Ratings'!$F$3)+($H159*'Custom Ratings'!$F$4)+($I159*'Custom Ratings'!$F$5)+($J159*'Custom Ratings'!$F$6)+($K159*'Custom Ratings'!$F$7)+($L159*'Custom Ratings'!$F$8)+($M159*'Custom Ratings'!$F$9)+($O159*'Custom Ratings'!$F$10)+($P159*'Custom Ratings'!$F$11)+($Q159*'Custom Ratings'!$F$12)+($R159*'Custom Ratings'!$F$13)+($S159*'Custom Ratings'!$F$14)+($T159*'Custom Ratings'!$F$15)),0)</f>
        <v>60</v>
      </c>
      <c r="AB159" s="78">
        <f>ROUND(IF(($K159*'Custom Ratings'!$J$3)+ROUNDDOWN(($H159*'Custom Ratings'!$J$4),0)+($I159*'Custom Ratings'!$J$5)+($J159*'Custom Ratings'!$J$6)+ROUNDDOWN(($K159*'Custom Ratings'!$J$7),0)+ROUNDDOWN(($L159*'Custom Ratings'!$J$8),0)+($M159*'Custom Ratings'!$J$9)+($O159*'Custom Ratings'!$J$10)+($P159*'Custom Ratings'!$J$11)+($Q159*'Custom Ratings'!$J$12)+($R159*'Custom Ratings'!$J$13)+($S159*'Custom Ratings'!$J$14)+($T159*'Custom Ratings'!$J$15)&lt;50,(25+(($K159*'Custom Ratings'!$J$3)+ROUNDDOWN(($H159*'Custom Ratings'!$J$4),0)+($I159*'Custom Ratings'!$J$5)+($J159*'Custom Ratings'!$J$6)+ROUNDDOWN(($K159*'Custom Ratings'!$J$7),0)+ROUNDDOWN(($L159*'Custom Ratings'!$J$8),0)+($M159*'Custom Ratings'!$J$9)+($O159*'Custom Ratings'!$J$10)+($P159*'Custom Ratings'!$J$11)+($Q159*'Custom Ratings'!$J$12)+($R159*'Custom Ratings'!$J$13)+($S159*'Custom Ratings'!$J$14)+($T159*'Custom Ratings'!$J$15))/2),($K159*'Custom Ratings'!$J$3)+ROUNDDOWN(($H159*'Custom Ratings'!$J$4),0)+($I159*'Custom Ratings'!$J$5)+($J159*'Custom Ratings'!$J$6)+ROUNDDOWN(($K159*'Custom Ratings'!$J$7),0)+ROUNDDOWN(($L159*'Custom Ratings'!$J$8),0)+($M159*'Custom Ratings'!$J$9)+($O159*'Custom Ratings'!$J$10)+($P159*'Custom Ratings'!$J$11)+($Q159*'Custom Ratings'!$J$12)+($R159*'Custom Ratings'!$J$13)+($S159*'Custom Ratings'!$J$14)+($T159*'Custom Ratings'!$J$15)),0)</f>
        <v>61</v>
      </c>
      <c r="AC159" s="79">
        <f>ROUND(Z159/'Custom Ratings'!$B$19,0)</f>
        <v>60</v>
      </c>
      <c r="AD159" s="79">
        <f>ROUND(AA159/'Custom Ratings'!$F$19,0)</f>
        <v>60</v>
      </c>
      <c r="AE159" s="79">
        <f>ROUND(AB159/'Custom Ratings'!$J$19,0)</f>
        <v>61</v>
      </c>
    </row>
    <row r="160" ht="15.75" customHeight="1">
      <c r="A160" s="71" t="s">
        <v>953</v>
      </c>
      <c r="B160" s="71" t="s">
        <v>954</v>
      </c>
      <c r="C160" s="72" t="str">
        <f t="shared" si="1"/>
        <v>Nicklas Lidstrom</v>
      </c>
      <c r="D160" s="73" t="s">
        <v>48</v>
      </c>
      <c r="E160" s="73" t="s">
        <v>721</v>
      </c>
      <c r="F160" s="73">
        <v>5.0</v>
      </c>
      <c r="G160" s="73">
        <v>5.0</v>
      </c>
      <c r="H160" s="73">
        <v>4.0</v>
      </c>
      <c r="I160" s="73">
        <v>3.0</v>
      </c>
      <c r="J160" s="73">
        <v>3.0</v>
      </c>
      <c r="K160" s="73">
        <v>4.0</v>
      </c>
      <c r="L160" s="73">
        <v>4.0</v>
      </c>
      <c r="M160" s="73">
        <v>3.0</v>
      </c>
      <c r="N160" s="73">
        <v>4.0</v>
      </c>
      <c r="O160" s="73">
        <v>4.0</v>
      </c>
      <c r="P160" s="73">
        <v>1.0</v>
      </c>
      <c r="Q160" s="73">
        <v>4.0</v>
      </c>
      <c r="R160" s="73">
        <v>2.0</v>
      </c>
      <c r="S160" s="73">
        <v>4.0</v>
      </c>
      <c r="T160" s="73">
        <v>1.0</v>
      </c>
      <c r="U160" s="74">
        <f t="shared" si="2"/>
        <v>66</v>
      </c>
      <c r="V160" s="75">
        <f t="shared" si="3"/>
        <v>66</v>
      </c>
      <c r="W160" s="76" t="str">
        <f t="shared" si="4"/>
        <v>Lefty</v>
      </c>
      <c r="X160" s="77">
        <f t="shared" si="5"/>
        <v>66</v>
      </c>
      <c r="Y160" s="77">
        <f t="shared" si="6"/>
        <v>65</v>
      </c>
      <c r="Z160" s="78">
        <f>ROUND(IF(($G160*'Custom Ratings'!$B$3)+($H160*'Custom Ratings'!$B$4)+($I160*'Custom Ratings'!$B$5)+($J160*'Custom Ratings'!$B$6)+($K160*'Custom Ratings'!$B$7)+($L160*'Custom Ratings'!$B$8)+($M160*'Custom Ratings'!$B$9)+($O160*'Custom Ratings'!$B$10)+($P160*'Custom Ratings'!$B$11)+($Q160*'Custom Ratings'!$B$12)+($R160*'Custom Ratings'!$B$13)+($S160*'Custom Ratings'!$B$14)+($T160*'Custom Ratings'!$B$15)&lt;50,(25+(($G160*'Custom Ratings'!$B$3)+($H160*'Custom Ratings'!$B$4)+($I160*'Custom Ratings'!$B$5)+($J160*'Custom Ratings'!$B$6)+($K160*'Custom Ratings'!$B$7)+($L160*'Custom Ratings'!$B$8)+($M160*'Custom Ratings'!$B$9)+($O160*'Custom Ratings'!$B$10)+($P160*'Custom Ratings'!$B$11)+($Q160*'Custom Ratings'!$B$12)+($R160*'Custom Ratings'!$B$13)+($S160*'Custom Ratings'!$B$14)+($T160*'Custom Ratings'!$B$15))/2),($G160*'Custom Ratings'!$B$3)+($H160*'Custom Ratings'!$B$4)+($I160*'Custom Ratings'!$B$5)+($J160*'Custom Ratings'!$B$6)+($K160*'Custom Ratings'!$B$7)+($L160*'Custom Ratings'!$B$8)+($M160*'Custom Ratings'!$B$9)+($O160*'Custom Ratings'!$B$10)+($P160*'Custom Ratings'!$B$11)+($Q160*'Custom Ratings'!$B$12)+($R160*'Custom Ratings'!$B$13)+($S160*'Custom Ratings'!$B$14)+($T160*'Custom Ratings'!$B$15)),0)</f>
        <v>66</v>
      </c>
      <c r="AA160" s="78">
        <f>ROUND(IF(($G160*'Custom Ratings'!$F$3)+($H160*'Custom Ratings'!$F$4)+($I160*'Custom Ratings'!$F$5)+($J160*'Custom Ratings'!$F$6)+($K160*'Custom Ratings'!$F$7)+($L160*'Custom Ratings'!$F$8)+($M160*'Custom Ratings'!$F$9)+($O160*'Custom Ratings'!$F$10)+($P160*'Custom Ratings'!$F$11)+($Q160*'Custom Ratings'!$F$12)+($R160*'Custom Ratings'!$F$13)+($S160*'Custom Ratings'!$F$14)+($T160*'Custom Ratings'!$F$15)&lt;50,(25+(($G160*'Custom Ratings'!$F$3)+($H160*'Custom Ratings'!$F$4)+($I160*'Custom Ratings'!$F$5)+($J160*'Custom Ratings'!$F$6)+($K160*'Custom Ratings'!$F$7)+($L160*'Custom Ratings'!$F$8)+($M160*'Custom Ratings'!$F$9)+($O160*'Custom Ratings'!$F$10)+($P160*'Custom Ratings'!$F$11)+($Q160*'Custom Ratings'!$F$12)+($R160*'Custom Ratings'!$F$13)+($S160*'Custom Ratings'!$F$14)+($T160*'Custom Ratings'!$F$15))/2),($G160*'Custom Ratings'!$F$3)+($H160*'Custom Ratings'!$F$4)+($I160*'Custom Ratings'!$F$5)+($J160*'Custom Ratings'!$F$6)+($K160*'Custom Ratings'!$F$7)+($L160*'Custom Ratings'!$F$8)+($M160*'Custom Ratings'!$F$9)+($O160*'Custom Ratings'!$F$10)+($P160*'Custom Ratings'!$F$11)+($Q160*'Custom Ratings'!$F$12)+($R160*'Custom Ratings'!$F$13)+($S160*'Custom Ratings'!$F$14)+($T160*'Custom Ratings'!$F$15)),0)</f>
        <v>66</v>
      </c>
      <c r="AB160" s="78">
        <f>ROUND(IF(($K160*'Custom Ratings'!$J$3)+ROUNDDOWN(($H160*'Custom Ratings'!$J$4),0)+($I160*'Custom Ratings'!$J$5)+($J160*'Custom Ratings'!$J$6)+ROUNDDOWN(($K160*'Custom Ratings'!$J$7),0)+ROUNDDOWN(($L160*'Custom Ratings'!$J$8),0)+($M160*'Custom Ratings'!$J$9)+($O160*'Custom Ratings'!$J$10)+($P160*'Custom Ratings'!$J$11)+($Q160*'Custom Ratings'!$J$12)+($R160*'Custom Ratings'!$J$13)+($S160*'Custom Ratings'!$J$14)+($T160*'Custom Ratings'!$J$15)&lt;50,(25+(($K160*'Custom Ratings'!$J$3)+ROUNDDOWN(($H160*'Custom Ratings'!$J$4),0)+($I160*'Custom Ratings'!$J$5)+($J160*'Custom Ratings'!$J$6)+ROUNDDOWN(($K160*'Custom Ratings'!$J$7),0)+ROUNDDOWN(($L160*'Custom Ratings'!$J$8),0)+($M160*'Custom Ratings'!$J$9)+($O160*'Custom Ratings'!$J$10)+($P160*'Custom Ratings'!$J$11)+($Q160*'Custom Ratings'!$J$12)+($R160*'Custom Ratings'!$J$13)+($S160*'Custom Ratings'!$J$14)+($T160*'Custom Ratings'!$J$15))/2),($K160*'Custom Ratings'!$J$3)+ROUNDDOWN(($H160*'Custom Ratings'!$J$4),0)+($I160*'Custom Ratings'!$J$5)+($J160*'Custom Ratings'!$J$6)+ROUNDDOWN(($K160*'Custom Ratings'!$J$7),0)+ROUNDDOWN(($L160*'Custom Ratings'!$J$8),0)+($M160*'Custom Ratings'!$J$9)+($O160*'Custom Ratings'!$J$10)+($P160*'Custom Ratings'!$J$11)+($Q160*'Custom Ratings'!$J$12)+($R160*'Custom Ratings'!$J$13)+($S160*'Custom Ratings'!$J$14)+($T160*'Custom Ratings'!$J$15)),0)</f>
        <v>65</v>
      </c>
      <c r="AC160" s="79">
        <f>ROUND(Z160/'Custom Ratings'!$B$19,0)</f>
        <v>66</v>
      </c>
      <c r="AD160" s="79">
        <f>ROUND(AA160/'Custom Ratings'!$F$19,0)</f>
        <v>66</v>
      </c>
      <c r="AE160" s="79">
        <f>ROUND(AB160/'Custom Ratings'!$J$19,0)</f>
        <v>65</v>
      </c>
    </row>
    <row r="161" ht="15.75" customHeight="1">
      <c r="A161" s="71" t="s">
        <v>912</v>
      </c>
      <c r="B161" s="71" t="s">
        <v>955</v>
      </c>
      <c r="C161" s="72" t="str">
        <f t="shared" si="1"/>
        <v>Mark Howe</v>
      </c>
      <c r="D161" s="73" t="s">
        <v>48</v>
      </c>
      <c r="E161" s="73" t="s">
        <v>721</v>
      </c>
      <c r="F161" s="73">
        <v>4.0</v>
      </c>
      <c r="G161" s="73">
        <v>6.0</v>
      </c>
      <c r="H161" s="73">
        <v>3.0</v>
      </c>
      <c r="I161" s="73">
        <v>3.0</v>
      </c>
      <c r="J161" s="73">
        <v>3.0</v>
      </c>
      <c r="K161" s="73">
        <v>4.0</v>
      </c>
      <c r="L161" s="73">
        <v>3.0</v>
      </c>
      <c r="M161" s="73">
        <v>3.0</v>
      </c>
      <c r="N161" s="73">
        <v>2.0</v>
      </c>
      <c r="O161" s="73">
        <v>3.0</v>
      </c>
      <c r="P161" s="73">
        <v>1.0</v>
      </c>
      <c r="Q161" s="73">
        <v>3.0</v>
      </c>
      <c r="R161" s="73">
        <v>0.0</v>
      </c>
      <c r="S161" s="73">
        <v>3.0</v>
      </c>
      <c r="T161" s="73">
        <v>1.0</v>
      </c>
      <c r="U161" s="74">
        <f t="shared" si="2"/>
        <v>58</v>
      </c>
      <c r="V161" s="75">
        <f t="shared" si="3"/>
        <v>58</v>
      </c>
      <c r="W161" s="76" t="str">
        <f t="shared" si="4"/>
        <v>Lefty</v>
      </c>
      <c r="X161" s="77">
        <f t="shared" si="5"/>
        <v>58</v>
      </c>
      <c r="Y161" s="77">
        <f t="shared" si="6"/>
        <v>51</v>
      </c>
      <c r="Z161" s="78">
        <f>ROUND(IF(($G161*'Custom Ratings'!$B$3)+($H161*'Custom Ratings'!$B$4)+($I161*'Custom Ratings'!$B$5)+($J161*'Custom Ratings'!$B$6)+($K161*'Custom Ratings'!$B$7)+($L161*'Custom Ratings'!$B$8)+($M161*'Custom Ratings'!$B$9)+($O161*'Custom Ratings'!$B$10)+($P161*'Custom Ratings'!$B$11)+($Q161*'Custom Ratings'!$B$12)+($R161*'Custom Ratings'!$B$13)+($S161*'Custom Ratings'!$B$14)+($T161*'Custom Ratings'!$B$15)&lt;50,(25+(($G161*'Custom Ratings'!$B$3)+($H161*'Custom Ratings'!$B$4)+($I161*'Custom Ratings'!$B$5)+($J161*'Custom Ratings'!$B$6)+($K161*'Custom Ratings'!$B$7)+($L161*'Custom Ratings'!$B$8)+($M161*'Custom Ratings'!$B$9)+($O161*'Custom Ratings'!$B$10)+($P161*'Custom Ratings'!$B$11)+($Q161*'Custom Ratings'!$B$12)+($R161*'Custom Ratings'!$B$13)+($S161*'Custom Ratings'!$B$14)+($T161*'Custom Ratings'!$B$15))/2),($G161*'Custom Ratings'!$B$3)+($H161*'Custom Ratings'!$B$4)+($I161*'Custom Ratings'!$B$5)+($J161*'Custom Ratings'!$B$6)+($K161*'Custom Ratings'!$B$7)+($L161*'Custom Ratings'!$B$8)+($M161*'Custom Ratings'!$B$9)+($O161*'Custom Ratings'!$B$10)+($P161*'Custom Ratings'!$B$11)+($Q161*'Custom Ratings'!$B$12)+($R161*'Custom Ratings'!$B$13)+($S161*'Custom Ratings'!$B$14)+($T161*'Custom Ratings'!$B$15)),0)</f>
        <v>58</v>
      </c>
      <c r="AA161" s="78">
        <f>ROUND(IF(($G161*'Custom Ratings'!$F$3)+($H161*'Custom Ratings'!$F$4)+($I161*'Custom Ratings'!$F$5)+($J161*'Custom Ratings'!$F$6)+($K161*'Custom Ratings'!$F$7)+($L161*'Custom Ratings'!$F$8)+($M161*'Custom Ratings'!$F$9)+($O161*'Custom Ratings'!$F$10)+($P161*'Custom Ratings'!$F$11)+($Q161*'Custom Ratings'!$F$12)+($R161*'Custom Ratings'!$F$13)+($S161*'Custom Ratings'!$F$14)+($T161*'Custom Ratings'!$F$15)&lt;50,(25+(($G161*'Custom Ratings'!$F$3)+($H161*'Custom Ratings'!$F$4)+($I161*'Custom Ratings'!$F$5)+($J161*'Custom Ratings'!$F$6)+($K161*'Custom Ratings'!$F$7)+($L161*'Custom Ratings'!$F$8)+($M161*'Custom Ratings'!$F$9)+($O161*'Custom Ratings'!$F$10)+($P161*'Custom Ratings'!$F$11)+($Q161*'Custom Ratings'!$F$12)+($R161*'Custom Ratings'!$F$13)+($S161*'Custom Ratings'!$F$14)+($T161*'Custom Ratings'!$F$15))/2),($G161*'Custom Ratings'!$F$3)+($H161*'Custom Ratings'!$F$4)+($I161*'Custom Ratings'!$F$5)+($J161*'Custom Ratings'!$F$6)+($K161*'Custom Ratings'!$F$7)+($L161*'Custom Ratings'!$F$8)+($M161*'Custom Ratings'!$F$9)+($O161*'Custom Ratings'!$F$10)+($P161*'Custom Ratings'!$F$11)+($Q161*'Custom Ratings'!$F$12)+($R161*'Custom Ratings'!$F$13)+($S161*'Custom Ratings'!$F$14)+($T161*'Custom Ratings'!$F$15)),0)</f>
        <v>58</v>
      </c>
      <c r="AB161" s="78">
        <f>ROUND(IF(($K161*'Custom Ratings'!$J$3)+ROUNDDOWN(($H161*'Custom Ratings'!$J$4),0)+($I161*'Custom Ratings'!$J$5)+($J161*'Custom Ratings'!$J$6)+ROUNDDOWN(($K161*'Custom Ratings'!$J$7),0)+ROUNDDOWN(($L161*'Custom Ratings'!$J$8),0)+($M161*'Custom Ratings'!$J$9)+($O161*'Custom Ratings'!$J$10)+($P161*'Custom Ratings'!$J$11)+($Q161*'Custom Ratings'!$J$12)+($R161*'Custom Ratings'!$J$13)+($S161*'Custom Ratings'!$J$14)+($T161*'Custom Ratings'!$J$15)&lt;50,(25+(($K161*'Custom Ratings'!$J$3)+ROUNDDOWN(($H161*'Custom Ratings'!$J$4),0)+($I161*'Custom Ratings'!$J$5)+($J161*'Custom Ratings'!$J$6)+ROUNDDOWN(($K161*'Custom Ratings'!$J$7),0)+ROUNDDOWN(($L161*'Custom Ratings'!$J$8),0)+($M161*'Custom Ratings'!$J$9)+($O161*'Custom Ratings'!$J$10)+($P161*'Custom Ratings'!$J$11)+($Q161*'Custom Ratings'!$J$12)+($R161*'Custom Ratings'!$J$13)+($S161*'Custom Ratings'!$J$14)+($T161*'Custom Ratings'!$J$15))/2),($K161*'Custom Ratings'!$J$3)+ROUNDDOWN(($H161*'Custom Ratings'!$J$4),0)+($I161*'Custom Ratings'!$J$5)+($J161*'Custom Ratings'!$J$6)+ROUNDDOWN(($K161*'Custom Ratings'!$J$7),0)+ROUNDDOWN(($L161*'Custom Ratings'!$J$8),0)+($M161*'Custom Ratings'!$J$9)+($O161*'Custom Ratings'!$J$10)+($P161*'Custom Ratings'!$J$11)+($Q161*'Custom Ratings'!$J$12)+($R161*'Custom Ratings'!$J$13)+($S161*'Custom Ratings'!$J$14)+($T161*'Custom Ratings'!$J$15)),0)</f>
        <v>51</v>
      </c>
      <c r="AC161" s="79">
        <f>ROUND(Z161/'Custom Ratings'!$B$19,0)</f>
        <v>58</v>
      </c>
      <c r="AD161" s="79">
        <f>ROUND(AA161/'Custom Ratings'!$F$19,0)</f>
        <v>58</v>
      </c>
      <c r="AE161" s="79">
        <f>ROUND(AB161/'Custom Ratings'!$J$19,0)</f>
        <v>51</v>
      </c>
    </row>
    <row r="162" ht="15.75" customHeight="1">
      <c r="A162" s="71" t="s">
        <v>742</v>
      </c>
      <c r="B162" s="71" t="s">
        <v>956</v>
      </c>
      <c r="C162" s="72" t="str">
        <f t="shared" si="1"/>
        <v>Vladimir Konstantov</v>
      </c>
      <c r="D162" s="73" t="s">
        <v>48</v>
      </c>
      <c r="E162" s="73" t="s">
        <v>721</v>
      </c>
      <c r="F162" s="73">
        <v>16.0</v>
      </c>
      <c r="G162" s="73">
        <v>6.0</v>
      </c>
      <c r="H162" s="73">
        <v>3.0</v>
      </c>
      <c r="I162" s="73">
        <v>3.0</v>
      </c>
      <c r="J162" s="73">
        <v>2.0</v>
      </c>
      <c r="K162" s="73">
        <v>4.0</v>
      </c>
      <c r="L162" s="73">
        <v>3.0</v>
      </c>
      <c r="M162" s="73">
        <v>4.0</v>
      </c>
      <c r="N162" s="73">
        <v>7.0</v>
      </c>
      <c r="O162" s="73">
        <v>3.0</v>
      </c>
      <c r="P162" s="73">
        <v>1.0</v>
      </c>
      <c r="Q162" s="73">
        <v>4.0</v>
      </c>
      <c r="R162" s="73">
        <v>2.0</v>
      </c>
      <c r="S162" s="73">
        <v>3.0</v>
      </c>
      <c r="T162" s="73">
        <v>3.0</v>
      </c>
      <c r="U162" s="74">
        <f t="shared" si="2"/>
        <v>58</v>
      </c>
      <c r="V162" s="75">
        <f t="shared" si="3"/>
        <v>58</v>
      </c>
      <c r="W162" s="76" t="str">
        <f t="shared" si="4"/>
        <v>Righty</v>
      </c>
      <c r="X162" s="77">
        <f t="shared" si="5"/>
        <v>58</v>
      </c>
      <c r="Y162" s="77">
        <f t="shared" si="6"/>
        <v>56</v>
      </c>
      <c r="Z162" s="78">
        <f>ROUND(IF(($G162*'Custom Ratings'!$B$3)+($H162*'Custom Ratings'!$B$4)+($I162*'Custom Ratings'!$B$5)+($J162*'Custom Ratings'!$B$6)+($K162*'Custom Ratings'!$B$7)+($L162*'Custom Ratings'!$B$8)+($M162*'Custom Ratings'!$B$9)+($O162*'Custom Ratings'!$B$10)+($P162*'Custom Ratings'!$B$11)+($Q162*'Custom Ratings'!$B$12)+($R162*'Custom Ratings'!$B$13)+($S162*'Custom Ratings'!$B$14)+($T162*'Custom Ratings'!$B$15)&lt;50,(25+(($G162*'Custom Ratings'!$B$3)+($H162*'Custom Ratings'!$B$4)+($I162*'Custom Ratings'!$B$5)+($J162*'Custom Ratings'!$B$6)+($K162*'Custom Ratings'!$B$7)+($L162*'Custom Ratings'!$B$8)+($M162*'Custom Ratings'!$B$9)+($O162*'Custom Ratings'!$B$10)+($P162*'Custom Ratings'!$B$11)+($Q162*'Custom Ratings'!$B$12)+($R162*'Custom Ratings'!$B$13)+($S162*'Custom Ratings'!$B$14)+($T162*'Custom Ratings'!$B$15))/2),($G162*'Custom Ratings'!$B$3)+($H162*'Custom Ratings'!$B$4)+($I162*'Custom Ratings'!$B$5)+($J162*'Custom Ratings'!$B$6)+($K162*'Custom Ratings'!$B$7)+($L162*'Custom Ratings'!$B$8)+($M162*'Custom Ratings'!$B$9)+($O162*'Custom Ratings'!$B$10)+($P162*'Custom Ratings'!$B$11)+($Q162*'Custom Ratings'!$B$12)+($R162*'Custom Ratings'!$B$13)+($S162*'Custom Ratings'!$B$14)+($T162*'Custom Ratings'!$B$15)),0)</f>
        <v>58</v>
      </c>
      <c r="AA162" s="78">
        <f>ROUND(IF(($G162*'Custom Ratings'!$F$3)+($H162*'Custom Ratings'!$F$4)+($I162*'Custom Ratings'!$F$5)+($J162*'Custom Ratings'!$F$6)+($K162*'Custom Ratings'!$F$7)+($L162*'Custom Ratings'!$F$8)+($M162*'Custom Ratings'!$F$9)+($O162*'Custom Ratings'!$F$10)+($P162*'Custom Ratings'!$F$11)+($Q162*'Custom Ratings'!$F$12)+($R162*'Custom Ratings'!$F$13)+($S162*'Custom Ratings'!$F$14)+($T162*'Custom Ratings'!$F$15)&lt;50,(25+(($G162*'Custom Ratings'!$F$3)+($H162*'Custom Ratings'!$F$4)+($I162*'Custom Ratings'!$F$5)+($J162*'Custom Ratings'!$F$6)+($K162*'Custom Ratings'!$F$7)+($L162*'Custom Ratings'!$F$8)+($M162*'Custom Ratings'!$F$9)+($O162*'Custom Ratings'!$F$10)+($P162*'Custom Ratings'!$F$11)+($Q162*'Custom Ratings'!$F$12)+($R162*'Custom Ratings'!$F$13)+($S162*'Custom Ratings'!$F$14)+($T162*'Custom Ratings'!$F$15))/2),($G162*'Custom Ratings'!$F$3)+($H162*'Custom Ratings'!$F$4)+($I162*'Custom Ratings'!$F$5)+($J162*'Custom Ratings'!$F$6)+($K162*'Custom Ratings'!$F$7)+($L162*'Custom Ratings'!$F$8)+($M162*'Custom Ratings'!$F$9)+($O162*'Custom Ratings'!$F$10)+($P162*'Custom Ratings'!$F$11)+($Q162*'Custom Ratings'!$F$12)+($R162*'Custom Ratings'!$F$13)+($S162*'Custom Ratings'!$F$14)+($T162*'Custom Ratings'!$F$15)),0)</f>
        <v>58</v>
      </c>
      <c r="AB162" s="78">
        <f>ROUND(IF(($K162*'Custom Ratings'!$J$3)+ROUNDDOWN(($H162*'Custom Ratings'!$J$4),0)+($I162*'Custom Ratings'!$J$5)+($J162*'Custom Ratings'!$J$6)+ROUNDDOWN(($K162*'Custom Ratings'!$J$7),0)+ROUNDDOWN(($L162*'Custom Ratings'!$J$8),0)+($M162*'Custom Ratings'!$J$9)+($O162*'Custom Ratings'!$J$10)+($P162*'Custom Ratings'!$J$11)+($Q162*'Custom Ratings'!$J$12)+($R162*'Custom Ratings'!$J$13)+($S162*'Custom Ratings'!$J$14)+($T162*'Custom Ratings'!$J$15)&lt;50,(25+(($K162*'Custom Ratings'!$J$3)+ROUNDDOWN(($H162*'Custom Ratings'!$J$4),0)+($I162*'Custom Ratings'!$J$5)+($J162*'Custom Ratings'!$J$6)+ROUNDDOWN(($K162*'Custom Ratings'!$J$7),0)+ROUNDDOWN(($L162*'Custom Ratings'!$J$8),0)+($M162*'Custom Ratings'!$J$9)+($O162*'Custom Ratings'!$J$10)+($P162*'Custom Ratings'!$J$11)+($Q162*'Custom Ratings'!$J$12)+($R162*'Custom Ratings'!$J$13)+($S162*'Custom Ratings'!$J$14)+($T162*'Custom Ratings'!$J$15))/2),($K162*'Custom Ratings'!$J$3)+ROUNDDOWN(($H162*'Custom Ratings'!$J$4),0)+($I162*'Custom Ratings'!$J$5)+($J162*'Custom Ratings'!$J$6)+ROUNDDOWN(($K162*'Custom Ratings'!$J$7),0)+ROUNDDOWN(($L162*'Custom Ratings'!$J$8),0)+($M162*'Custom Ratings'!$J$9)+($O162*'Custom Ratings'!$J$10)+($P162*'Custom Ratings'!$J$11)+($Q162*'Custom Ratings'!$J$12)+($R162*'Custom Ratings'!$J$13)+($S162*'Custom Ratings'!$J$14)+($T162*'Custom Ratings'!$J$15)),0)</f>
        <v>56</v>
      </c>
      <c r="AC162" s="79">
        <f>ROUND(Z162/'Custom Ratings'!$B$19,0)</f>
        <v>58</v>
      </c>
      <c r="AD162" s="79">
        <f>ROUND(AA162/'Custom Ratings'!$F$19,0)</f>
        <v>58</v>
      </c>
      <c r="AE162" s="79">
        <f>ROUND(AB162/'Custom Ratings'!$J$19,0)</f>
        <v>56</v>
      </c>
    </row>
    <row r="163" ht="15.75" customHeight="1">
      <c r="A163" s="71" t="s">
        <v>872</v>
      </c>
      <c r="B163" s="71" t="s">
        <v>957</v>
      </c>
      <c r="C163" s="72" t="str">
        <f t="shared" si="1"/>
        <v>Steve Konroyd</v>
      </c>
      <c r="D163" s="73" t="s">
        <v>48</v>
      </c>
      <c r="E163" s="73" t="s">
        <v>721</v>
      </c>
      <c r="F163" s="73">
        <v>8.0</v>
      </c>
      <c r="G163" s="73">
        <v>8.0</v>
      </c>
      <c r="H163" s="73">
        <v>3.0</v>
      </c>
      <c r="I163" s="73">
        <v>3.0</v>
      </c>
      <c r="J163" s="73">
        <v>2.0</v>
      </c>
      <c r="K163" s="73">
        <v>3.0</v>
      </c>
      <c r="L163" s="73">
        <v>2.0</v>
      </c>
      <c r="M163" s="73">
        <v>4.0</v>
      </c>
      <c r="N163" s="73">
        <v>4.0</v>
      </c>
      <c r="O163" s="73">
        <v>2.0</v>
      </c>
      <c r="P163" s="73">
        <v>1.0</v>
      </c>
      <c r="Q163" s="73">
        <v>3.0</v>
      </c>
      <c r="R163" s="73">
        <v>2.0</v>
      </c>
      <c r="S163" s="73">
        <v>3.0</v>
      </c>
      <c r="T163" s="73">
        <v>3.0</v>
      </c>
      <c r="U163" s="74">
        <f t="shared" si="2"/>
        <v>51</v>
      </c>
      <c r="V163" s="75">
        <f t="shared" si="3"/>
        <v>51</v>
      </c>
      <c r="W163" s="76" t="str">
        <f t="shared" si="4"/>
        <v>Lefty</v>
      </c>
      <c r="X163" s="77">
        <f t="shared" si="5"/>
        <v>51</v>
      </c>
      <c r="Y163" s="77">
        <f t="shared" si="6"/>
        <v>48</v>
      </c>
      <c r="Z163" s="78">
        <f>ROUND(IF(($G163*'Custom Ratings'!$B$3)+($H163*'Custom Ratings'!$B$4)+($I163*'Custom Ratings'!$B$5)+($J163*'Custom Ratings'!$B$6)+($K163*'Custom Ratings'!$B$7)+($L163*'Custom Ratings'!$B$8)+($M163*'Custom Ratings'!$B$9)+($O163*'Custom Ratings'!$B$10)+($P163*'Custom Ratings'!$B$11)+($Q163*'Custom Ratings'!$B$12)+($R163*'Custom Ratings'!$B$13)+($S163*'Custom Ratings'!$B$14)+($T163*'Custom Ratings'!$B$15)&lt;50,(25+(($G163*'Custom Ratings'!$B$3)+($H163*'Custom Ratings'!$B$4)+($I163*'Custom Ratings'!$B$5)+($J163*'Custom Ratings'!$B$6)+($K163*'Custom Ratings'!$B$7)+($L163*'Custom Ratings'!$B$8)+($M163*'Custom Ratings'!$B$9)+($O163*'Custom Ratings'!$B$10)+($P163*'Custom Ratings'!$B$11)+($Q163*'Custom Ratings'!$B$12)+($R163*'Custom Ratings'!$B$13)+($S163*'Custom Ratings'!$B$14)+($T163*'Custom Ratings'!$B$15))/2),($G163*'Custom Ratings'!$B$3)+($H163*'Custom Ratings'!$B$4)+($I163*'Custom Ratings'!$B$5)+($J163*'Custom Ratings'!$B$6)+($K163*'Custom Ratings'!$B$7)+($L163*'Custom Ratings'!$B$8)+($M163*'Custom Ratings'!$B$9)+($O163*'Custom Ratings'!$B$10)+($P163*'Custom Ratings'!$B$11)+($Q163*'Custom Ratings'!$B$12)+($R163*'Custom Ratings'!$B$13)+($S163*'Custom Ratings'!$B$14)+($T163*'Custom Ratings'!$B$15)),0)</f>
        <v>51</v>
      </c>
      <c r="AA163" s="78">
        <f>ROUND(IF(($G163*'Custom Ratings'!$F$3)+($H163*'Custom Ratings'!$F$4)+($I163*'Custom Ratings'!$F$5)+($J163*'Custom Ratings'!$F$6)+($K163*'Custom Ratings'!$F$7)+($L163*'Custom Ratings'!$F$8)+($M163*'Custom Ratings'!$F$9)+($O163*'Custom Ratings'!$F$10)+($P163*'Custom Ratings'!$F$11)+($Q163*'Custom Ratings'!$F$12)+($R163*'Custom Ratings'!$F$13)+($S163*'Custom Ratings'!$F$14)+($T163*'Custom Ratings'!$F$15)&lt;50,(25+(($G163*'Custom Ratings'!$F$3)+($H163*'Custom Ratings'!$F$4)+($I163*'Custom Ratings'!$F$5)+($J163*'Custom Ratings'!$F$6)+($K163*'Custom Ratings'!$F$7)+($L163*'Custom Ratings'!$F$8)+($M163*'Custom Ratings'!$F$9)+($O163*'Custom Ratings'!$F$10)+($P163*'Custom Ratings'!$F$11)+($Q163*'Custom Ratings'!$F$12)+($R163*'Custom Ratings'!$F$13)+($S163*'Custom Ratings'!$F$14)+($T163*'Custom Ratings'!$F$15))/2),($G163*'Custom Ratings'!$F$3)+($H163*'Custom Ratings'!$F$4)+($I163*'Custom Ratings'!$F$5)+($J163*'Custom Ratings'!$F$6)+($K163*'Custom Ratings'!$F$7)+($L163*'Custom Ratings'!$F$8)+($M163*'Custom Ratings'!$F$9)+($O163*'Custom Ratings'!$F$10)+($P163*'Custom Ratings'!$F$11)+($Q163*'Custom Ratings'!$F$12)+($R163*'Custom Ratings'!$F$13)+($S163*'Custom Ratings'!$F$14)+($T163*'Custom Ratings'!$F$15)),0)</f>
        <v>51</v>
      </c>
      <c r="AB163" s="78">
        <f>ROUND(IF(($K163*'Custom Ratings'!$J$3)+ROUNDDOWN(($H163*'Custom Ratings'!$J$4),0)+($I163*'Custom Ratings'!$J$5)+($J163*'Custom Ratings'!$J$6)+ROUNDDOWN(($K163*'Custom Ratings'!$J$7),0)+ROUNDDOWN(($L163*'Custom Ratings'!$J$8),0)+($M163*'Custom Ratings'!$J$9)+($O163*'Custom Ratings'!$J$10)+($P163*'Custom Ratings'!$J$11)+($Q163*'Custom Ratings'!$J$12)+($R163*'Custom Ratings'!$J$13)+($S163*'Custom Ratings'!$J$14)+($T163*'Custom Ratings'!$J$15)&lt;50,(25+(($K163*'Custom Ratings'!$J$3)+ROUNDDOWN(($H163*'Custom Ratings'!$J$4),0)+($I163*'Custom Ratings'!$J$5)+($J163*'Custom Ratings'!$J$6)+ROUNDDOWN(($K163*'Custom Ratings'!$J$7),0)+ROUNDDOWN(($L163*'Custom Ratings'!$J$8),0)+($M163*'Custom Ratings'!$J$9)+($O163*'Custom Ratings'!$J$10)+($P163*'Custom Ratings'!$J$11)+($Q163*'Custom Ratings'!$J$12)+($R163*'Custom Ratings'!$J$13)+($S163*'Custom Ratings'!$J$14)+($T163*'Custom Ratings'!$J$15))/2),($K163*'Custom Ratings'!$J$3)+ROUNDDOWN(($H163*'Custom Ratings'!$J$4),0)+($I163*'Custom Ratings'!$J$5)+($J163*'Custom Ratings'!$J$6)+ROUNDDOWN(($K163*'Custom Ratings'!$J$7),0)+ROUNDDOWN(($L163*'Custom Ratings'!$J$8),0)+($M163*'Custom Ratings'!$J$9)+($O163*'Custom Ratings'!$J$10)+($P163*'Custom Ratings'!$J$11)+($Q163*'Custom Ratings'!$J$12)+($R163*'Custom Ratings'!$J$13)+($S163*'Custom Ratings'!$J$14)+($T163*'Custom Ratings'!$J$15)),0)</f>
        <v>48</v>
      </c>
      <c r="AC163" s="79">
        <f>ROUND(Z163/'Custom Ratings'!$B$19,0)</f>
        <v>51</v>
      </c>
      <c r="AD163" s="79">
        <f>ROUND(AA163/'Custom Ratings'!$F$19,0)</f>
        <v>51</v>
      </c>
      <c r="AE163" s="79">
        <f>ROUND(AB163/'Custom Ratings'!$J$19,0)</f>
        <v>48</v>
      </c>
    </row>
    <row r="164" ht="15.75" customHeight="1">
      <c r="A164" s="71" t="s">
        <v>791</v>
      </c>
      <c r="B164" s="71" t="s">
        <v>958</v>
      </c>
      <c r="C164" s="72" t="str">
        <f t="shared" si="1"/>
        <v>Brad McCrimmon</v>
      </c>
      <c r="D164" s="73" t="s">
        <v>48</v>
      </c>
      <c r="E164" s="73" t="s">
        <v>721</v>
      </c>
      <c r="F164" s="73">
        <v>2.0</v>
      </c>
      <c r="G164" s="73">
        <v>8.0</v>
      </c>
      <c r="H164" s="73">
        <v>3.0</v>
      </c>
      <c r="I164" s="73">
        <v>2.0</v>
      </c>
      <c r="J164" s="73">
        <v>2.0</v>
      </c>
      <c r="K164" s="73">
        <v>4.0</v>
      </c>
      <c r="L164" s="73">
        <v>2.0</v>
      </c>
      <c r="M164" s="73">
        <v>4.0</v>
      </c>
      <c r="N164" s="73">
        <v>6.0</v>
      </c>
      <c r="O164" s="73">
        <v>1.0</v>
      </c>
      <c r="P164" s="73">
        <v>0.0</v>
      </c>
      <c r="Q164" s="73">
        <v>3.0</v>
      </c>
      <c r="R164" s="73">
        <v>1.0</v>
      </c>
      <c r="S164" s="73">
        <v>3.0</v>
      </c>
      <c r="T164" s="73">
        <v>3.0</v>
      </c>
      <c r="U164" s="74">
        <f t="shared" si="2"/>
        <v>48</v>
      </c>
      <c r="V164" s="75">
        <f t="shared" si="3"/>
        <v>48</v>
      </c>
      <c r="W164" s="76" t="str">
        <f t="shared" si="4"/>
        <v>Lefty</v>
      </c>
      <c r="X164" s="77">
        <f t="shared" si="5"/>
        <v>48</v>
      </c>
      <c r="Y164" s="77">
        <f t="shared" si="6"/>
        <v>50</v>
      </c>
      <c r="Z164" s="78">
        <f>ROUND(IF(($G164*'Custom Ratings'!$B$3)+($H164*'Custom Ratings'!$B$4)+($I164*'Custom Ratings'!$B$5)+($J164*'Custom Ratings'!$B$6)+($K164*'Custom Ratings'!$B$7)+($L164*'Custom Ratings'!$B$8)+($M164*'Custom Ratings'!$B$9)+($O164*'Custom Ratings'!$B$10)+($P164*'Custom Ratings'!$B$11)+($Q164*'Custom Ratings'!$B$12)+($R164*'Custom Ratings'!$B$13)+($S164*'Custom Ratings'!$B$14)+($T164*'Custom Ratings'!$B$15)&lt;50,(25+(($G164*'Custom Ratings'!$B$3)+($H164*'Custom Ratings'!$B$4)+($I164*'Custom Ratings'!$B$5)+($J164*'Custom Ratings'!$B$6)+($K164*'Custom Ratings'!$B$7)+($L164*'Custom Ratings'!$B$8)+($M164*'Custom Ratings'!$B$9)+($O164*'Custom Ratings'!$B$10)+($P164*'Custom Ratings'!$B$11)+($Q164*'Custom Ratings'!$B$12)+($R164*'Custom Ratings'!$B$13)+($S164*'Custom Ratings'!$B$14)+($T164*'Custom Ratings'!$B$15))/2),($G164*'Custom Ratings'!$B$3)+($H164*'Custom Ratings'!$B$4)+($I164*'Custom Ratings'!$B$5)+($J164*'Custom Ratings'!$B$6)+($K164*'Custom Ratings'!$B$7)+($L164*'Custom Ratings'!$B$8)+($M164*'Custom Ratings'!$B$9)+($O164*'Custom Ratings'!$B$10)+($P164*'Custom Ratings'!$B$11)+($Q164*'Custom Ratings'!$B$12)+($R164*'Custom Ratings'!$B$13)+($S164*'Custom Ratings'!$B$14)+($T164*'Custom Ratings'!$B$15)),0)</f>
        <v>48</v>
      </c>
      <c r="AA164" s="78">
        <f>ROUND(IF(($G164*'Custom Ratings'!$F$3)+($H164*'Custom Ratings'!$F$4)+($I164*'Custom Ratings'!$F$5)+($J164*'Custom Ratings'!$F$6)+($K164*'Custom Ratings'!$F$7)+($L164*'Custom Ratings'!$F$8)+($M164*'Custom Ratings'!$F$9)+($O164*'Custom Ratings'!$F$10)+($P164*'Custom Ratings'!$F$11)+($Q164*'Custom Ratings'!$F$12)+($R164*'Custom Ratings'!$F$13)+($S164*'Custom Ratings'!$F$14)+($T164*'Custom Ratings'!$F$15)&lt;50,(25+(($G164*'Custom Ratings'!$F$3)+($H164*'Custom Ratings'!$F$4)+($I164*'Custom Ratings'!$F$5)+($J164*'Custom Ratings'!$F$6)+($K164*'Custom Ratings'!$F$7)+($L164*'Custom Ratings'!$F$8)+($M164*'Custom Ratings'!$F$9)+($O164*'Custom Ratings'!$F$10)+($P164*'Custom Ratings'!$F$11)+($Q164*'Custom Ratings'!$F$12)+($R164*'Custom Ratings'!$F$13)+($S164*'Custom Ratings'!$F$14)+($T164*'Custom Ratings'!$F$15))/2),($G164*'Custom Ratings'!$F$3)+($H164*'Custom Ratings'!$F$4)+($I164*'Custom Ratings'!$F$5)+($J164*'Custom Ratings'!$F$6)+($K164*'Custom Ratings'!$F$7)+($L164*'Custom Ratings'!$F$8)+($M164*'Custom Ratings'!$F$9)+($O164*'Custom Ratings'!$F$10)+($P164*'Custom Ratings'!$F$11)+($Q164*'Custom Ratings'!$F$12)+($R164*'Custom Ratings'!$F$13)+($S164*'Custom Ratings'!$F$14)+($T164*'Custom Ratings'!$F$15)),0)</f>
        <v>48</v>
      </c>
      <c r="AB164" s="78">
        <f>ROUND(IF(($K164*'Custom Ratings'!$J$3)+ROUNDDOWN(($H164*'Custom Ratings'!$J$4),0)+($I164*'Custom Ratings'!$J$5)+($J164*'Custom Ratings'!$J$6)+ROUNDDOWN(($K164*'Custom Ratings'!$J$7),0)+ROUNDDOWN(($L164*'Custom Ratings'!$J$8),0)+($M164*'Custom Ratings'!$J$9)+($O164*'Custom Ratings'!$J$10)+($P164*'Custom Ratings'!$J$11)+($Q164*'Custom Ratings'!$J$12)+($R164*'Custom Ratings'!$J$13)+($S164*'Custom Ratings'!$J$14)+($T164*'Custom Ratings'!$J$15)&lt;50,(25+(($K164*'Custom Ratings'!$J$3)+ROUNDDOWN(($H164*'Custom Ratings'!$J$4),0)+($I164*'Custom Ratings'!$J$5)+($J164*'Custom Ratings'!$J$6)+ROUNDDOWN(($K164*'Custom Ratings'!$J$7),0)+ROUNDDOWN(($L164*'Custom Ratings'!$J$8),0)+($M164*'Custom Ratings'!$J$9)+($O164*'Custom Ratings'!$J$10)+($P164*'Custom Ratings'!$J$11)+($Q164*'Custom Ratings'!$J$12)+($R164*'Custom Ratings'!$J$13)+($S164*'Custom Ratings'!$J$14)+($T164*'Custom Ratings'!$J$15))/2),($K164*'Custom Ratings'!$J$3)+ROUNDDOWN(($H164*'Custom Ratings'!$J$4),0)+($I164*'Custom Ratings'!$J$5)+($J164*'Custom Ratings'!$J$6)+ROUNDDOWN(($K164*'Custom Ratings'!$J$7),0)+ROUNDDOWN(($L164*'Custom Ratings'!$J$8),0)+($M164*'Custom Ratings'!$J$9)+($O164*'Custom Ratings'!$J$10)+($P164*'Custom Ratings'!$J$11)+($Q164*'Custom Ratings'!$J$12)+($R164*'Custom Ratings'!$J$13)+($S164*'Custom Ratings'!$J$14)+($T164*'Custom Ratings'!$J$15)),0)</f>
        <v>50</v>
      </c>
      <c r="AC164" s="79">
        <f>ROUND(Z164/'Custom Ratings'!$B$19,0)</f>
        <v>48</v>
      </c>
      <c r="AD164" s="79">
        <f>ROUND(AA164/'Custom Ratings'!$F$19,0)</f>
        <v>48</v>
      </c>
      <c r="AE164" s="79">
        <f>ROUND(AB164/'Custom Ratings'!$J$19,0)</f>
        <v>50</v>
      </c>
    </row>
    <row r="165" ht="15.75" customHeight="1">
      <c r="A165" s="71" t="s">
        <v>728</v>
      </c>
      <c r="B165" s="71" t="s">
        <v>959</v>
      </c>
      <c r="C165" s="72" t="str">
        <f t="shared" si="1"/>
        <v>Bill Ranford</v>
      </c>
      <c r="D165" s="73" t="s">
        <v>85</v>
      </c>
      <c r="E165" s="73" t="s">
        <v>697</v>
      </c>
      <c r="F165" s="73">
        <v>30.0</v>
      </c>
      <c r="G165" s="73">
        <v>4.0</v>
      </c>
      <c r="H165" s="73">
        <v>4.0</v>
      </c>
      <c r="I165" s="73">
        <v>3.0</v>
      </c>
      <c r="J165" s="73">
        <v>3.0</v>
      </c>
      <c r="K165" s="73">
        <v>3.0</v>
      </c>
      <c r="L165" s="73">
        <v>4.0</v>
      </c>
      <c r="M165" s="73">
        <v>0.0</v>
      </c>
      <c r="N165" s="73">
        <v>0.0</v>
      </c>
      <c r="O165" s="73">
        <v>0.0</v>
      </c>
      <c r="P165" s="73">
        <v>0.0</v>
      </c>
      <c r="Q165" s="73">
        <v>4.0</v>
      </c>
      <c r="R165" s="73">
        <v>4.0</v>
      </c>
      <c r="S165" s="73">
        <v>5.0</v>
      </c>
      <c r="T165" s="73">
        <v>4.0</v>
      </c>
      <c r="U165" s="74">
        <f t="shared" si="2"/>
        <v>66</v>
      </c>
      <c r="V165" s="75">
        <f t="shared" si="3"/>
        <v>66</v>
      </c>
      <c r="W165" s="76" t="str">
        <f t="shared" si="4"/>
        <v>Lefty</v>
      </c>
      <c r="X165" s="77">
        <f t="shared" si="5"/>
        <v>48</v>
      </c>
      <c r="Y165" s="77">
        <f t="shared" si="6"/>
        <v>66</v>
      </c>
      <c r="Z165" s="78">
        <f>ROUND(IF(($G165*'Custom Ratings'!$B$3)+($H165*'Custom Ratings'!$B$4)+($I165*'Custom Ratings'!$B$5)+($J165*'Custom Ratings'!$B$6)+($K165*'Custom Ratings'!$B$7)+($L165*'Custom Ratings'!$B$8)+($M165*'Custom Ratings'!$B$9)+($O165*'Custom Ratings'!$B$10)+($P165*'Custom Ratings'!$B$11)+($Q165*'Custom Ratings'!$B$12)+($R165*'Custom Ratings'!$B$13)+($S165*'Custom Ratings'!$B$14)+($T165*'Custom Ratings'!$B$15)&lt;50,(25+(($G165*'Custom Ratings'!$B$3)+($H165*'Custom Ratings'!$B$4)+($I165*'Custom Ratings'!$B$5)+($J165*'Custom Ratings'!$B$6)+($K165*'Custom Ratings'!$B$7)+($L165*'Custom Ratings'!$B$8)+($M165*'Custom Ratings'!$B$9)+($O165*'Custom Ratings'!$B$10)+($P165*'Custom Ratings'!$B$11)+($Q165*'Custom Ratings'!$B$12)+($R165*'Custom Ratings'!$B$13)+($S165*'Custom Ratings'!$B$14)+($T165*'Custom Ratings'!$B$15))/2),($G165*'Custom Ratings'!$B$3)+($H165*'Custom Ratings'!$B$4)+($I165*'Custom Ratings'!$B$5)+($J165*'Custom Ratings'!$B$6)+($K165*'Custom Ratings'!$B$7)+($L165*'Custom Ratings'!$B$8)+($M165*'Custom Ratings'!$B$9)+($O165*'Custom Ratings'!$B$10)+($P165*'Custom Ratings'!$B$11)+($Q165*'Custom Ratings'!$B$12)+($R165*'Custom Ratings'!$B$13)+($S165*'Custom Ratings'!$B$14)+($T165*'Custom Ratings'!$B$15)),0)</f>
        <v>48</v>
      </c>
      <c r="AA165" s="78">
        <f>ROUND(IF(($G165*'Custom Ratings'!$F$3)+($H165*'Custom Ratings'!$F$4)+($I165*'Custom Ratings'!$F$5)+($J165*'Custom Ratings'!$F$6)+($K165*'Custom Ratings'!$F$7)+($L165*'Custom Ratings'!$F$8)+($M165*'Custom Ratings'!$F$9)+($O165*'Custom Ratings'!$F$10)+($P165*'Custom Ratings'!$F$11)+($Q165*'Custom Ratings'!$F$12)+($R165*'Custom Ratings'!$F$13)+($S165*'Custom Ratings'!$F$14)+($T165*'Custom Ratings'!$F$15)&lt;50,(25+(($G165*'Custom Ratings'!$F$3)+($H165*'Custom Ratings'!$F$4)+($I165*'Custom Ratings'!$F$5)+($J165*'Custom Ratings'!$F$6)+($K165*'Custom Ratings'!$F$7)+($L165*'Custom Ratings'!$F$8)+($M165*'Custom Ratings'!$F$9)+($O165*'Custom Ratings'!$F$10)+($P165*'Custom Ratings'!$F$11)+($Q165*'Custom Ratings'!$F$12)+($R165*'Custom Ratings'!$F$13)+($S165*'Custom Ratings'!$F$14)+($T165*'Custom Ratings'!$F$15))/2),($G165*'Custom Ratings'!$F$3)+($H165*'Custom Ratings'!$F$4)+($I165*'Custom Ratings'!$F$5)+($J165*'Custom Ratings'!$F$6)+($K165*'Custom Ratings'!$F$7)+($L165*'Custom Ratings'!$F$8)+($M165*'Custom Ratings'!$F$9)+($O165*'Custom Ratings'!$F$10)+($P165*'Custom Ratings'!$F$11)+($Q165*'Custom Ratings'!$F$12)+($R165*'Custom Ratings'!$F$13)+($S165*'Custom Ratings'!$F$14)+($T165*'Custom Ratings'!$F$15)),0)</f>
        <v>48</v>
      </c>
      <c r="AB165" s="78">
        <f>ROUND(IF(($K165*'Custom Ratings'!$J$3)+ROUNDDOWN(($H165*'Custom Ratings'!$J$4),0)+($I165*'Custom Ratings'!$J$5)+($J165*'Custom Ratings'!$J$6)+ROUNDDOWN(($K165*'Custom Ratings'!$J$7),0)+ROUNDDOWN(($L165*'Custom Ratings'!$J$8),0)+($M165*'Custom Ratings'!$J$9)+($O165*'Custom Ratings'!$J$10)+($P165*'Custom Ratings'!$J$11)+($Q165*'Custom Ratings'!$J$12)+($R165*'Custom Ratings'!$J$13)+($S165*'Custom Ratings'!$J$14)+($T165*'Custom Ratings'!$J$15)&lt;50,(25+(($K165*'Custom Ratings'!$J$3)+ROUNDDOWN(($H165*'Custom Ratings'!$J$4),0)+($I165*'Custom Ratings'!$J$5)+($J165*'Custom Ratings'!$J$6)+ROUNDDOWN(($K165*'Custom Ratings'!$J$7),0)+ROUNDDOWN(($L165*'Custom Ratings'!$J$8),0)+($M165*'Custom Ratings'!$J$9)+($O165*'Custom Ratings'!$J$10)+($P165*'Custom Ratings'!$J$11)+($Q165*'Custom Ratings'!$J$12)+($R165*'Custom Ratings'!$J$13)+($S165*'Custom Ratings'!$J$14)+($T165*'Custom Ratings'!$J$15))/2),($K165*'Custom Ratings'!$J$3)+ROUNDDOWN(($H165*'Custom Ratings'!$J$4),0)+($I165*'Custom Ratings'!$J$5)+($J165*'Custom Ratings'!$J$6)+ROUNDDOWN(($K165*'Custom Ratings'!$J$7),0)+ROUNDDOWN(($L165*'Custom Ratings'!$J$8),0)+($M165*'Custom Ratings'!$J$9)+($O165*'Custom Ratings'!$J$10)+($P165*'Custom Ratings'!$J$11)+($Q165*'Custom Ratings'!$J$12)+($R165*'Custom Ratings'!$J$13)+($S165*'Custom Ratings'!$J$14)+($T165*'Custom Ratings'!$J$15)),0)</f>
        <v>66</v>
      </c>
      <c r="AC165" s="79">
        <f>ROUND(Z165/'Custom Ratings'!$B$19,0)</f>
        <v>48</v>
      </c>
      <c r="AD165" s="79">
        <f>ROUND(AA165/'Custom Ratings'!$F$19,0)</f>
        <v>48</v>
      </c>
      <c r="AE165" s="79">
        <f>ROUND(AB165/'Custom Ratings'!$J$19,0)</f>
        <v>66</v>
      </c>
    </row>
    <row r="166" ht="15.75" customHeight="1">
      <c r="A166" s="71" t="s">
        <v>803</v>
      </c>
      <c r="B166" s="71" t="s">
        <v>6</v>
      </c>
      <c r="C166" s="72" t="str">
        <f t="shared" si="1"/>
        <v>Doug Weight</v>
      </c>
      <c r="D166" s="73" t="s">
        <v>85</v>
      </c>
      <c r="E166" s="73" t="s">
        <v>702</v>
      </c>
      <c r="F166" s="73">
        <v>39.0</v>
      </c>
      <c r="G166" s="73">
        <v>6.0</v>
      </c>
      <c r="H166" s="73">
        <v>3.0</v>
      </c>
      <c r="I166" s="73">
        <v>3.0</v>
      </c>
      <c r="J166" s="73">
        <v>3.0</v>
      </c>
      <c r="K166" s="73">
        <v>4.0</v>
      </c>
      <c r="L166" s="73">
        <v>3.0</v>
      </c>
      <c r="M166" s="73">
        <v>3.0</v>
      </c>
      <c r="N166" s="73">
        <v>4.0</v>
      </c>
      <c r="O166" s="73">
        <v>4.0</v>
      </c>
      <c r="P166" s="73">
        <v>3.0</v>
      </c>
      <c r="Q166" s="73">
        <v>3.0</v>
      </c>
      <c r="R166" s="73">
        <v>1.0</v>
      </c>
      <c r="S166" s="73">
        <v>3.0</v>
      </c>
      <c r="T166" s="73">
        <v>2.0</v>
      </c>
      <c r="U166" s="74">
        <f t="shared" si="2"/>
        <v>65</v>
      </c>
      <c r="V166" s="75">
        <f t="shared" si="3"/>
        <v>65</v>
      </c>
      <c r="W166" s="76" t="str">
        <f t="shared" si="4"/>
        <v>Lefty</v>
      </c>
      <c r="X166" s="77">
        <f t="shared" si="5"/>
        <v>65</v>
      </c>
      <c r="Y166" s="77">
        <f t="shared" si="6"/>
        <v>53</v>
      </c>
      <c r="Z166" s="78">
        <f>ROUND(IF(($G166*'Custom Ratings'!$B$3)+($H166*'Custom Ratings'!$B$4)+($I166*'Custom Ratings'!$B$5)+($J166*'Custom Ratings'!$B$6)+($K166*'Custom Ratings'!$B$7)+($L166*'Custom Ratings'!$B$8)+($M166*'Custom Ratings'!$B$9)+($O166*'Custom Ratings'!$B$10)+($P166*'Custom Ratings'!$B$11)+($Q166*'Custom Ratings'!$B$12)+($R166*'Custom Ratings'!$B$13)+($S166*'Custom Ratings'!$B$14)+($T166*'Custom Ratings'!$B$15)&lt;50,(25+(($G166*'Custom Ratings'!$B$3)+($H166*'Custom Ratings'!$B$4)+($I166*'Custom Ratings'!$B$5)+($J166*'Custom Ratings'!$B$6)+($K166*'Custom Ratings'!$B$7)+($L166*'Custom Ratings'!$B$8)+($M166*'Custom Ratings'!$B$9)+($O166*'Custom Ratings'!$B$10)+($P166*'Custom Ratings'!$B$11)+($Q166*'Custom Ratings'!$B$12)+($R166*'Custom Ratings'!$B$13)+($S166*'Custom Ratings'!$B$14)+($T166*'Custom Ratings'!$B$15))/2),($G166*'Custom Ratings'!$B$3)+($H166*'Custom Ratings'!$B$4)+($I166*'Custom Ratings'!$B$5)+($J166*'Custom Ratings'!$B$6)+($K166*'Custom Ratings'!$B$7)+($L166*'Custom Ratings'!$B$8)+($M166*'Custom Ratings'!$B$9)+($O166*'Custom Ratings'!$B$10)+($P166*'Custom Ratings'!$B$11)+($Q166*'Custom Ratings'!$B$12)+($R166*'Custom Ratings'!$B$13)+($S166*'Custom Ratings'!$B$14)+($T166*'Custom Ratings'!$B$15)),0)</f>
        <v>65</v>
      </c>
      <c r="AA166" s="78">
        <f>ROUND(IF(($G166*'Custom Ratings'!$F$3)+($H166*'Custom Ratings'!$F$4)+($I166*'Custom Ratings'!$F$5)+($J166*'Custom Ratings'!$F$6)+($K166*'Custom Ratings'!$F$7)+($L166*'Custom Ratings'!$F$8)+($M166*'Custom Ratings'!$F$9)+($O166*'Custom Ratings'!$F$10)+($P166*'Custom Ratings'!$F$11)+($Q166*'Custom Ratings'!$F$12)+($R166*'Custom Ratings'!$F$13)+($S166*'Custom Ratings'!$F$14)+($T166*'Custom Ratings'!$F$15)&lt;50,(25+(($G166*'Custom Ratings'!$F$3)+($H166*'Custom Ratings'!$F$4)+($I166*'Custom Ratings'!$F$5)+($J166*'Custom Ratings'!$F$6)+($K166*'Custom Ratings'!$F$7)+($L166*'Custom Ratings'!$F$8)+($M166*'Custom Ratings'!$F$9)+($O166*'Custom Ratings'!$F$10)+($P166*'Custom Ratings'!$F$11)+($Q166*'Custom Ratings'!$F$12)+($R166*'Custom Ratings'!$F$13)+($S166*'Custom Ratings'!$F$14)+($T166*'Custom Ratings'!$F$15))/2),($G166*'Custom Ratings'!$F$3)+($H166*'Custom Ratings'!$F$4)+($I166*'Custom Ratings'!$F$5)+($J166*'Custom Ratings'!$F$6)+($K166*'Custom Ratings'!$F$7)+($L166*'Custom Ratings'!$F$8)+($M166*'Custom Ratings'!$F$9)+($O166*'Custom Ratings'!$F$10)+($P166*'Custom Ratings'!$F$11)+($Q166*'Custom Ratings'!$F$12)+($R166*'Custom Ratings'!$F$13)+($S166*'Custom Ratings'!$F$14)+($T166*'Custom Ratings'!$F$15)),0)</f>
        <v>65</v>
      </c>
      <c r="AB166" s="78">
        <f>ROUND(IF(($K166*'Custom Ratings'!$J$3)+ROUNDDOWN(($H166*'Custom Ratings'!$J$4),0)+($I166*'Custom Ratings'!$J$5)+($J166*'Custom Ratings'!$J$6)+ROUNDDOWN(($K166*'Custom Ratings'!$J$7),0)+ROUNDDOWN(($L166*'Custom Ratings'!$J$8),0)+($M166*'Custom Ratings'!$J$9)+($O166*'Custom Ratings'!$J$10)+($P166*'Custom Ratings'!$J$11)+($Q166*'Custom Ratings'!$J$12)+($R166*'Custom Ratings'!$J$13)+($S166*'Custom Ratings'!$J$14)+($T166*'Custom Ratings'!$J$15)&lt;50,(25+(($K166*'Custom Ratings'!$J$3)+ROUNDDOWN(($H166*'Custom Ratings'!$J$4),0)+($I166*'Custom Ratings'!$J$5)+($J166*'Custom Ratings'!$J$6)+ROUNDDOWN(($K166*'Custom Ratings'!$J$7),0)+ROUNDDOWN(($L166*'Custom Ratings'!$J$8),0)+($M166*'Custom Ratings'!$J$9)+($O166*'Custom Ratings'!$J$10)+($P166*'Custom Ratings'!$J$11)+($Q166*'Custom Ratings'!$J$12)+($R166*'Custom Ratings'!$J$13)+($S166*'Custom Ratings'!$J$14)+($T166*'Custom Ratings'!$J$15))/2),($K166*'Custom Ratings'!$J$3)+ROUNDDOWN(($H166*'Custom Ratings'!$J$4),0)+($I166*'Custom Ratings'!$J$5)+($J166*'Custom Ratings'!$J$6)+ROUNDDOWN(($K166*'Custom Ratings'!$J$7),0)+ROUNDDOWN(($L166*'Custom Ratings'!$J$8),0)+($M166*'Custom Ratings'!$J$9)+($O166*'Custom Ratings'!$J$10)+($P166*'Custom Ratings'!$J$11)+($Q166*'Custom Ratings'!$J$12)+($R166*'Custom Ratings'!$J$13)+($S166*'Custom Ratings'!$J$14)+($T166*'Custom Ratings'!$J$15)),0)</f>
        <v>53</v>
      </c>
      <c r="AC166" s="79">
        <f>ROUND(Z166/'Custom Ratings'!$B$19,0)</f>
        <v>65</v>
      </c>
      <c r="AD166" s="79">
        <f>ROUND(AA166/'Custom Ratings'!$F$19,0)</f>
        <v>65</v>
      </c>
      <c r="AE166" s="79">
        <f>ROUND(AB166/'Custom Ratings'!$J$19,0)</f>
        <v>53</v>
      </c>
    </row>
    <row r="167" ht="15.75" customHeight="1">
      <c r="A167" s="71" t="s">
        <v>960</v>
      </c>
      <c r="B167" s="71" t="s">
        <v>961</v>
      </c>
      <c r="C167" s="72" t="str">
        <f t="shared" si="1"/>
        <v>Todd Elik</v>
      </c>
      <c r="D167" s="73" t="s">
        <v>85</v>
      </c>
      <c r="E167" s="73" t="s">
        <v>702</v>
      </c>
      <c r="F167" s="73">
        <v>34.0</v>
      </c>
      <c r="G167" s="73">
        <v>7.0</v>
      </c>
      <c r="H167" s="73">
        <v>3.0</v>
      </c>
      <c r="I167" s="73">
        <v>4.0</v>
      </c>
      <c r="J167" s="73">
        <v>3.0</v>
      </c>
      <c r="K167" s="73">
        <v>3.0</v>
      </c>
      <c r="L167" s="73">
        <v>2.0</v>
      </c>
      <c r="M167" s="73">
        <v>2.0</v>
      </c>
      <c r="N167" s="73">
        <v>4.0</v>
      </c>
      <c r="O167" s="73">
        <v>3.0</v>
      </c>
      <c r="P167" s="73">
        <v>3.0</v>
      </c>
      <c r="Q167" s="73">
        <v>3.0</v>
      </c>
      <c r="R167" s="73">
        <v>1.0</v>
      </c>
      <c r="S167" s="73">
        <v>2.0</v>
      </c>
      <c r="T167" s="73">
        <v>3.0</v>
      </c>
      <c r="U167" s="74">
        <f t="shared" si="2"/>
        <v>59</v>
      </c>
      <c r="V167" s="75">
        <f t="shared" si="3"/>
        <v>59</v>
      </c>
      <c r="W167" s="76" t="str">
        <f t="shared" si="4"/>
        <v>Lefty</v>
      </c>
      <c r="X167" s="77">
        <f t="shared" si="5"/>
        <v>59</v>
      </c>
      <c r="Y167" s="77">
        <f t="shared" si="6"/>
        <v>47</v>
      </c>
      <c r="Z167" s="78">
        <f>ROUND(IF(($G167*'Custom Ratings'!$B$3)+($H167*'Custom Ratings'!$B$4)+($I167*'Custom Ratings'!$B$5)+($J167*'Custom Ratings'!$B$6)+($K167*'Custom Ratings'!$B$7)+($L167*'Custom Ratings'!$B$8)+($M167*'Custom Ratings'!$B$9)+($O167*'Custom Ratings'!$B$10)+($P167*'Custom Ratings'!$B$11)+($Q167*'Custom Ratings'!$B$12)+($R167*'Custom Ratings'!$B$13)+($S167*'Custom Ratings'!$B$14)+($T167*'Custom Ratings'!$B$15)&lt;50,(25+(($G167*'Custom Ratings'!$B$3)+($H167*'Custom Ratings'!$B$4)+($I167*'Custom Ratings'!$B$5)+($J167*'Custom Ratings'!$B$6)+($K167*'Custom Ratings'!$B$7)+($L167*'Custom Ratings'!$B$8)+($M167*'Custom Ratings'!$B$9)+($O167*'Custom Ratings'!$B$10)+($P167*'Custom Ratings'!$B$11)+($Q167*'Custom Ratings'!$B$12)+($R167*'Custom Ratings'!$B$13)+($S167*'Custom Ratings'!$B$14)+($T167*'Custom Ratings'!$B$15))/2),($G167*'Custom Ratings'!$B$3)+($H167*'Custom Ratings'!$B$4)+($I167*'Custom Ratings'!$B$5)+($J167*'Custom Ratings'!$B$6)+($K167*'Custom Ratings'!$B$7)+($L167*'Custom Ratings'!$B$8)+($M167*'Custom Ratings'!$B$9)+($O167*'Custom Ratings'!$B$10)+($P167*'Custom Ratings'!$B$11)+($Q167*'Custom Ratings'!$B$12)+($R167*'Custom Ratings'!$B$13)+($S167*'Custom Ratings'!$B$14)+($T167*'Custom Ratings'!$B$15)),0)</f>
        <v>59</v>
      </c>
      <c r="AA167" s="78">
        <f>ROUND(IF(($G167*'Custom Ratings'!$F$3)+($H167*'Custom Ratings'!$F$4)+($I167*'Custom Ratings'!$F$5)+($J167*'Custom Ratings'!$F$6)+($K167*'Custom Ratings'!$F$7)+($L167*'Custom Ratings'!$F$8)+($M167*'Custom Ratings'!$F$9)+($O167*'Custom Ratings'!$F$10)+($P167*'Custom Ratings'!$F$11)+($Q167*'Custom Ratings'!$F$12)+($R167*'Custom Ratings'!$F$13)+($S167*'Custom Ratings'!$F$14)+($T167*'Custom Ratings'!$F$15)&lt;50,(25+(($G167*'Custom Ratings'!$F$3)+($H167*'Custom Ratings'!$F$4)+($I167*'Custom Ratings'!$F$5)+($J167*'Custom Ratings'!$F$6)+($K167*'Custom Ratings'!$F$7)+($L167*'Custom Ratings'!$F$8)+($M167*'Custom Ratings'!$F$9)+($O167*'Custom Ratings'!$F$10)+($P167*'Custom Ratings'!$F$11)+($Q167*'Custom Ratings'!$F$12)+($R167*'Custom Ratings'!$F$13)+($S167*'Custom Ratings'!$F$14)+($T167*'Custom Ratings'!$F$15))/2),($G167*'Custom Ratings'!$F$3)+($H167*'Custom Ratings'!$F$4)+($I167*'Custom Ratings'!$F$5)+($J167*'Custom Ratings'!$F$6)+($K167*'Custom Ratings'!$F$7)+($L167*'Custom Ratings'!$F$8)+($M167*'Custom Ratings'!$F$9)+($O167*'Custom Ratings'!$F$10)+($P167*'Custom Ratings'!$F$11)+($Q167*'Custom Ratings'!$F$12)+($R167*'Custom Ratings'!$F$13)+($S167*'Custom Ratings'!$F$14)+($T167*'Custom Ratings'!$F$15)),0)</f>
        <v>59</v>
      </c>
      <c r="AB167" s="78">
        <f>ROUND(IF(($K167*'Custom Ratings'!$J$3)+ROUNDDOWN(($H167*'Custom Ratings'!$J$4),0)+($I167*'Custom Ratings'!$J$5)+($J167*'Custom Ratings'!$J$6)+ROUNDDOWN(($K167*'Custom Ratings'!$J$7),0)+ROUNDDOWN(($L167*'Custom Ratings'!$J$8),0)+($M167*'Custom Ratings'!$J$9)+($O167*'Custom Ratings'!$J$10)+($P167*'Custom Ratings'!$J$11)+($Q167*'Custom Ratings'!$J$12)+($R167*'Custom Ratings'!$J$13)+($S167*'Custom Ratings'!$J$14)+($T167*'Custom Ratings'!$J$15)&lt;50,(25+(($K167*'Custom Ratings'!$J$3)+ROUNDDOWN(($H167*'Custom Ratings'!$J$4),0)+($I167*'Custom Ratings'!$J$5)+($J167*'Custom Ratings'!$J$6)+ROUNDDOWN(($K167*'Custom Ratings'!$J$7),0)+ROUNDDOWN(($L167*'Custom Ratings'!$J$8),0)+($M167*'Custom Ratings'!$J$9)+($O167*'Custom Ratings'!$J$10)+($P167*'Custom Ratings'!$J$11)+($Q167*'Custom Ratings'!$J$12)+($R167*'Custom Ratings'!$J$13)+($S167*'Custom Ratings'!$J$14)+($T167*'Custom Ratings'!$J$15))/2),($K167*'Custom Ratings'!$J$3)+ROUNDDOWN(($H167*'Custom Ratings'!$J$4),0)+($I167*'Custom Ratings'!$J$5)+($J167*'Custom Ratings'!$J$6)+ROUNDDOWN(($K167*'Custom Ratings'!$J$7),0)+ROUNDDOWN(($L167*'Custom Ratings'!$J$8),0)+($M167*'Custom Ratings'!$J$9)+($O167*'Custom Ratings'!$J$10)+($P167*'Custom Ratings'!$J$11)+($Q167*'Custom Ratings'!$J$12)+($R167*'Custom Ratings'!$J$13)+($S167*'Custom Ratings'!$J$14)+($T167*'Custom Ratings'!$J$15)),0)</f>
        <v>47</v>
      </c>
      <c r="AC167" s="79">
        <f>ROUND(Z167/'Custom Ratings'!$B$19,0)</f>
        <v>59</v>
      </c>
      <c r="AD167" s="79">
        <f>ROUND(AA167/'Custom Ratings'!$F$19,0)</f>
        <v>59</v>
      </c>
      <c r="AE167" s="79">
        <f>ROUND(AB167/'Custom Ratings'!$J$19,0)</f>
        <v>47</v>
      </c>
    </row>
    <row r="168" ht="15.75" customHeight="1">
      <c r="A168" s="71" t="s">
        <v>832</v>
      </c>
      <c r="B168" s="71" t="s">
        <v>962</v>
      </c>
      <c r="C168" s="72" t="str">
        <f t="shared" si="1"/>
        <v>Craig MacTavish</v>
      </c>
      <c r="D168" s="73" t="s">
        <v>85</v>
      </c>
      <c r="E168" s="73" t="s">
        <v>702</v>
      </c>
      <c r="F168" s="73">
        <v>14.0</v>
      </c>
      <c r="G168" s="73">
        <v>8.0</v>
      </c>
      <c r="H168" s="73">
        <v>4.0</v>
      </c>
      <c r="I168" s="73">
        <v>3.0</v>
      </c>
      <c r="J168" s="73">
        <v>2.0</v>
      </c>
      <c r="K168" s="73">
        <v>4.0</v>
      </c>
      <c r="L168" s="73">
        <v>2.0</v>
      </c>
      <c r="M168" s="73">
        <v>4.0</v>
      </c>
      <c r="N168" s="73">
        <v>4.0</v>
      </c>
      <c r="O168" s="73">
        <v>3.0</v>
      </c>
      <c r="P168" s="73">
        <v>2.0</v>
      </c>
      <c r="Q168" s="73">
        <v>5.0</v>
      </c>
      <c r="R168" s="73">
        <v>2.0</v>
      </c>
      <c r="S168" s="73">
        <v>2.0</v>
      </c>
      <c r="T168" s="73">
        <v>3.0</v>
      </c>
      <c r="U168" s="74">
        <f t="shared" si="2"/>
        <v>61</v>
      </c>
      <c r="V168" s="75">
        <f t="shared" si="3"/>
        <v>61</v>
      </c>
      <c r="W168" s="76" t="str">
        <f t="shared" si="4"/>
        <v>Lefty</v>
      </c>
      <c r="X168" s="77">
        <f t="shared" si="5"/>
        <v>61</v>
      </c>
      <c r="Y168" s="77">
        <f t="shared" si="6"/>
        <v>57</v>
      </c>
      <c r="Z168" s="78">
        <f>ROUND(IF(($G168*'Custom Ratings'!$B$3)+($H168*'Custom Ratings'!$B$4)+($I168*'Custom Ratings'!$B$5)+($J168*'Custom Ratings'!$B$6)+($K168*'Custom Ratings'!$B$7)+($L168*'Custom Ratings'!$B$8)+($M168*'Custom Ratings'!$B$9)+($O168*'Custom Ratings'!$B$10)+($P168*'Custom Ratings'!$B$11)+($Q168*'Custom Ratings'!$B$12)+($R168*'Custom Ratings'!$B$13)+($S168*'Custom Ratings'!$B$14)+($T168*'Custom Ratings'!$B$15)&lt;50,(25+(($G168*'Custom Ratings'!$B$3)+($H168*'Custom Ratings'!$B$4)+($I168*'Custom Ratings'!$B$5)+($J168*'Custom Ratings'!$B$6)+($K168*'Custom Ratings'!$B$7)+($L168*'Custom Ratings'!$B$8)+($M168*'Custom Ratings'!$B$9)+($O168*'Custom Ratings'!$B$10)+($P168*'Custom Ratings'!$B$11)+($Q168*'Custom Ratings'!$B$12)+($R168*'Custom Ratings'!$B$13)+($S168*'Custom Ratings'!$B$14)+($T168*'Custom Ratings'!$B$15))/2),($G168*'Custom Ratings'!$B$3)+($H168*'Custom Ratings'!$B$4)+($I168*'Custom Ratings'!$B$5)+($J168*'Custom Ratings'!$B$6)+($K168*'Custom Ratings'!$B$7)+($L168*'Custom Ratings'!$B$8)+($M168*'Custom Ratings'!$B$9)+($O168*'Custom Ratings'!$B$10)+($P168*'Custom Ratings'!$B$11)+($Q168*'Custom Ratings'!$B$12)+($R168*'Custom Ratings'!$B$13)+($S168*'Custom Ratings'!$B$14)+($T168*'Custom Ratings'!$B$15)),0)</f>
        <v>61</v>
      </c>
      <c r="AA168" s="78">
        <f>ROUND(IF(($G168*'Custom Ratings'!$F$3)+($H168*'Custom Ratings'!$F$4)+($I168*'Custom Ratings'!$F$5)+($J168*'Custom Ratings'!$F$6)+($K168*'Custom Ratings'!$F$7)+($L168*'Custom Ratings'!$F$8)+($M168*'Custom Ratings'!$F$9)+($O168*'Custom Ratings'!$F$10)+($P168*'Custom Ratings'!$F$11)+($Q168*'Custom Ratings'!$F$12)+($R168*'Custom Ratings'!$F$13)+($S168*'Custom Ratings'!$F$14)+($T168*'Custom Ratings'!$F$15)&lt;50,(25+(($G168*'Custom Ratings'!$F$3)+($H168*'Custom Ratings'!$F$4)+($I168*'Custom Ratings'!$F$5)+($J168*'Custom Ratings'!$F$6)+($K168*'Custom Ratings'!$F$7)+($L168*'Custom Ratings'!$F$8)+($M168*'Custom Ratings'!$F$9)+($O168*'Custom Ratings'!$F$10)+($P168*'Custom Ratings'!$F$11)+($Q168*'Custom Ratings'!$F$12)+($R168*'Custom Ratings'!$F$13)+($S168*'Custom Ratings'!$F$14)+($T168*'Custom Ratings'!$F$15))/2),($G168*'Custom Ratings'!$F$3)+($H168*'Custom Ratings'!$F$4)+($I168*'Custom Ratings'!$F$5)+($J168*'Custom Ratings'!$F$6)+($K168*'Custom Ratings'!$F$7)+($L168*'Custom Ratings'!$F$8)+($M168*'Custom Ratings'!$F$9)+($O168*'Custom Ratings'!$F$10)+($P168*'Custom Ratings'!$F$11)+($Q168*'Custom Ratings'!$F$12)+($R168*'Custom Ratings'!$F$13)+($S168*'Custom Ratings'!$F$14)+($T168*'Custom Ratings'!$F$15)),0)</f>
        <v>61</v>
      </c>
      <c r="AB168" s="78">
        <f>ROUND(IF(($K168*'Custom Ratings'!$J$3)+ROUNDDOWN(($H168*'Custom Ratings'!$J$4),0)+($I168*'Custom Ratings'!$J$5)+($J168*'Custom Ratings'!$J$6)+ROUNDDOWN(($K168*'Custom Ratings'!$J$7),0)+ROUNDDOWN(($L168*'Custom Ratings'!$J$8),0)+($M168*'Custom Ratings'!$J$9)+($O168*'Custom Ratings'!$J$10)+($P168*'Custom Ratings'!$J$11)+($Q168*'Custom Ratings'!$J$12)+($R168*'Custom Ratings'!$J$13)+($S168*'Custom Ratings'!$J$14)+($T168*'Custom Ratings'!$J$15)&lt;50,(25+(($K168*'Custom Ratings'!$J$3)+ROUNDDOWN(($H168*'Custom Ratings'!$J$4),0)+($I168*'Custom Ratings'!$J$5)+($J168*'Custom Ratings'!$J$6)+ROUNDDOWN(($K168*'Custom Ratings'!$J$7),0)+ROUNDDOWN(($L168*'Custom Ratings'!$J$8),0)+($M168*'Custom Ratings'!$J$9)+($O168*'Custom Ratings'!$J$10)+($P168*'Custom Ratings'!$J$11)+($Q168*'Custom Ratings'!$J$12)+($R168*'Custom Ratings'!$J$13)+($S168*'Custom Ratings'!$J$14)+($T168*'Custom Ratings'!$J$15))/2),($K168*'Custom Ratings'!$J$3)+ROUNDDOWN(($H168*'Custom Ratings'!$J$4),0)+($I168*'Custom Ratings'!$J$5)+($J168*'Custom Ratings'!$J$6)+ROUNDDOWN(($K168*'Custom Ratings'!$J$7),0)+ROUNDDOWN(($L168*'Custom Ratings'!$J$8),0)+($M168*'Custom Ratings'!$J$9)+($O168*'Custom Ratings'!$J$10)+($P168*'Custom Ratings'!$J$11)+($Q168*'Custom Ratings'!$J$12)+($R168*'Custom Ratings'!$J$13)+($S168*'Custom Ratings'!$J$14)+($T168*'Custom Ratings'!$J$15)),0)</f>
        <v>57</v>
      </c>
      <c r="AC168" s="79">
        <f>ROUND(Z168/'Custom Ratings'!$B$19,0)</f>
        <v>61</v>
      </c>
      <c r="AD168" s="79">
        <f>ROUND(AA168/'Custom Ratings'!$F$19,0)</f>
        <v>61</v>
      </c>
      <c r="AE168" s="79">
        <f>ROUND(AB168/'Custom Ratings'!$J$19,0)</f>
        <v>57</v>
      </c>
    </row>
    <row r="169" ht="15.75" customHeight="1">
      <c r="A169" s="71" t="s">
        <v>853</v>
      </c>
      <c r="B169" s="71" t="s">
        <v>960</v>
      </c>
      <c r="C169" s="72" t="str">
        <f t="shared" si="1"/>
        <v>Kevin Todd</v>
      </c>
      <c r="D169" s="73" t="s">
        <v>85</v>
      </c>
      <c r="E169" s="73" t="s">
        <v>702</v>
      </c>
      <c r="F169" s="73">
        <v>15.0</v>
      </c>
      <c r="G169" s="73">
        <v>5.0</v>
      </c>
      <c r="H169" s="73">
        <v>3.0</v>
      </c>
      <c r="I169" s="73">
        <v>4.0</v>
      </c>
      <c r="J169" s="73">
        <v>3.0</v>
      </c>
      <c r="K169" s="73">
        <v>3.0</v>
      </c>
      <c r="L169" s="73">
        <v>3.0</v>
      </c>
      <c r="M169" s="73">
        <v>3.0</v>
      </c>
      <c r="N169" s="73">
        <v>6.0</v>
      </c>
      <c r="O169" s="73">
        <v>3.0</v>
      </c>
      <c r="P169" s="73">
        <v>2.0</v>
      </c>
      <c r="Q169" s="73">
        <v>3.0</v>
      </c>
      <c r="R169" s="73">
        <v>3.0</v>
      </c>
      <c r="S169" s="73">
        <v>3.0</v>
      </c>
      <c r="T169" s="73">
        <v>2.0</v>
      </c>
      <c r="U169" s="74">
        <f t="shared" si="2"/>
        <v>61</v>
      </c>
      <c r="V169" s="75">
        <f t="shared" si="3"/>
        <v>61</v>
      </c>
      <c r="W169" s="76" t="str">
        <f t="shared" si="4"/>
        <v>Lefty</v>
      </c>
      <c r="X169" s="77">
        <f t="shared" si="5"/>
        <v>61</v>
      </c>
      <c r="Y169" s="77">
        <f t="shared" si="6"/>
        <v>50</v>
      </c>
      <c r="Z169" s="78">
        <f>ROUND(IF(($G169*'Custom Ratings'!$B$3)+($H169*'Custom Ratings'!$B$4)+($I169*'Custom Ratings'!$B$5)+($J169*'Custom Ratings'!$B$6)+($K169*'Custom Ratings'!$B$7)+($L169*'Custom Ratings'!$B$8)+($M169*'Custom Ratings'!$B$9)+($O169*'Custom Ratings'!$B$10)+($P169*'Custom Ratings'!$B$11)+($Q169*'Custom Ratings'!$B$12)+($R169*'Custom Ratings'!$B$13)+($S169*'Custom Ratings'!$B$14)+($T169*'Custom Ratings'!$B$15)&lt;50,(25+(($G169*'Custom Ratings'!$B$3)+($H169*'Custom Ratings'!$B$4)+($I169*'Custom Ratings'!$B$5)+($J169*'Custom Ratings'!$B$6)+($K169*'Custom Ratings'!$B$7)+($L169*'Custom Ratings'!$B$8)+($M169*'Custom Ratings'!$B$9)+($O169*'Custom Ratings'!$B$10)+($P169*'Custom Ratings'!$B$11)+($Q169*'Custom Ratings'!$B$12)+($R169*'Custom Ratings'!$B$13)+($S169*'Custom Ratings'!$B$14)+($T169*'Custom Ratings'!$B$15))/2),($G169*'Custom Ratings'!$B$3)+($H169*'Custom Ratings'!$B$4)+($I169*'Custom Ratings'!$B$5)+($J169*'Custom Ratings'!$B$6)+($K169*'Custom Ratings'!$B$7)+($L169*'Custom Ratings'!$B$8)+($M169*'Custom Ratings'!$B$9)+($O169*'Custom Ratings'!$B$10)+($P169*'Custom Ratings'!$B$11)+($Q169*'Custom Ratings'!$B$12)+($R169*'Custom Ratings'!$B$13)+($S169*'Custom Ratings'!$B$14)+($T169*'Custom Ratings'!$B$15)),0)</f>
        <v>61</v>
      </c>
      <c r="AA169" s="78">
        <f>ROUND(IF(($G169*'Custom Ratings'!$F$3)+($H169*'Custom Ratings'!$F$4)+($I169*'Custom Ratings'!$F$5)+($J169*'Custom Ratings'!$F$6)+($K169*'Custom Ratings'!$F$7)+($L169*'Custom Ratings'!$F$8)+($M169*'Custom Ratings'!$F$9)+($O169*'Custom Ratings'!$F$10)+($P169*'Custom Ratings'!$F$11)+($Q169*'Custom Ratings'!$F$12)+($R169*'Custom Ratings'!$F$13)+($S169*'Custom Ratings'!$F$14)+($T169*'Custom Ratings'!$F$15)&lt;50,(25+(($G169*'Custom Ratings'!$F$3)+($H169*'Custom Ratings'!$F$4)+($I169*'Custom Ratings'!$F$5)+($J169*'Custom Ratings'!$F$6)+($K169*'Custom Ratings'!$F$7)+($L169*'Custom Ratings'!$F$8)+($M169*'Custom Ratings'!$F$9)+($O169*'Custom Ratings'!$F$10)+($P169*'Custom Ratings'!$F$11)+($Q169*'Custom Ratings'!$F$12)+($R169*'Custom Ratings'!$F$13)+($S169*'Custom Ratings'!$F$14)+($T169*'Custom Ratings'!$F$15))/2),($G169*'Custom Ratings'!$F$3)+($H169*'Custom Ratings'!$F$4)+($I169*'Custom Ratings'!$F$5)+($J169*'Custom Ratings'!$F$6)+($K169*'Custom Ratings'!$F$7)+($L169*'Custom Ratings'!$F$8)+($M169*'Custom Ratings'!$F$9)+($O169*'Custom Ratings'!$F$10)+($P169*'Custom Ratings'!$F$11)+($Q169*'Custom Ratings'!$F$12)+($R169*'Custom Ratings'!$F$13)+($S169*'Custom Ratings'!$F$14)+($T169*'Custom Ratings'!$F$15)),0)</f>
        <v>61</v>
      </c>
      <c r="AB169" s="78">
        <f>ROUND(IF(($K169*'Custom Ratings'!$J$3)+ROUNDDOWN(($H169*'Custom Ratings'!$J$4),0)+($I169*'Custom Ratings'!$J$5)+($J169*'Custom Ratings'!$J$6)+ROUNDDOWN(($K169*'Custom Ratings'!$J$7),0)+ROUNDDOWN(($L169*'Custom Ratings'!$J$8),0)+($M169*'Custom Ratings'!$J$9)+($O169*'Custom Ratings'!$J$10)+($P169*'Custom Ratings'!$J$11)+($Q169*'Custom Ratings'!$J$12)+($R169*'Custom Ratings'!$J$13)+($S169*'Custom Ratings'!$J$14)+($T169*'Custom Ratings'!$J$15)&lt;50,(25+(($K169*'Custom Ratings'!$J$3)+ROUNDDOWN(($H169*'Custom Ratings'!$J$4),0)+($I169*'Custom Ratings'!$J$5)+($J169*'Custom Ratings'!$J$6)+ROUNDDOWN(($K169*'Custom Ratings'!$J$7),0)+ROUNDDOWN(($L169*'Custom Ratings'!$J$8),0)+($M169*'Custom Ratings'!$J$9)+($O169*'Custom Ratings'!$J$10)+($P169*'Custom Ratings'!$J$11)+($Q169*'Custom Ratings'!$J$12)+($R169*'Custom Ratings'!$J$13)+($S169*'Custom Ratings'!$J$14)+($T169*'Custom Ratings'!$J$15))/2),($K169*'Custom Ratings'!$J$3)+ROUNDDOWN(($H169*'Custom Ratings'!$J$4),0)+($I169*'Custom Ratings'!$J$5)+($J169*'Custom Ratings'!$J$6)+ROUNDDOWN(($K169*'Custom Ratings'!$J$7),0)+ROUNDDOWN(($L169*'Custom Ratings'!$J$8),0)+($M169*'Custom Ratings'!$J$9)+($O169*'Custom Ratings'!$J$10)+($P169*'Custom Ratings'!$J$11)+($Q169*'Custom Ratings'!$J$12)+($R169*'Custom Ratings'!$J$13)+($S169*'Custom Ratings'!$J$14)+($T169*'Custom Ratings'!$J$15)),0)</f>
        <v>50</v>
      </c>
      <c r="AC169" s="79">
        <f>ROUND(Z169/'Custom Ratings'!$B$19,0)</f>
        <v>61</v>
      </c>
      <c r="AD169" s="79">
        <f>ROUND(AA169/'Custom Ratings'!$F$19,0)</f>
        <v>61</v>
      </c>
      <c r="AE169" s="79">
        <f>ROUND(AB169/'Custom Ratings'!$J$19,0)</f>
        <v>50</v>
      </c>
    </row>
    <row r="170" ht="15.75" customHeight="1">
      <c r="A170" s="71" t="s">
        <v>963</v>
      </c>
      <c r="B170" s="71" t="s">
        <v>964</v>
      </c>
      <c r="C170" s="72" t="str">
        <f t="shared" si="1"/>
        <v>Shjon Podein</v>
      </c>
      <c r="D170" s="73" t="s">
        <v>85</v>
      </c>
      <c r="E170" s="73" t="s">
        <v>702</v>
      </c>
      <c r="F170" s="73">
        <v>26.0</v>
      </c>
      <c r="G170" s="73">
        <v>9.0</v>
      </c>
      <c r="H170" s="73">
        <v>2.0</v>
      </c>
      <c r="I170" s="73">
        <v>2.0</v>
      </c>
      <c r="J170" s="73">
        <v>3.0</v>
      </c>
      <c r="K170" s="73">
        <v>2.0</v>
      </c>
      <c r="L170" s="73">
        <v>2.0</v>
      </c>
      <c r="M170" s="73">
        <v>2.0</v>
      </c>
      <c r="N170" s="73">
        <v>6.0</v>
      </c>
      <c r="O170" s="73">
        <v>2.0</v>
      </c>
      <c r="P170" s="73">
        <v>4.0</v>
      </c>
      <c r="Q170" s="73">
        <v>2.0</v>
      </c>
      <c r="R170" s="73">
        <v>5.0</v>
      </c>
      <c r="S170" s="73">
        <v>1.0</v>
      </c>
      <c r="T170" s="73">
        <v>2.0</v>
      </c>
      <c r="U170" s="74">
        <f t="shared" si="2"/>
        <v>48</v>
      </c>
      <c r="V170" s="75">
        <f t="shared" si="3"/>
        <v>48</v>
      </c>
      <c r="W170" s="76" t="str">
        <f t="shared" si="4"/>
        <v>Lefty</v>
      </c>
      <c r="X170" s="77">
        <f t="shared" si="5"/>
        <v>48</v>
      </c>
      <c r="Y170" s="77">
        <f t="shared" si="6"/>
        <v>44</v>
      </c>
      <c r="Z170" s="78">
        <f>ROUND(IF(($G170*'Custom Ratings'!$B$3)+($H170*'Custom Ratings'!$B$4)+($I170*'Custom Ratings'!$B$5)+($J170*'Custom Ratings'!$B$6)+($K170*'Custom Ratings'!$B$7)+($L170*'Custom Ratings'!$B$8)+($M170*'Custom Ratings'!$B$9)+($O170*'Custom Ratings'!$B$10)+($P170*'Custom Ratings'!$B$11)+($Q170*'Custom Ratings'!$B$12)+($R170*'Custom Ratings'!$B$13)+($S170*'Custom Ratings'!$B$14)+($T170*'Custom Ratings'!$B$15)&lt;50,(25+(($G170*'Custom Ratings'!$B$3)+($H170*'Custom Ratings'!$B$4)+($I170*'Custom Ratings'!$B$5)+($J170*'Custom Ratings'!$B$6)+($K170*'Custom Ratings'!$B$7)+($L170*'Custom Ratings'!$B$8)+($M170*'Custom Ratings'!$B$9)+($O170*'Custom Ratings'!$B$10)+($P170*'Custom Ratings'!$B$11)+($Q170*'Custom Ratings'!$B$12)+($R170*'Custom Ratings'!$B$13)+($S170*'Custom Ratings'!$B$14)+($T170*'Custom Ratings'!$B$15))/2),($G170*'Custom Ratings'!$B$3)+($H170*'Custom Ratings'!$B$4)+($I170*'Custom Ratings'!$B$5)+($J170*'Custom Ratings'!$B$6)+($K170*'Custom Ratings'!$B$7)+($L170*'Custom Ratings'!$B$8)+($M170*'Custom Ratings'!$B$9)+($O170*'Custom Ratings'!$B$10)+($P170*'Custom Ratings'!$B$11)+($Q170*'Custom Ratings'!$B$12)+($R170*'Custom Ratings'!$B$13)+($S170*'Custom Ratings'!$B$14)+($T170*'Custom Ratings'!$B$15)),0)</f>
        <v>48</v>
      </c>
      <c r="AA170" s="78">
        <f>ROUND(IF(($G170*'Custom Ratings'!$F$3)+($H170*'Custom Ratings'!$F$4)+($I170*'Custom Ratings'!$F$5)+($J170*'Custom Ratings'!$F$6)+($K170*'Custom Ratings'!$F$7)+($L170*'Custom Ratings'!$F$8)+($M170*'Custom Ratings'!$F$9)+($O170*'Custom Ratings'!$F$10)+($P170*'Custom Ratings'!$F$11)+($Q170*'Custom Ratings'!$F$12)+($R170*'Custom Ratings'!$F$13)+($S170*'Custom Ratings'!$F$14)+($T170*'Custom Ratings'!$F$15)&lt;50,(25+(($G170*'Custom Ratings'!$F$3)+($H170*'Custom Ratings'!$F$4)+($I170*'Custom Ratings'!$F$5)+($J170*'Custom Ratings'!$F$6)+($K170*'Custom Ratings'!$F$7)+($L170*'Custom Ratings'!$F$8)+($M170*'Custom Ratings'!$F$9)+($O170*'Custom Ratings'!$F$10)+($P170*'Custom Ratings'!$F$11)+($Q170*'Custom Ratings'!$F$12)+($R170*'Custom Ratings'!$F$13)+($S170*'Custom Ratings'!$F$14)+($T170*'Custom Ratings'!$F$15))/2),($G170*'Custom Ratings'!$F$3)+($H170*'Custom Ratings'!$F$4)+($I170*'Custom Ratings'!$F$5)+($J170*'Custom Ratings'!$F$6)+($K170*'Custom Ratings'!$F$7)+($L170*'Custom Ratings'!$F$8)+($M170*'Custom Ratings'!$F$9)+($O170*'Custom Ratings'!$F$10)+($P170*'Custom Ratings'!$F$11)+($Q170*'Custom Ratings'!$F$12)+($R170*'Custom Ratings'!$F$13)+($S170*'Custom Ratings'!$F$14)+($T170*'Custom Ratings'!$F$15)),0)</f>
        <v>48</v>
      </c>
      <c r="AB170" s="78">
        <f>ROUND(IF(($K170*'Custom Ratings'!$J$3)+ROUNDDOWN(($H170*'Custom Ratings'!$J$4),0)+($I170*'Custom Ratings'!$J$5)+($J170*'Custom Ratings'!$J$6)+ROUNDDOWN(($K170*'Custom Ratings'!$J$7),0)+ROUNDDOWN(($L170*'Custom Ratings'!$J$8),0)+($M170*'Custom Ratings'!$J$9)+($O170*'Custom Ratings'!$J$10)+($P170*'Custom Ratings'!$J$11)+($Q170*'Custom Ratings'!$J$12)+($R170*'Custom Ratings'!$J$13)+($S170*'Custom Ratings'!$J$14)+($T170*'Custom Ratings'!$J$15)&lt;50,(25+(($K170*'Custom Ratings'!$J$3)+ROUNDDOWN(($H170*'Custom Ratings'!$J$4),0)+($I170*'Custom Ratings'!$J$5)+($J170*'Custom Ratings'!$J$6)+ROUNDDOWN(($K170*'Custom Ratings'!$J$7),0)+ROUNDDOWN(($L170*'Custom Ratings'!$J$8),0)+($M170*'Custom Ratings'!$J$9)+($O170*'Custom Ratings'!$J$10)+($P170*'Custom Ratings'!$J$11)+($Q170*'Custom Ratings'!$J$12)+($R170*'Custom Ratings'!$J$13)+($S170*'Custom Ratings'!$J$14)+($T170*'Custom Ratings'!$J$15))/2),($K170*'Custom Ratings'!$J$3)+ROUNDDOWN(($H170*'Custom Ratings'!$J$4),0)+($I170*'Custom Ratings'!$J$5)+($J170*'Custom Ratings'!$J$6)+ROUNDDOWN(($K170*'Custom Ratings'!$J$7),0)+ROUNDDOWN(($L170*'Custom Ratings'!$J$8),0)+($M170*'Custom Ratings'!$J$9)+($O170*'Custom Ratings'!$J$10)+($P170*'Custom Ratings'!$J$11)+($Q170*'Custom Ratings'!$J$12)+($R170*'Custom Ratings'!$J$13)+($S170*'Custom Ratings'!$J$14)+($T170*'Custom Ratings'!$J$15)),0)</f>
        <v>44</v>
      </c>
      <c r="AC170" s="79">
        <f>ROUND(Z170/'Custom Ratings'!$B$19,0)</f>
        <v>48</v>
      </c>
      <c r="AD170" s="79">
        <f>ROUND(AA170/'Custom Ratings'!$F$19,0)</f>
        <v>48</v>
      </c>
      <c r="AE170" s="79">
        <f>ROUND(AB170/'Custom Ratings'!$J$19,0)</f>
        <v>44</v>
      </c>
    </row>
    <row r="171" ht="15.75" customHeight="1">
      <c r="A171" s="71" t="s">
        <v>817</v>
      </c>
      <c r="B171" s="71" t="s">
        <v>965</v>
      </c>
      <c r="C171" s="72" t="str">
        <f t="shared" si="1"/>
        <v>Mike Hudson</v>
      </c>
      <c r="D171" s="73" t="s">
        <v>85</v>
      </c>
      <c r="E171" s="73" t="s">
        <v>702</v>
      </c>
      <c r="F171" s="73">
        <v>20.0</v>
      </c>
      <c r="G171" s="73">
        <v>9.0</v>
      </c>
      <c r="H171" s="73">
        <v>3.0</v>
      </c>
      <c r="I171" s="73">
        <v>3.0</v>
      </c>
      <c r="J171" s="73">
        <v>2.0</v>
      </c>
      <c r="K171" s="73">
        <v>4.0</v>
      </c>
      <c r="L171" s="73">
        <v>2.0</v>
      </c>
      <c r="M171" s="73">
        <v>4.0</v>
      </c>
      <c r="N171" s="73">
        <v>8.0</v>
      </c>
      <c r="O171" s="73">
        <v>2.0</v>
      </c>
      <c r="P171" s="73">
        <v>0.0</v>
      </c>
      <c r="Q171" s="73">
        <v>3.0</v>
      </c>
      <c r="R171" s="73">
        <v>2.0</v>
      </c>
      <c r="S171" s="73">
        <v>3.0</v>
      </c>
      <c r="T171" s="73">
        <v>3.0</v>
      </c>
      <c r="U171" s="74">
        <f t="shared" si="2"/>
        <v>51</v>
      </c>
      <c r="V171" s="75">
        <f t="shared" si="3"/>
        <v>51</v>
      </c>
      <c r="W171" s="76" t="str">
        <f t="shared" si="4"/>
        <v>Lefty</v>
      </c>
      <c r="X171" s="77">
        <f t="shared" si="5"/>
        <v>51</v>
      </c>
      <c r="Y171" s="77">
        <f t="shared" si="6"/>
        <v>51</v>
      </c>
      <c r="Z171" s="78">
        <f>ROUND(IF(($G171*'Custom Ratings'!$B$3)+($H171*'Custom Ratings'!$B$4)+($I171*'Custom Ratings'!$B$5)+($J171*'Custom Ratings'!$B$6)+($K171*'Custom Ratings'!$B$7)+($L171*'Custom Ratings'!$B$8)+($M171*'Custom Ratings'!$B$9)+($O171*'Custom Ratings'!$B$10)+($P171*'Custom Ratings'!$B$11)+($Q171*'Custom Ratings'!$B$12)+($R171*'Custom Ratings'!$B$13)+($S171*'Custom Ratings'!$B$14)+($T171*'Custom Ratings'!$B$15)&lt;50,(25+(($G171*'Custom Ratings'!$B$3)+($H171*'Custom Ratings'!$B$4)+($I171*'Custom Ratings'!$B$5)+($J171*'Custom Ratings'!$B$6)+($K171*'Custom Ratings'!$B$7)+($L171*'Custom Ratings'!$B$8)+($M171*'Custom Ratings'!$B$9)+($O171*'Custom Ratings'!$B$10)+($P171*'Custom Ratings'!$B$11)+($Q171*'Custom Ratings'!$B$12)+($R171*'Custom Ratings'!$B$13)+($S171*'Custom Ratings'!$B$14)+($T171*'Custom Ratings'!$B$15))/2),($G171*'Custom Ratings'!$B$3)+($H171*'Custom Ratings'!$B$4)+($I171*'Custom Ratings'!$B$5)+($J171*'Custom Ratings'!$B$6)+($K171*'Custom Ratings'!$B$7)+($L171*'Custom Ratings'!$B$8)+($M171*'Custom Ratings'!$B$9)+($O171*'Custom Ratings'!$B$10)+($P171*'Custom Ratings'!$B$11)+($Q171*'Custom Ratings'!$B$12)+($R171*'Custom Ratings'!$B$13)+($S171*'Custom Ratings'!$B$14)+($T171*'Custom Ratings'!$B$15)),0)</f>
        <v>51</v>
      </c>
      <c r="AA171" s="78">
        <f>ROUND(IF(($G171*'Custom Ratings'!$F$3)+($H171*'Custom Ratings'!$F$4)+($I171*'Custom Ratings'!$F$5)+($J171*'Custom Ratings'!$F$6)+($K171*'Custom Ratings'!$F$7)+($L171*'Custom Ratings'!$F$8)+($M171*'Custom Ratings'!$F$9)+($O171*'Custom Ratings'!$F$10)+($P171*'Custom Ratings'!$F$11)+($Q171*'Custom Ratings'!$F$12)+($R171*'Custom Ratings'!$F$13)+($S171*'Custom Ratings'!$F$14)+($T171*'Custom Ratings'!$F$15)&lt;50,(25+(($G171*'Custom Ratings'!$F$3)+($H171*'Custom Ratings'!$F$4)+($I171*'Custom Ratings'!$F$5)+($J171*'Custom Ratings'!$F$6)+($K171*'Custom Ratings'!$F$7)+($L171*'Custom Ratings'!$F$8)+($M171*'Custom Ratings'!$F$9)+($O171*'Custom Ratings'!$F$10)+($P171*'Custom Ratings'!$F$11)+($Q171*'Custom Ratings'!$F$12)+($R171*'Custom Ratings'!$F$13)+($S171*'Custom Ratings'!$F$14)+($T171*'Custom Ratings'!$F$15))/2),($G171*'Custom Ratings'!$F$3)+($H171*'Custom Ratings'!$F$4)+($I171*'Custom Ratings'!$F$5)+($J171*'Custom Ratings'!$F$6)+($K171*'Custom Ratings'!$F$7)+($L171*'Custom Ratings'!$F$8)+($M171*'Custom Ratings'!$F$9)+($O171*'Custom Ratings'!$F$10)+($P171*'Custom Ratings'!$F$11)+($Q171*'Custom Ratings'!$F$12)+($R171*'Custom Ratings'!$F$13)+($S171*'Custom Ratings'!$F$14)+($T171*'Custom Ratings'!$F$15)),0)</f>
        <v>51</v>
      </c>
      <c r="AB171" s="78">
        <f>ROUND(IF(($K171*'Custom Ratings'!$J$3)+ROUNDDOWN(($H171*'Custom Ratings'!$J$4),0)+($I171*'Custom Ratings'!$J$5)+($J171*'Custom Ratings'!$J$6)+ROUNDDOWN(($K171*'Custom Ratings'!$J$7),0)+ROUNDDOWN(($L171*'Custom Ratings'!$J$8),0)+($M171*'Custom Ratings'!$J$9)+($O171*'Custom Ratings'!$J$10)+($P171*'Custom Ratings'!$J$11)+($Q171*'Custom Ratings'!$J$12)+($R171*'Custom Ratings'!$J$13)+($S171*'Custom Ratings'!$J$14)+($T171*'Custom Ratings'!$J$15)&lt;50,(25+(($K171*'Custom Ratings'!$J$3)+ROUNDDOWN(($H171*'Custom Ratings'!$J$4),0)+($I171*'Custom Ratings'!$J$5)+($J171*'Custom Ratings'!$J$6)+ROUNDDOWN(($K171*'Custom Ratings'!$J$7),0)+ROUNDDOWN(($L171*'Custom Ratings'!$J$8),0)+($M171*'Custom Ratings'!$J$9)+($O171*'Custom Ratings'!$J$10)+($P171*'Custom Ratings'!$J$11)+($Q171*'Custom Ratings'!$J$12)+($R171*'Custom Ratings'!$J$13)+($S171*'Custom Ratings'!$J$14)+($T171*'Custom Ratings'!$J$15))/2),($K171*'Custom Ratings'!$J$3)+ROUNDDOWN(($H171*'Custom Ratings'!$J$4),0)+($I171*'Custom Ratings'!$J$5)+($J171*'Custom Ratings'!$J$6)+ROUNDDOWN(($K171*'Custom Ratings'!$J$7),0)+ROUNDDOWN(($L171*'Custom Ratings'!$J$8),0)+($M171*'Custom Ratings'!$J$9)+($O171*'Custom Ratings'!$J$10)+($P171*'Custom Ratings'!$J$11)+($Q171*'Custom Ratings'!$J$12)+($R171*'Custom Ratings'!$J$13)+($S171*'Custom Ratings'!$J$14)+($T171*'Custom Ratings'!$J$15)),0)</f>
        <v>51</v>
      </c>
      <c r="AC171" s="79">
        <f>ROUND(Z171/'Custom Ratings'!$B$19,0)</f>
        <v>51</v>
      </c>
      <c r="AD171" s="79">
        <f>ROUND(AA171/'Custom Ratings'!$F$19,0)</f>
        <v>51</v>
      </c>
      <c r="AE171" s="79">
        <f>ROUND(AB171/'Custom Ratings'!$J$19,0)</f>
        <v>51</v>
      </c>
    </row>
    <row r="172" ht="15.75" customHeight="1">
      <c r="A172" s="71" t="s">
        <v>966</v>
      </c>
      <c r="B172" s="71" t="s">
        <v>967</v>
      </c>
      <c r="C172" s="72" t="str">
        <f t="shared" si="1"/>
        <v>Shayne Corson</v>
      </c>
      <c r="D172" s="73" t="s">
        <v>85</v>
      </c>
      <c r="E172" s="73" t="s">
        <v>702</v>
      </c>
      <c r="F172" s="73">
        <v>9.0</v>
      </c>
      <c r="G172" s="73">
        <v>9.0</v>
      </c>
      <c r="H172" s="73">
        <v>4.0</v>
      </c>
      <c r="I172" s="73">
        <v>4.0</v>
      </c>
      <c r="J172" s="73">
        <v>3.0</v>
      </c>
      <c r="K172" s="73">
        <v>4.0</v>
      </c>
      <c r="L172" s="73">
        <v>3.0</v>
      </c>
      <c r="M172" s="73">
        <v>4.0</v>
      </c>
      <c r="N172" s="73">
        <v>6.0</v>
      </c>
      <c r="O172" s="73">
        <v>4.0</v>
      </c>
      <c r="P172" s="73">
        <v>2.0</v>
      </c>
      <c r="Q172" s="73">
        <v>4.0</v>
      </c>
      <c r="R172" s="73">
        <v>2.0</v>
      </c>
      <c r="S172" s="73">
        <v>3.0</v>
      </c>
      <c r="T172" s="73">
        <v>4.0</v>
      </c>
      <c r="U172" s="74">
        <f t="shared" si="2"/>
        <v>71</v>
      </c>
      <c r="V172" s="75">
        <f t="shared" si="3"/>
        <v>71</v>
      </c>
      <c r="W172" s="76" t="str">
        <f t="shared" si="4"/>
        <v>Lefty</v>
      </c>
      <c r="X172" s="77">
        <f t="shared" si="5"/>
        <v>71</v>
      </c>
      <c r="Y172" s="77">
        <f t="shared" si="6"/>
        <v>62</v>
      </c>
      <c r="Z172" s="78">
        <f>ROUND(IF(($G172*'Custom Ratings'!$B$3)+($H172*'Custom Ratings'!$B$4)+($I172*'Custom Ratings'!$B$5)+($J172*'Custom Ratings'!$B$6)+($K172*'Custom Ratings'!$B$7)+($L172*'Custom Ratings'!$B$8)+($M172*'Custom Ratings'!$B$9)+($O172*'Custom Ratings'!$B$10)+($P172*'Custom Ratings'!$B$11)+($Q172*'Custom Ratings'!$B$12)+($R172*'Custom Ratings'!$B$13)+($S172*'Custom Ratings'!$B$14)+($T172*'Custom Ratings'!$B$15)&lt;50,(25+(($G172*'Custom Ratings'!$B$3)+($H172*'Custom Ratings'!$B$4)+($I172*'Custom Ratings'!$B$5)+($J172*'Custom Ratings'!$B$6)+($K172*'Custom Ratings'!$B$7)+($L172*'Custom Ratings'!$B$8)+($M172*'Custom Ratings'!$B$9)+($O172*'Custom Ratings'!$B$10)+($P172*'Custom Ratings'!$B$11)+($Q172*'Custom Ratings'!$B$12)+($R172*'Custom Ratings'!$B$13)+($S172*'Custom Ratings'!$B$14)+($T172*'Custom Ratings'!$B$15))/2),($G172*'Custom Ratings'!$B$3)+($H172*'Custom Ratings'!$B$4)+($I172*'Custom Ratings'!$B$5)+($J172*'Custom Ratings'!$B$6)+($K172*'Custom Ratings'!$B$7)+($L172*'Custom Ratings'!$B$8)+($M172*'Custom Ratings'!$B$9)+($O172*'Custom Ratings'!$B$10)+($P172*'Custom Ratings'!$B$11)+($Q172*'Custom Ratings'!$B$12)+($R172*'Custom Ratings'!$B$13)+($S172*'Custom Ratings'!$B$14)+($T172*'Custom Ratings'!$B$15)),0)</f>
        <v>71</v>
      </c>
      <c r="AA172" s="78">
        <f>ROUND(IF(($G172*'Custom Ratings'!$F$3)+($H172*'Custom Ratings'!$F$4)+($I172*'Custom Ratings'!$F$5)+($J172*'Custom Ratings'!$F$6)+($K172*'Custom Ratings'!$F$7)+($L172*'Custom Ratings'!$F$8)+($M172*'Custom Ratings'!$F$9)+($O172*'Custom Ratings'!$F$10)+($P172*'Custom Ratings'!$F$11)+($Q172*'Custom Ratings'!$F$12)+($R172*'Custom Ratings'!$F$13)+($S172*'Custom Ratings'!$F$14)+($T172*'Custom Ratings'!$F$15)&lt;50,(25+(($G172*'Custom Ratings'!$F$3)+($H172*'Custom Ratings'!$F$4)+($I172*'Custom Ratings'!$F$5)+($J172*'Custom Ratings'!$F$6)+($K172*'Custom Ratings'!$F$7)+($L172*'Custom Ratings'!$F$8)+($M172*'Custom Ratings'!$F$9)+($O172*'Custom Ratings'!$F$10)+($P172*'Custom Ratings'!$F$11)+($Q172*'Custom Ratings'!$F$12)+($R172*'Custom Ratings'!$F$13)+($S172*'Custom Ratings'!$F$14)+($T172*'Custom Ratings'!$F$15))/2),($G172*'Custom Ratings'!$F$3)+($H172*'Custom Ratings'!$F$4)+($I172*'Custom Ratings'!$F$5)+($J172*'Custom Ratings'!$F$6)+($K172*'Custom Ratings'!$F$7)+($L172*'Custom Ratings'!$F$8)+($M172*'Custom Ratings'!$F$9)+($O172*'Custom Ratings'!$F$10)+($P172*'Custom Ratings'!$F$11)+($Q172*'Custom Ratings'!$F$12)+($R172*'Custom Ratings'!$F$13)+($S172*'Custom Ratings'!$F$14)+($T172*'Custom Ratings'!$F$15)),0)</f>
        <v>71</v>
      </c>
      <c r="AB172" s="78">
        <f>ROUND(IF(($K172*'Custom Ratings'!$J$3)+ROUNDDOWN(($H172*'Custom Ratings'!$J$4),0)+($I172*'Custom Ratings'!$J$5)+($J172*'Custom Ratings'!$J$6)+ROUNDDOWN(($K172*'Custom Ratings'!$J$7),0)+ROUNDDOWN(($L172*'Custom Ratings'!$J$8),0)+($M172*'Custom Ratings'!$J$9)+($O172*'Custom Ratings'!$J$10)+($P172*'Custom Ratings'!$J$11)+($Q172*'Custom Ratings'!$J$12)+($R172*'Custom Ratings'!$J$13)+($S172*'Custom Ratings'!$J$14)+($T172*'Custom Ratings'!$J$15)&lt;50,(25+(($K172*'Custom Ratings'!$J$3)+ROUNDDOWN(($H172*'Custom Ratings'!$J$4),0)+($I172*'Custom Ratings'!$J$5)+($J172*'Custom Ratings'!$J$6)+ROUNDDOWN(($K172*'Custom Ratings'!$J$7),0)+ROUNDDOWN(($L172*'Custom Ratings'!$J$8),0)+($M172*'Custom Ratings'!$J$9)+($O172*'Custom Ratings'!$J$10)+($P172*'Custom Ratings'!$J$11)+($Q172*'Custom Ratings'!$J$12)+($R172*'Custom Ratings'!$J$13)+($S172*'Custom Ratings'!$J$14)+($T172*'Custom Ratings'!$J$15))/2),($K172*'Custom Ratings'!$J$3)+ROUNDDOWN(($H172*'Custom Ratings'!$J$4),0)+($I172*'Custom Ratings'!$J$5)+($J172*'Custom Ratings'!$J$6)+ROUNDDOWN(($K172*'Custom Ratings'!$J$7),0)+ROUNDDOWN(($L172*'Custom Ratings'!$J$8),0)+($M172*'Custom Ratings'!$J$9)+($O172*'Custom Ratings'!$J$10)+($P172*'Custom Ratings'!$J$11)+($Q172*'Custom Ratings'!$J$12)+($R172*'Custom Ratings'!$J$13)+($S172*'Custom Ratings'!$J$14)+($T172*'Custom Ratings'!$J$15)),0)</f>
        <v>62</v>
      </c>
      <c r="AC172" s="79">
        <f>ROUND(Z172/'Custom Ratings'!$B$19,0)</f>
        <v>71</v>
      </c>
      <c r="AD172" s="79">
        <f>ROUND(AA172/'Custom Ratings'!$F$19,0)</f>
        <v>71</v>
      </c>
      <c r="AE172" s="79">
        <f>ROUND(AB172/'Custom Ratings'!$J$19,0)</f>
        <v>62</v>
      </c>
    </row>
    <row r="173" ht="15.75" customHeight="1">
      <c r="A173" s="71" t="s">
        <v>832</v>
      </c>
      <c r="B173" s="71" t="s">
        <v>968</v>
      </c>
      <c r="C173" s="72" t="str">
        <f t="shared" si="1"/>
        <v>Craig Simpson</v>
      </c>
      <c r="D173" s="73" t="s">
        <v>85</v>
      </c>
      <c r="E173" s="73" t="s">
        <v>702</v>
      </c>
      <c r="F173" s="73">
        <v>18.0</v>
      </c>
      <c r="G173" s="73">
        <v>8.0</v>
      </c>
      <c r="H173" s="73">
        <v>3.0</v>
      </c>
      <c r="I173" s="73">
        <v>3.0</v>
      </c>
      <c r="J173" s="73">
        <v>4.0</v>
      </c>
      <c r="K173" s="73">
        <v>3.0</v>
      </c>
      <c r="L173" s="73">
        <v>4.0</v>
      </c>
      <c r="M173" s="73">
        <v>2.0</v>
      </c>
      <c r="N173" s="73">
        <v>3.0</v>
      </c>
      <c r="O173" s="73">
        <v>4.0</v>
      </c>
      <c r="P173" s="73">
        <v>5.0</v>
      </c>
      <c r="Q173" s="73">
        <v>3.0</v>
      </c>
      <c r="R173" s="73">
        <v>1.0</v>
      </c>
      <c r="S173" s="73">
        <v>3.0</v>
      </c>
      <c r="T173" s="73">
        <v>2.0</v>
      </c>
      <c r="U173" s="74">
        <f t="shared" si="2"/>
        <v>69</v>
      </c>
      <c r="V173" s="75">
        <f t="shared" si="3"/>
        <v>69</v>
      </c>
      <c r="W173" s="76" t="str">
        <f t="shared" si="4"/>
        <v>Righty</v>
      </c>
      <c r="X173" s="77">
        <f t="shared" si="5"/>
        <v>69</v>
      </c>
      <c r="Y173" s="77">
        <f t="shared" si="6"/>
        <v>53</v>
      </c>
      <c r="Z173" s="78">
        <f>ROUND(IF(($G173*'Custom Ratings'!$B$3)+($H173*'Custom Ratings'!$B$4)+($I173*'Custom Ratings'!$B$5)+($J173*'Custom Ratings'!$B$6)+($K173*'Custom Ratings'!$B$7)+($L173*'Custom Ratings'!$B$8)+($M173*'Custom Ratings'!$B$9)+($O173*'Custom Ratings'!$B$10)+($P173*'Custom Ratings'!$B$11)+($Q173*'Custom Ratings'!$B$12)+($R173*'Custom Ratings'!$B$13)+($S173*'Custom Ratings'!$B$14)+($T173*'Custom Ratings'!$B$15)&lt;50,(25+(($G173*'Custom Ratings'!$B$3)+($H173*'Custom Ratings'!$B$4)+($I173*'Custom Ratings'!$B$5)+($J173*'Custom Ratings'!$B$6)+($K173*'Custom Ratings'!$B$7)+($L173*'Custom Ratings'!$B$8)+($M173*'Custom Ratings'!$B$9)+($O173*'Custom Ratings'!$B$10)+($P173*'Custom Ratings'!$B$11)+($Q173*'Custom Ratings'!$B$12)+($R173*'Custom Ratings'!$B$13)+($S173*'Custom Ratings'!$B$14)+($T173*'Custom Ratings'!$B$15))/2),($G173*'Custom Ratings'!$B$3)+($H173*'Custom Ratings'!$B$4)+($I173*'Custom Ratings'!$B$5)+($J173*'Custom Ratings'!$B$6)+($K173*'Custom Ratings'!$B$7)+($L173*'Custom Ratings'!$B$8)+($M173*'Custom Ratings'!$B$9)+($O173*'Custom Ratings'!$B$10)+($P173*'Custom Ratings'!$B$11)+($Q173*'Custom Ratings'!$B$12)+($R173*'Custom Ratings'!$B$13)+($S173*'Custom Ratings'!$B$14)+($T173*'Custom Ratings'!$B$15)),0)</f>
        <v>69</v>
      </c>
      <c r="AA173" s="78">
        <f>ROUND(IF(($G173*'Custom Ratings'!$F$3)+($H173*'Custom Ratings'!$F$4)+($I173*'Custom Ratings'!$F$5)+($J173*'Custom Ratings'!$F$6)+($K173*'Custom Ratings'!$F$7)+($L173*'Custom Ratings'!$F$8)+($M173*'Custom Ratings'!$F$9)+($O173*'Custom Ratings'!$F$10)+($P173*'Custom Ratings'!$F$11)+($Q173*'Custom Ratings'!$F$12)+($R173*'Custom Ratings'!$F$13)+($S173*'Custom Ratings'!$F$14)+($T173*'Custom Ratings'!$F$15)&lt;50,(25+(($G173*'Custom Ratings'!$F$3)+($H173*'Custom Ratings'!$F$4)+($I173*'Custom Ratings'!$F$5)+($J173*'Custom Ratings'!$F$6)+($K173*'Custom Ratings'!$F$7)+($L173*'Custom Ratings'!$F$8)+($M173*'Custom Ratings'!$F$9)+($O173*'Custom Ratings'!$F$10)+($P173*'Custom Ratings'!$F$11)+($Q173*'Custom Ratings'!$F$12)+($R173*'Custom Ratings'!$F$13)+($S173*'Custom Ratings'!$F$14)+($T173*'Custom Ratings'!$F$15))/2),($G173*'Custom Ratings'!$F$3)+($H173*'Custom Ratings'!$F$4)+($I173*'Custom Ratings'!$F$5)+($J173*'Custom Ratings'!$F$6)+($K173*'Custom Ratings'!$F$7)+($L173*'Custom Ratings'!$F$8)+($M173*'Custom Ratings'!$F$9)+($O173*'Custom Ratings'!$F$10)+($P173*'Custom Ratings'!$F$11)+($Q173*'Custom Ratings'!$F$12)+($R173*'Custom Ratings'!$F$13)+($S173*'Custom Ratings'!$F$14)+($T173*'Custom Ratings'!$F$15)),0)</f>
        <v>69</v>
      </c>
      <c r="AB173" s="78">
        <f>ROUND(IF(($K173*'Custom Ratings'!$J$3)+ROUNDDOWN(($H173*'Custom Ratings'!$J$4),0)+($I173*'Custom Ratings'!$J$5)+($J173*'Custom Ratings'!$J$6)+ROUNDDOWN(($K173*'Custom Ratings'!$J$7),0)+ROUNDDOWN(($L173*'Custom Ratings'!$J$8),0)+($M173*'Custom Ratings'!$J$9)+($O173*'Custom Ratings'!$J$10)+($P173*'Custom Ratings'!$J$11)+($Q173*'Custom Ratings'!$J$12)+($R173*'Custom Ratings'!$J$13)+($S173*'Custom Ratings'!$J$14)+($T173*'Custom Ratings'!$J$15)&lt;50,(25+(($K173*'Custom Ratings'!$J$3)+ROUNDDOWN(($H173*'Custom Ratings'!$J$4),0)+($I173*'Custom Ratings'!$J$5)+($J173*'Custom Ratings'!$J$6)+ROUNDDOWN(($K173*'Custom Ratings'!$J$7),0)+ROUNDDOWN(($L173*'Custom Ratings'!$J$8),0)+($M173*'Custom Ratings'!$J$9)+($O173*'Custom Ratings'!$J$10)+($P173*'Custom Ratings'!$J$11)+($Q173*'Custom Ratings'!$J$12)+($R173*'Custom Ratings'!$J$13)+($S173*'Custom Ratings'!$J$14)+($T173*'Custom Ratings'!$J$15))/2),($K173*'Custom Ratings'!$J$3)+ROUNDDOWN(($H173*'Custom Ratings'!$J$4),0)+($I173*'Custom Ratings'!$J$5)+($J173*'Custom Ratings'!$J$6)+ROUNDDOWN(($K173*'Custom Ratings'!$J$7),0)+ROUNDDOWN(($L173*'Custom Ratings'!$J$8),0)+($M173*'Custom Ratings'!$J$9)+($O173*'Custom Ratings'!$J$10)+($P173*'Custom Ratings'!$J$11)+($Q173*'Custom Ratings'!$J$12)+($R173*'Custom Ratings'!$J$13)+($S173*'Custom Ratings'!$J$14)+($T173*'Custom Ratings'!$J$15)),0)</f>
        <v>53</v>
      </c>
      <c r="AC173" s="79">
        <f>ROUND(Z173/'Custom Ratings'!$B$19,0)</f>
        <v>69</v>
      </c>
      <c r="AD173" s="79">
        <f>ROUND(AA173/'Custom Ratings'!$F$19,0)</f>
        <v>69</v>
      </c>
      <c r="AE173" s="79">
        <f>ROUND(AB173/'Custom Ratings'!$J$19,0)</f>
        <v>53</v>
      </c>
    </row>
    <row r="174" ht="15.75" customHeight="1">
      <c r="A174" s="71" t="s">
        <v>969</v>
      </c>
      <c r="B174" s="71" t="s">
        <v>970</v>
      </c>
      <c r="C174" s="72" t="str">
        <f t="shared" si="1"/>
        <v>Zdeno Ciger</v>
      </c>
      <c r="D174" s="73" t="s">
        <v>85</v>
      </c>
      <c r="E174" s="73" t="s">
        <v>702</v>
      </c>
      <c r="F174" s="73">
        <v>8.0</v>
      </c>
      <c r="G174" s="73">
        <v>7.0</v>
      </c>
      <c r="H174" s="73">
        <v>4.0</v>
      </c>
      <c r="I174" s="73">
        <v>3.0</v>
      </c>
      <c r="J174" s="73">
        <v>3.0</v>
      </c>
      <c r="K174" s="73">
        <v>3.0</v>
      </c>
      <c r="L174" s="73">
        <v>3.0</v>
      </c>
      <c r="M174" s="73">
        <v>2.0</v>
      </c>
      <c r="N174" s="73">
        <v>0.0</v>
      </c>
      <c r="O174" s="73">
        <v>3.0</v>
      </c>
      <c r="P174" s="73">
        <v>3.0</v>
      </c>
      <c r="Q174" s="73">
        <v>3.0</v>
      </c>
      <c r="R174" s="73">
        <v>2.0</v>
      </c>
      <c r="S174" s="73">
        <v>3.0</v>
      </c>
      <c r="T174" s="73">
        <v>0.0</v>
      </c>
      <c r="U174" s="74">
        <f t="shared" si="2"/>
        <v>60</v>
      </c>
      <c r="V174" s="75">
        <f t="shared" si="3"/>
        <v>60</v>
      </c>
      <c r="W174" s="76" t="str">
        <f t="shared" si="4"/>
        <v>Lefty</v>
      </c>
      <c r="X174" s="77">
        <f t="shared" si="5"/>
        <v>60</v>
      </c>
      <c r="Y174" s="77">
        <f t="shared" si="6"/>
        <v>52</v>
      </c>
      <c r="Z174" s="78">
        <f>ROUND(IF(($G174*'Custom Ratings'!$B$3)+($H174*'Custom Ratings'!$B$4)+($I174*'Custom Ratings'!$B$5)+($J174*'Custom Ratings'!$B$6)+($K174*'Custom Ratings'!$B$7)+($L174*'Custom Ratings'!$B$8)+($M174*'Custom Ratings'!$B$9)+($O174*'Custom Ratings'!$B$10)+($P174*'Custom Ratings'!$B$11)+($Q174*'Custom Ratings'!$B$12)+($R174*'Custom Ratings'!$B$13)+($S174*'Custom Ratings'!$B$14)+($T174*'Custom Ratings'!$B$15)&lt;50,(25+(($G174*'Custom Ratings'!$B$3)+($H174*'Custom Ratings'!$B$4)+($I174*'Custom Ratings'!$B$5)+($J174*'Custom Ratings'!$B$6)+($K174*'Custom Ratings'!$B$7)+($L174*'Custom Ratings'!$B$8)+($M174*'Custom Ratings'!$B$9)+($O174*'Custom Ratings'!$B$10)+($P174*'Custom Ratings'!$B$11)+($Q174*'Custom Ratings'!$B$12)+($R174*'Custom Ratings'!$B$13)+($S174*'Custom Ratings'!$B$14)+($T174*'Custom Ratings'!$B$15))/2),($G174*'Custom Ratings'!$B$3)+($H174*'Custom Ratings'!$B$4)+($I174*'Custom Ratings'!$B$5)+($J174*'Custom Ratings'!$B$6)+($K174*'Custom Ratings'!$B$7)+($L174*'Custom Ratings'!$B$8)+($M174*'Custom Ratings'!$B$9)+($O174*'Custom Ratings'!$B$10)+($P174*'Custom Ratings'!$B$11)+($Q174*'Custom Ratings'!$B$12)+($R174*'Custom Ratings'!$B$13)+($S174*'Custom Ratings'!$B$14)+($T174*'Custom Ratings'!$B$15)),0)</f>
        <v>60</v>
      </c>
      <c r="AA174" s="78">
        <f>ROUND(IF(($G174*'Custom Ratings'!$F$3)+($H174*'Custom Ratings'!$F$4)+($I174*'Custom Ratings'!$F$5)+($J174*'Custom Ratings'!$F$6)+($K174*'Custom Ratings'!$F$7)+($L174*'Custom Ratings'!$F$8)+($M174*'Custom Ratings'!$F$9)+($O174*'Custom Ratings'!$F$10)+($P174*'Custom Ratings'!$F$11)+($Q174*'Custom Ratings'!$F$12)+($R174*'Custom Ratings'!$F$13)+($S174*'Custom Ratings'!$F$14)+($T174*'Custom Ratings'!$F$15)&lt;50,(25+(($G174*'Custom Ratings'!$F$3)+($H174*'Custom Ratings'!$F$4)+($I174*'Custom Ratings'!$F$5)+($J174*'Custom Ratings'!$F$6)+($K174*'Custom Ratings'!$F$7)+($L174*'Custom Ratings'!$F$8)+($M174*'Custom Ratings'!$F$9)+($O174*'Custom Ratings'!$F$10)+($P174*'Custom Ratings'!$F$11)+($Q174*'Custom Ratings'!$F$12)+($R174*'Custom Ratings'!$F$13)+($S174*'Custom Ratings'!$F$14)+($T174*'Custom Ratings'!$F$15))/2),($G174*'Custom Ratings'!$F$3)+($H174*'Custom Ratings'!$F$4)+($I174*'Custom Ratings'!$F$5)+($J174*'Custom Ratings'!$F$6)+($K174*'Custom Ratings'!$F$7)+($L174*'Custom Ratings'!$F$8)+($M174*'Custom Ratings'!$F$9)+($O174*'Custom Ratings'!$F$10)+($P174*'Custom Ratings'!$F$11)+($Q174*'Custom Ratings'!$F$12)+($R174*'Custom Ratings'!$F$13)+($S174*'Custom Ratings'!$F$14)+($T174*'Custom Ratings'!$F$15)),0)</f>
        <v>60</v>
      </c>
      <c r="AB174" s="78">
        <f>ROUND(IF(($K174*'Custom Ratings'!$J$3)+ROUNDDOWN(($H174*'Custom Ratings'!$J$4),0)+($I174*'Custom Ratings'!$J$5)+($J174*'Custom Ratings'!$J$6)+ROUNDDOWN(($K174*'Custom Ratings'!$J$7),0)+ROUNDDOWN(($L174*'Custom Ratings'!$J$8),0)+($M174*'Custom Ratings'!$J$9)+($O174*'Custom Ratings'!$J$10)+($P174*'Custom Ratings'!$J$11)+($Q174*'Custom Ratings'!$J$12)+($R174*'Custom Ratings'!$J$13)+($S174*'Custom Ratings'!$J$14)+($T174*'Custom Ratings'!$J$15)&lt;50,(25+(($K174*'Custom Ratings'!$J$3)+ROUNDDOWN(($H174*'Custom Ratings'!$J$4),0)+($I174*'Custom Ratings'!$J$5)+($J174*'Custom Ratings'!$J$6)+ROUNDDOWN(($K174*'Custom Ratings'!$J$7),0)+ROUNDDOWN(($L174*'Custom Ratings'!$J$8),0)+($M174*'Custom Ratings'!$J$9)+($O174*'Custom Ratings'!$J$10)+($P174*'Custom Ratings'!$J$11)+($Q174*'Custom Ratings'!$J$12)+($R174*'Custom Ratings'!$J$13)+($S174*'Custom Ratings'!$J$14)+($T174*'Custom Ratings'!$J$15))/2),($K174*'Custom Ratings'!$J$3)+ROUNDDOWN(($H174*'Custom Ratings'!$J$4),0)+($I174*'Custom Ratings'!$J$5)+($J174*'Custom Ratings'!$J$6)+ROUNDDOWN(($K174*'Custom Ratings'!$J$7),0)+ROUNDDOWN(($L174*'Custom Ratings'!$J$8),0)+($M174*'Custom Ratings'!$J$9)+($O174*'Custom Ratings'!$J$10)+($P174*'Custom Ratings'!$J$11)+($Q174*'Custom Ratings'!$J$12)+($R174*'Custom Ratings'!$J$13)+($S174*'Custom Ratings'!$J$14)+($T174*'Custom Ratings'!$J$15)),0)</f>
        <v>52</v>
      </c>
      <c r="AC174" s="79">
        <f>ROUND(Z174/'Custom Ratings'!$B$19,0)</f>
        <v>60</v>
      </c>
      <c r="AD174" s="79">
        <f>ROUND(AA174/'Custom Ratings'!$F$19,0)</f>
        <v>60</v>
      </c>
      <c r="AE174" s="79">
        <f>ROUND(AB174/'Custom Ratings'!$J$19,0)</f>
        <v>52</v>
      </c>
    </row>
    <row r="175" ht="15.75" customHeight="1">
      <c r="A175" s="71" t="s">
        <v>971</v>
      </c>
      <c r="B175" s="71" t="s">
        <v>972</v>
      </c>
      <c r="C175" s="72" t="str">
        <f t="shared" si="1"/>
        <v>Kelly Buchberger</v>
      </c>
      <c r="D175" s="73" t="s">
        <v>85</v>
      </c>
      <c r="E175" s="73" t="s">
        <v>702</v>
      </c>
      <c r="F175" s="73">
        <v>16.0</v>
      </c>
      <c r="G175" s="73">
        <v>10.0</v>
      </c>
      <c r="H175" s="73">
        <v>2.0</v>
      </c>
      <c r="I175" s="73">
        <v>2.0</v>
      </c>
      <c r="J175" s="73">
        <v>2.0</v>
      </c>
      <c r="K175" s="73">
        <v>3.0</v>
      </c>
      <c r="L175" s="73">
        <v>2.0</v>
      </c>
      <c r="M175" s="73">
        <v>4.0</v>
      </c>
      <c r="N175" s="73">
        <v>10.0</v>
      </c>
      <c r="O175" s="73">
        <v>1.0</v>
      </c>
      <c r="P175" s="73">
        <v>3.0</v>
      </c>
      <c r="Q175" s="73">
        <v>3.0</v>
      </c>
      <c r="R175" s="73">
        <v>2.0</v>
      </c>
      <c r="S175" s="73">
        <v>1.0</v>
      </c>
      <c r="T175" s="73">
        <v>3.0</v>
      </c>
      <c r="U175" s="74">
        <f t="shared" si="2"/>
        <v>48</v>
      </c>
      <c r="V175" s="75">
        <f t="shared" si="3"/>
        <v>48</v>
      </c>
      <c r="W175" s="76" t="str">
        <f t="shared" si="4"/>
        <v>Lefty</v>
      </c>
      <c r="X175" s="77">
        <f t="shared" si="5"/>
        <v>48</v>
      </c>
      <c r="Y175" s="77">
        <f t="shared" si="6"/>
        <v>45</v>
      </c>
      <c r="Z175" s="78">
        <f>ROUND(IF(($G175*'Custom Ratings'!$B$3)+($H175*'Custom Ratings'!$B$4)+($I175*'Custom Ratings'!$B$5)+($J175*'Custom Ratings'!$B$6)+($K175*'Custom Ratings'!$B$7)+($L175*'Custom Ratings'!$B$8)+($M175*'Custom Ratings'!$B$9)+($O175*'Custom Ratings'!$B$10)+($P175*'Custom Ratings'!$B$11)+($Q175*'Custom Ratings'!$B$12)+($R175*'Custom Ratings'!$B$13)+($S175*'Custom Ratings'!$B$14)+($T175*'Custom Ratings'!$B$15)&lt;50,(25+(($G175*'Custom Ratings'!$B$3)+($H175*'Custom Ratings'!$B$4)+($I175*'Custom Ratings'!$B$5)+($J175*'Custom Ratings'!$B$6)+($K175*'Custom Ratings'!$B$7)+($L175*'Custom Ratings'!$B$8)+($M175*'Custom Ratings'!$B$9)+($O175*'Custom Ratings'!$B$10)+($P175*'Custom Ratings'!$B$11)+($Q175*'Custom Ratings'!$B$12)+($R175*'Custom Ratings'!$B$13)+($S175*'Custom Ratings'!$B$14)+($T175*'Custom Ratings'!$B$15))/2),($G175*'Custom Ratings'!$B$3)+($H175*'Custom Ratings'!$B$4)+($I175*'Custom Ratings'!$B$5)+($J175*'Custom Ratings'!$B$6)+($K175*'Custom Ratings'!$B$7)+($L175*'Custom Ratings'!$B$8)+($M175*'Custom Ratings'!$B$9)+($O175*'Custom Ratings'!$B$10)+($P175*'Custom Ratings'!$B$11)+($Q175*'Custom Ratings'!$B$12)+($R175*'Custom Ratings'!$B$13)+($S175*'Custom Ratings'!$B$14)+($T175*'Custom Ratings'!$B$15)),0)</f>
        <v>48</v>
      </c>
      <c r="AA175" s="78">
        <f>ROUND(IF(($G175*'Custom Ratings'!$F$3)+($H175*'Custom Ratings'!$F$4)+($I175*'Custom Ratings'!$F$5)+($J175*'Custom Ratings'!$F$6)+($K175*'Custom Ratings'!$F$7)+($L175*'Custom Ratings'!$F$8)+($M175*'Custom Ratings'!$F$9)+($O175*'Custom Ratings'!$F$10)+($P175*'Custom Ratings'!$F$11)+($Q175*'Custom Ratings'!$F$12)+($R175*'Custom Ratings'!$F$13)+($S175*'Custom Ratings'!$F$14)+($T175*'Custom Ratings'!$F$15)&lt;50,(25+(($G175*'Custom Ratings'!$F$3)+($H175*'Custom Ratings'!$F$4)+($I175*'Custom Ratings'!$F$5)+($J175*'Custom Ratings'!$F$6)+($K175*'Custom Ratings'!$F$7)+($L175*'Custom Ratings'!$F$8)+($M175*'Custom Ratings'!$F$9)+($O175*'Custom Ratings'!$F$10)+($P175*'Custom Ratings'!$F$11)+($Q175*'Custom Ratings'!$F$12)+($R175*'Custom Ratings'!$F$13)+($S175*'Custom Ratings'!$F$14)+($T175*'Custom Ratings'!$F$15))/2),($G175*'Custom Ratings'!$F$3)+($H175*'Custom Ratings'!$F$4)+($I175*'Custom Ratings'!$F$5)+($J175*'Custom Ratings'!$F$6)+($K175*'Custom Ratings'!$F$7)+($L175*'Custom Ratings'!$F$8)+($M175*'Custom Ratings'!$F$9)+($O175*'Custom Ratings'!$F$10)+($P175*'Custom Ratings'!$F$11)+($Q175*'Custom Ratings'!$F$12)+($R175*'Custom Ratings'!$F$13)+($S175*'Custom Ratings'!$F$14)+($T175*'Custom Ratings'!$F$15)),0)</f>
        <v>48</v>
      </c>
      <c r="AB175" s="78">
        <f>ROUND(IF(($K175*'Custom Ratings'!$J$3)+ROUNDDOWN(($H175*'Custom Ratings'!$J$4),0)+($I175*'Custom Ratings'!$J$5)+($J175*'Custom Ratings'!$J$6)+ROUNDDOWN(($K175*'Custom Ratings'!$J$7),0)+ROUNDDOWN(($L175*'Custom Ratings'!$J$8),0)+($M175*'Custom Ratings'!$J$9)+($O175*'Custom Ratings'!$J$10)+($P175*'Custom Ratings'!$J$11)+($Q175*'Custom Ratings'!$J$12)+($R175*'Custom Ratings'!$J$13)+($S175*'Custom Ratings'!$J$14)+($T175*'Custom Ratings'!$J$15)&lt;50,(25+(($K175*'Custom Ratings'!$J$3)+ROUNDDOWN(($H175*'Custom Ratings'!$J$4),0)+($I175*'Custom Ratings'!$J$5)+($J175*'Custom Ratings'!$J$6)+ROUNDDOWN(($K175*'Custom Ratings'!$J$7),0)+ROUNDDOWN(($L175*'Custom Ratings'!$J$8),0)+($M175*'Custom Ratings'!$J$9)+($O175*'Custom Ratings'!$J$10)+($P175*'Custom Ratings'!$J$11)+($Q175*'Custom Ratings'!$J$12)+($R175*'Custom Ratings'!$J$13)+($S175*'Custom Ratings'!$J$14)+($T175*'Custom Ratings'!$J$15))/2),($K175*'Custom Ratings'!$J$3)+ROUNDDOWN(($H175*'Custom Ratings'!$J$4),0)+($I175*'Custom Ratings'!$J$5)+($J175*'Custom Ratings'!$J$6)+ROUNDDOWN(($K175*'Custom Ratings'!$J$7),0)+ROUNDDOWN(($L175*'Custom Ratings'!$J$8),0)+($M175*'Custom Ratings'!$J$9)+($O175*'Custom Ratings'!$J$10)+($P175*'Custom Ratings'!$J$11)+($Q175*'Custom Ratings'!$J$12)+($R175*'Custom Ratings'!$J$13)+($S175*'Custom Ratings'!$J$14)+($T175*'Custom Ratings'!$J$15)),0)</f>
        <v>45</v>
      </c>
      <c r="AC175" s="79">
        <f>ROUND(Z175/'Custom Ratings'!$B$19,0)</f>
        <v>48</v>
      </c>
      <c r="AD175" s="79">
        <f>ROUND(AA175/'Custom Ratings'!$F$19,0)</f>
        <v>48</v>
      </c>
      <c r="AE175" s="79">
        <f>ROUND(AB175/'Custom Ratings'!$J$19,0)</f>
        <v>45</v>
      </c>
    </row>
    <row r="176" ht="15.75" customHeight="1">
      <c r="A176" s="71" t="s">
        <v>973</v>
      </c>
      <c r="B176" s="71" t="s">
        <v>974</v>
      </c>
      <c r="C176" s="72" t="str">
        <f t="shared" si="1"/>
        <v>Martin Gelinas</v>
      </c>
      <c r="D176" s="73" t="s">
        <v>85</v>
      </c>
      <c r="E176" s="73" t="s">
        <v>702</v>
      </c>
      <c r="F176" s="73">
        <v>7.0</v>
      </c>
      <c r="G176" s="73">
        <v>8.0</v>
      </c>
      <c r="H176" s="73">
        <v>3.0</v>
      </c>
      <c r="I176" s="73">
        <v>3.0</v>
      </c>
      <c r="J176" s="73">
        <v>2.0</v>
      </c>
      <c r="K176" s="73">
        <v>2.0</v>
      </c>
      <c r="L176" s="73">
        <v>3.0</v>
      </c>
      <c r="M176" s="73">
        <v>2.0</v>
      </c>
      <c r="N176" s="73">
        <v>4.0</v>
      </c>
      <c r="O176" s="73">
        <v>3.0</v>
      </c>
      <c r="P176" s="73">
        <v>2.0</v>
      </c>
      <c r="Q176" s="73">
        <v>2.0</v>
      </c>
      <c r="R176" s="73">
        <v>4.0</v>
      </c>
      <c r="S176" s="73">
        <v>2.0</v>
      </c>
      <c r="T176" s="73">
        <v>2.0</v>
      </c>
      <c r="U176" s="74">
        <f t="shared" si="2"/>
        <v>50</v>
      </c>
      <c r="V176" s="75">
        <f t="shared" si="3"/>
        <v>50</v>
      </c>
      <c r="W176" s="76" t="str">
        <f t="shared" si="4"/>
        <v>Lefty</v>
      </c>
      <c r="X176" s="77">
        <f t="shared" si="5"/>
        <v>50</v>
      </c>
      <c r="Y176" s="77">
        <f t="shared" si="6"/>
        <v>48</v>
      </c>
      <c r="Z176" s="78">
        <f>ROUND(IF(($G176*'Custom Ratings'!$B$3)+($H176*'Custom Ratings'!$B$4)+($I176*'Custom Ratings'!$B$5)+($J176*'Custom Ratings'!$B$6)+($K176*'Custom Ratings'!$B$7)+($L176*'Custom Ratings'!$B$8)+($M176*'Custom Ratings'!$B$9)+($O176*'Custom Ratings'!$B$10)+($P176*'Custom Ratings'!$B$11)+($Q176*'Custom Ratings'!$B$12)+($R176*'Custom Ratings'!$B$13)+($S176*'Custom Ratings'!$B$14)+($T176*'Custom Ratings'!$B$15)&lt;50,(25+(($G176*'Custom Ratings'!$B$3)+($H176*'Custom Ratings'!$B$4)+($I176*'Custom Ratings'!$B$5)+($J176*'Custom Ratings'!$B$6)+($K176*'Custom Ratings'!$B$7)+($L176*'Custom Ratings'!$B$8)+($M176*'Custom Ratings'!$B$9)+($O176*'Custom Ratings'!$B$10)+($P176*'Custom Ratings'!$B$11)+($Q176*'Custom Ratings'!$B$12)+($R176*'Custom Ratings'!$B$13)+($S176*'Custom Ratings'!$B$14)+($T176*'Custom Ratings'!$B$15))/2),($G176*'Custom Ratings'!$B$3)+($H176*'Custom Ratings'!$B$4)+($I176*'Custom Ratings'!$B$5)+($J176*'Custom Ratings'!$B$6)+($K176*'Custom Ratings'!$B$7)+($L176*'Custom Ratings'!$B$8)+($M176*'Custom Ratings'!$B$9)+($O176*'Custom Ratings'!$B$10)+($P176*'Custom Ratings'!$B$11)+($Q176*'Custom Ratings'!$B$12)+($R176*'Custom Ratings'!$B$13)+($S176*'Custom Ratings'!$B$14)+($T176*'Custom Ratings'!$B$15)),0)</f>
        <v>50</v>
      </c>
      <c r="AA176" s="78">
        <f>ROUND(IF(($G176*'Custom Ratings'!$F$3)+($H176*'Custom Ratings'!$F$4)+($I176*'Custom Ratings'!$F$5)+($J176*'Custom Ratings'!$F$6)+($K176*'Custom Ratings'!$F$7)+($L176*'Custom Ratings'!$F$8)+($M176*'Custom Ratings'!$F$9)+($O176*'Custom Ratings'!$F$10)+($P176*'Custom Ratings'!$F$11)+($Q176*'Custom Ratings'!$F$12)+($R176*'Custom Ratings'!$F$13)+($S176*'Custom Ratings'!$F$14)+($T176*'Custom Ratings'!$F$15)&lt;50,(25+(($G176*'Custom Ratings'!$F$3)+($H176*'Custom Ratings'!$F$4)+($I176*'Custom Ratings'!$F$5)+($J176*'Custom Ratings'!$F$6)+($K176*'Custom Ratings'!$F$7)+($L176*'Custom Ratings'!$F$8)+($M176*'Custom Ratings'!$F$9)+($O176*'Custom Ratings'!$F$10)+($P176*'Custom Ratings'!$F$11)+($Q176*'Custom Ratings'!$F$12)+($R176*'Custom Ratings'!$F$13)+($S176*'Custom Ratings'!$F$14)+($T176*'Custom Ratings'!$F$15))/2),($G176*'Custom Ratings'!$F$3)+($H176*'Custom Ratings'!$F$4)+($I176*'Custom Ratings'!$F$5)+($J176*'Custom Ratings'!$F$6)+($K176*'Custom Ratings'!$F$7)+($L176*'Custom Ratings'!$F$8)+($M176*'Custom Ratings'!$F$9)+($O176*'Custom Ratings'!$F$10)+($P176*'Custom Ratings'!$F$11)+($Q176*'Custom Ratings'!$F$12)+($R176*'Custom Ratings'!$F$13)+($S176*'Custom Ratings'!$F$14)+($T176*'Custom Ratings'!$F$15)),0)</f>
        <v>50</v>
      </c>
      <c r="AB176" s="78">
        <f>ROUND(IF(($K176*'Custom Ratings'!$J$3)+ROUNDDOWN(($H176*'Custom Ratings'!$J$4),0)+($I176*'Custom Ratings'!$J$5)+($J176*'Custom Ratings'!$J$6)+ROUNDDOWN(($K176*'Custom Ratings'!$J$7),0)+ROUNDDOWN(($L176*'Custom Ratings'!$J$8),0)+($M176*'Custom Ratings'!$J$9)+($O176*'Custom Ratings'!$J$10)+($P176*'Custom Ratings'!$J$11)+($Q176*'Custom Ratings'!$J$12)+($R176*'Custom Ratings'!$J$13)+($S176*'Custom Ratings'!$J$14)+($T176*'Custom Ratings'!$J$15)&lt;50,(25+(($K176*'Custom Ratings'!$J$3)+ROUNDDOWN(($H176*'Custom Ratings'!$J$4),0)+($I176*'Custom Ratings'!$J$5)+($J176*'Custom Ratings'!$J$6)+ROUNDDOWN(($K176*'Custom Ratings'!$J$7),0)+ROUNDDOWN(($L176*'Custom Ratings'!$J$8),0)+($M176*'Custom Ratings'!$J$9)+($O176*'Custom Ratings'!$J$10)+($P176*'Custom Ratings'!$J$11)+($Q176*'Custom Ratings'!$J$12)+($R176*'Custom Ratings'!$J$13)+($S176*'Custom Ratings'!$J$14)+($T176*'Custom Ratings'!$J$15))/2),($K176*'Custom Ratings'!$J$3)+ROUNDDOWN(($H176*'Custom Ratings'!$J$4),0)+($I176*'Custom Ratings'!$J$5)+($J176*'Custom Ratings'!$J$6)+ROUNDDOWN(($K176*'Custom Ratings'!$J$7),0)+ROUNDDOWN(($L176*'Custom Ratings'!$J$8),0)+($M176*'Custom Ratings'!$J$9)+($O176*'Custom Ratings'!$J$10)+($P176*'Custom Ratings'!$J$11)+($Q176*'Custom Ratings'!$J$12)+($R176*'Custom Ratings'!$J$13)+($S176*'Custom Ratings'!$J$14)+($T176*'Custom Ratings'!$J$15)),0)</f>
        <v>48</v>
      </c>
      <c r="AC176" s="79">
        <f>ROUND(Z176/'Custom Ratings'!$B$19,0)</f>
        <v>50</v>
      </c>
      <c r="AD176" s="79">
        <f>ROUND(AA176/'Custom Ratings'!$F$19,0)</f>
        <v>50</v>
      </c>
      <c r="AE176" s="79">
        <f>ROUND(AB176/'Custom Ratings'!$J$19,0)</f>
        <v>48</v>
      </c>
    </row>
    <row r="177" ht="15.75" customHeight="1">
      <c r="A177" s="71" t="s">
        <v>975</v>
      </c>
      <c r="B177" s="71" t="s">
        <v>976</v>
      </c>
      <c r="C177" s="72" t="str">
        <f t="shared" si="1"/>
        <v>Louie DeBrusk</v>
      </c>
      <c r="D177" s="73" t="s">
        <v>85</v>
      </c>
      <c r="E177" s="73" t="s">
        <v>702</v>
      </c>
      <c r="F177" s="73">
        <v>29.0</v>
      </c>
      <c r="G177" s="73">
        <v>12.0</v>
      </c>
      <c r="H177" s="73">
        <v>1.0</v>
      </c>
      <c r="I177" s="73">
        <v>1.0</v>
      </c>
      <c r="J177" s="73">
        <v>2.0</v>
      </c>
      <c r="K177" s="73">
        <v>1.0</v>
      </c>
      <c r="L177" s="73">
        <v>2.0</v>
      </c>
      <c r="M177" s="73">
        <v>3.0</v>
      </c>
      <c r="N177" s="73">
        <v>12.0</v>
      </c>
      <c r="O177" s="73">
        <v>1.0</v>
      </c>
      <c r="P177" s="73">
        <v>4.0</v>
      </c>
      <c r="Q177" s="73">
        <v>1.0</v>
      </c>
      <c r="R177" s="73">
        <v>5.0</v>
      </c>
      <c r="S177" s="73">
        <v>1.0</v>
      </c>
      <c r="T177" s="73">
        <v>5.0</v>
      </c>
      <c r="U177" s="74">
        <f t="shared" si="2"/>
        <v>42</v>
      </c>
      <c r="V177" s="75">
        <f t="shared" si="3"/>
        <v>42</v>
      </c>
      <c r="W177" s="76" t="str">
        <f t="shared" si="4"/>
        <v>Lefty</v>
      </c>
      <c r="X177" s="77">
        <f t="shared" si="5"/>
        <v>42</v>
      </c>
      <c r="Y177" s="77">
        <f t="shared" si="6"/>
        <v>40</v>
      </c>
      <c r="Z177" s="78">
        <f>ROUND(IF(($G177*'Custom Ratings'!$B$3)+($H177*'Custom Ratings'!$B$4)+($I177*'Custom Ratings'!$B$5)+($J177*'Custom Ratings'!$B$6)+($K177*'Custom Ratings'!$B$7)+($L177*'Custom Ratings'!$B$8)+($M177*'Custom Ratings'!$B$9)+($O177*'Custom Ratings'!$B$10)+($P177*'Custom Ratings'!$B$11)+($Q177*'Custom Ratings'!$B$12)+($R177*'Custom Ratings'!$B$13)+($S177*'Custom Ratings'!$B$14)+($T177*'Custom Ratings'!$B$15)&lt;50,(25+(($G177*'Custom Ratings'!$B$3)+($H177*'Custom Ratings'!$B$4)+($I177*'Custom Ratings'!$B$5)+($J177*'Custom Ratings'!$B$6)+($K177*'Custom Ratings'!$B$7)+($L177*'Custom Ratings'!$B$8)+($M177*'Custom Ratings'!$B$9)+($O177*'Custom Ratings'!$B$10)+($P177*'Custom Ratings'!$B$11)+($Q177*'Custom Ratings'!$B$12)+($R177*'Custom Ratings'!$B$13)+($S177*'Custom Ratings'!$B$14)+($T177*'Custom Ratings'!$B$15))/2),($G177*'Custom Ratings'!$B$3)+($H177*'Custom Ratings'!$B$4)+($I177*'Custom Ratings'!$B$5)+($J177*'Custom Ratings'!$B$6)+($K177*'Custom Ratings'!$B$7)+($L177*'Custom Ratings'!$B$8)+($M177*'Custom Ratings'!$B$9)+($O177*'Custom Ratings'!$B$10)+($P177*'Custom Ratings'!$B$11)+($Q177*'Custom Ratings'!$B$12)+($R177*'Custom Ratings'!$B$13)+($S177*'Custom Ratings'!$B$14)+($T177*'Custom Ratings'!$B$15)),0)</f>
        <v>42</v>
      </c>
      <c r="AA177" s="78">
        <f>ROUND(IF(($G177*'Custom Ratings'!$F$3)+($H177*'Custom Ratings'!$F$4)+($I177*'Custom Ratings'!$F$5)+($J177*'Custom Ratings'!$F$6)+($K177*'Custom Ratings'!$F$7)+($L177*'Custom Ratings'!$F$8)+($M177*'Custom Ratings'!$F$9)+($O177*'Custom Ratings'!$F$10)+($P177*'Custom Ratings'!$F$11)+($Q177*'Custom Ratings'!$F$12)+($R177*'Custom Ratings'!$F$13)+($S177*'Custom Ratings'!$F$14)+($T177*'Custom Ratings'!$F$15)&lt;50,(25+(($G177*'Custom Ratings'!$F$3)+($H177*'Custom Ratings'!$F$4)+($I177*'Custom Ratings'!$F$5)+($J177*'Custom Ratings'!$F$6)+($K177*'Custom Ratings'!$F$7)+($L177*'Custom Ratings'!$F$8)+($M177*'Custom Ratings'!$F$9)+($O177*'Custom Ratings'!$F$10)+($P177*'Custom Ratings'!$F$11)+($Q177*'Custom Ratings'!$F$12)+($R177*'Custom Ratings'!$F$13)+($S177*'Custom Ratings'!$F$14)+($T177*'Custom Ratings'!$F$15))/2),($G177*'Custom Ratings'!$F$3)+($H177*'Custom Ratings'!$F$4)+($I177*'Custom Ratings'!$F$5)+($J177*'Custom Ratings'!$F$6)+($K177*'Custom Ratings'!$F$7)+($L177*'Custom Ratings'!$F$8)+($M177*'Custom Ratings'!$F$9)+($O177*'Custom Ratings'!$F$10)+($P177*'Custom Ratings'!$F$11)+($Q177*'Custom Ratings'!$F$12)+($R177*'Custom Ratings'!$F$13)+($S177*'Custom Ratings'!$F$14)+($T177*'Custom Ratings'!$F$15)),0)</f>
        <v>42</v>
      </c>
      <c r="AB177" s="78">
        <f>ROUND(IF(($K177*'Custom Ratings'!$J$3)+ROUNDDOWN(($H177*'Custom Ratings'!$J$4),0)+($I177*'Custom Ratings'!$J$5)+($J177*'Custom Ratings'!$J$6)+ROUNDDOWN(($K177*'Custom Ratings'!$J$7),0)+ROUNDDOWN(($L177*'Custom Ratings'!$J$8),0)+($M177*'Custom Ratings'!$J$9)+($O177*'Custom Ratings'!$J$10)+($P177*'Custom Ratings'!$J$11)+($Q177*'Custom Ratings'!$J$12)+($R177*'Custom Ratings'!$J$13)+($S177*'Custom Ratings'!$J$14)+($T177*'Custom Ratings'!$J$15)&lt;50,(25+(($K177*'Custom Ratings'!$J$3)+ROUNDDOWN(($H177*'Custom Ratings'!$J$4),0)+($I177*'Custom Ratings'!$J$5)+($J177*'Custom Ratings'!$J$6)+ROUNDDOWN(($K177*'Custom Ratings'!$J$7),0)+ROUNDDOWN(($L177*'Custom Ratings'!$J$8),0)+($M177*'Custom Ratings'!$J$9)+($O177*'Custom Ratings'!$J$10)+($P177*'Custom Ratings'!$J$11)+($Q177*'Custom Ratings'!$J$12)+($R177*'Custom Ratings'!$J$13)+($S177*'Custom Ratings'!$J$14)+($T177*'Custom Ratings'!$J$15))/2),($K177*'Custom Ratings'!$J$3)+ROUNDDOWN(($H177*'Custom Ratings'!$J$4),0)+($I177*'Custom Ratings'!$J$5)+($J177*'Custom Ratings'!$J$6)+ROUNDDOWN(($K177*'Custom Ratings'!$J$7),0)+ROUNDDOWN(($L177*'Custom Ratings'!$J$8),0)+($M177*'Custom Ratings'!$J$9)+($O177*'Custom Ratings'!$J$10)+($P177*'Custom Ratings'!$J$11)+($Q177*'Custom Ratings'!$J$12)+($R177*'Custom Ratings'!$J$13)+($S177*'Custom Ratings'!$J$14)+($T177*'Custom Ratings'!$J$15)),0)</f>
        <v>40</v>
      </c>
      <c r="AC177" s="79">
        <f>ROUND(Z177/'Custom Ratings'!$B$19,0)</f>
        <v>42</v>
      </c>
      <c r="AD177" s="79">
        <f>ROUND(AA177/'Custom Ratings'!$F$19,0)</f>
        <v>42</v>
      </c>
      <c r="AE177" s="79">
        <f>ROUND(AB177/'Custom Ratings'!$J$19,0)</f>
        <v>40</v>
      </c>
    </row>
    <row r="178" ht="15.75" customHeight="1">
      <c r="A178" s="71" t="s">
        <v>805</v>
      </c>
      <c r="B178" s="71" t="s">
        <v>977</v>
      </c>
      <c r="C178" s="72" t="str">
        <f t="shared" si="1"/>
        <v>Petr Klima</v>
      </c>
      <c r="D178" s="73" t="s">
        <v>85</v>
      </c>
      <c r="E178" s="73" t="s">
        <v>702</v>
      </c>
      <c r="F178" s="73">
        <v>85.0</v>
      </c>
      <c r="G178" s="73">
        <v>7.0</v>
      </c>
      <c r="H178" s="73">
        <v>5.0</v>
      </c>
      <c r="I178" s="73">
        <v>5.0</v>
      </c>
      <c r="J178" s="73">
        <v>3.0</v>
      </c>
      <c r="K178" s="73">
        <v>2.0</v>
      </c>
      <c r="L178" s="73">
        <v>4.0</v>
      </c>
      <c r="M178" s="73">
        <v>1.0</v>
      </c>
      <c r="N178" s="73">
        <v>3.0</v>
      </c>
      <c r="O178" s="73">
        <v>5.0</v>
      </c>
      <c r="P178" s="73">
        <v>5.0</v>
      </c>
      <c r="Q178" s="73">
        <v>4.0</v>
      </c>
      <c r="R178" s="73">
        <v>5.0</v>
      </c>
      <c r="S178" s="73">
        <v>3.0</v>
      </c>
      <c r="T178" s="73">
        <v>3.0</v>
      </c>
      <c r="U178" s="74">
        <f t="shared" si="2"/>
        <v>76</v>
      </c>
      <c r="V178" s="75">
        <f t="shared" si="3"/>
        <v>76</v>
      </c>
      <c r="W178" s="76" t="str">
        <f t="shared" si="4"/>
        <v>Righty</v>
      </c>
      <c r="X178" s="77">
        <f t="shared" si="5"/>
        <v>76</v>
      </c>
      <c r="Y178" s="77">
        <f t="shared" si="6"/>
        <v>64</v>
      </c>
      <c r="Z178" s="78">
        <f>ROUND(IF(($G178*'Custom Ratings'!$B$3)+($H178*'Custom Ratings'!$B$4)+($I178*'Custom Ratings'!$B$5)+($J178*'Custom Ratings'!$B$6)+($K178*'Custom Ratings'!$B$7)+($L178*'Custom Ratings'!$B$8)+($M178*'Custom Ratings'!$B$9)+($O178*'Custom Ratings'!$B$10)+($P178*'Custom Ratings'!$B$11)+($Q178*'Custom Ratings'!$B$12)+($R178*'Custom Ratings'!$B$13)+($S178*'Custom Ratings'!$B$14)+($T178*'Custom Ratings'!$B$15)&lt;50,(25+(($G178*'Custom Ratings'!$B$3)+($H178*'Custom Ratings'!$B$4)+($I178*'Custom Ratings'!$B$5)+($J178*'Custom Ratings'!$B$6)+($K178*'Custom Ratings'!$B$7)+($L178*'Custom Ratings'!$B$8)+($M178*'Custom Ratings'!$B$9)+($O178*'Custom Ratings'!$B$10)+($P178*'Custom Ratings'!$B$11)+($Q178*'Custom Ratings'!$B$12)+($R178*'Custom Ratings'!$B$13)+($S178*'Custom Ratings'!$B$14)+($T178*'Custom Ratings'!$B$15))/2),($G178*'Custom Ratings'!$B$3)+($H178*'Custom Ratings'!$B$4)+($I178*'Custom Ratings'!$B$5)+($J178*'Custom Ratings'!$B$6)+($K178*'Custom Ratings'!$B$7)+($L178*'Custom Ratings'!$B$8)+($M178*'Custom Ratings'!$B$9)+($O178*'Custom Ratings'!$B$10)+($P178*'Custom Ratings'!$B$11)+($Q178*'Custom Ratings'!$B$12)+($R178*'Custom Ratings'!$B$13)+($S178*'Custom Ratings'!$B$14)+($T178*'Custom Ratings'!$B$15)),0)</f>
        <v>76</v>
      </c>
      <c r="AA178" s="78">
        <f>ROUND(IF(($G178*'Custom Ratings'!$F$3)+($H178*'Custom Ratings'!$F$4)+($I178*'Custom Ratings'!$F$5)+($J178*'Custom Ratings'!$F$6)+($K178*'Custom Ratings'!$F$7)+($L178*'Custom Ratings'!$F$8)+($M178*'Custom Ratings'!$F$9)+($O178*'Custom Ratings'!$F$10)+($P178*'Custom Ratings'!$F$11)+($Q178*'Custom Ratings'!$F$12)+($R178*'Custom Ratings'!$F$13)+($S178*'Custom Ratings'!$F$14)+($T178*'Custom Ratings'!$F$15)&lt;50,(25+(($G178*'Custom Ratings'!$F$3)+($H178*'Custom Ratings'!$F$4)+($I178*'Custom Ratings'!$F$5)+($J178*'Custom Ratings'!$F$6)+($K178*'Custom Ratings'!$F$7)+($L178*'Custom Ratings'!$F$8)+($M178*'Custom Ratings'!$F$9)+($O178*'Custom Ratings'!$F$10)+($P178*'Custom Ratings'!$F$11)+($Q178*'Custom Ratings'!$F$12)+($R178*'Custom Ratings'!$F$13)+($S178*'Custom Ratings'!$F$14)+($T178*'Custom Ratings'!$F$15))/2),($G178*'Custom Ratings'!$F$3)+($H178*'Custom Ratings'!$F$4)+($I178*'Custom Ratings'!$F$5)+($J178*'Custom Ratings'!$F$6)+($K178*'Custom Ratings'!$F$7)+($L178*'Custom Ratings'!$F$8)+($M178*'Custom Ratings'!$F$9)+($O178*'Custom Ratings'!$F$10)+($P178*'Custom Ratings'!$F$11)+($Q178*'Custom Ratings'!$F$12)+($R178*'Custom Ratings'!$F$13)+($S178*'Custom Ratings'!$F$14)+($T178*'Custom Ratings'!$F$15)),0)</f>
        <v>76</v>
      </c>
      <c r="AB178" s="78">
        <f>ROUND(IF(($K178*'Custom Ratings'!$J$3)+ROUNDDOWN(($H178*'Custom Ratings'!$J$4),0)+($I178*'Custom Ratings'!$J$5)+($J178*'Custom Ratings'!$J$6)+ROUNDDOWN(($K178*'Custom Ratings'!$J$7),0)+ROUNDDOWN(($L178*'Custom Ratings'!$J$8),0)+($M178*'Custom Ratings'!$J$9)+($O178*'Custom Ratings'!$J$10)+($P178*'Custom Ratings'!$J$11)+($Q178*'Custom Ratings'!$J$12)+($R178*'Custom Ratings'!$J$13)+($S178*'Custom Ratings'!$J$14)+($T178*'Custom Ratings'!$J$15)&lt;50,(25+(($K178*'Custom Ratings'!$J$3)+ROUNDDOWN(($H178*'Custom Ratings'!$J$4),0)+($I178*'Custom Ratings'!$J$5)+($J178*'Custom Ratings'!$J$6)+ROUNDDOWN(($K178*'Custom Ratings'!$J$7),0)+ROUNDDOWN(($L178*'Custom Ratings'!$J$8),0)+($M178*'Custom Ratings'!$J$9)+($O178*'Custom Ratings'!$J$10)+($P178*'Custom Ratings'!$J$11)+($Q178*'Custom Ratings'!$J$12)+($R178*'Custom Ratings'!$J$13)+($S178*'Custom Ratings'!$J$14)+($T178*'Custom Ratings'!$J$15))/2),($K178*'Custom Ratings'!$J$3)+ROUNDDOWN(($H178*'Custom Ratings'!$J$4),0)+($I178*'Custom Ratings'!$J$5)+($J178*'Custom Ratings'!$J$6)+ROUNDDOWN(($K178*'Custom Ratings'!$J$7),0)+ROUNDDOWN(($L178*'Custom Ratings'!$J$8),0)+($M178*'Custom Ratings'!$J$9)+($O178*'Custom Ratings'!$J$10)+($P178*'Custom Ratings'!$J$11)+($Q178*'Custom Ratings'!$J$12)+($R178*'Custom Ratings'!$J$13)+($S178*'Custom Ratings'!$J$14)+($T178*'Custom Ratings'!$J$15)),0)</f>
        <v>64</v>
      </c>
      <c r="AC178" s="79">
        <f>ROUND(Z178/'Custom Ratings'!$B$19,0)</f>
        <v>76</v>
      </c>
      <c r="AD178" s="79">
        <f>ROUND(AA178/'Custom Ratings'!$F$19,0)</f>
        <v>76</v>
      </c>
      <c r="AE178" s="79">
        <f>ROUND(AB178/'Custom Ratings'!$J$19,0)</f>
        <v>64</v>
      </c>
    </row>
    <row r="179" ht="15.75" customHeight="1">
      <c r="A179" s="71" t="s">
        <v>700</v>
      </c>
      <c r="B179" s="71" t="s">
        <v>978</v>
      </c>
      <c r="C179" s="72" t="str">
        <f t="shared" si="1"/>
        <v>Steven Rice</v>
      </c>
      <c r="D179" s="73" t="s">
        <v>85</v>
      </c>
      <c r="E179" s="73" t="s">
        <v>702</v>
      </c>
      <c r="F179" s="73">
        <v>12.0</v>
      </c>
      <c r="G179" s="73">
        <v>11.0</v>
      </c>
      <c r="H179" s="73">
        <v>2.0</v>
      </c>
      <c r="I179" s="73">
        <v>2.0</v>
      </c>
      <c r="J179" s="73">
        <v>2.0</v>
      </c>
      <c r="K179" s="73">
        <v>1.0</v>
      </c>
      <c r="L179" s="73">
        <v>2.0</v>
      </c>
      <c r="M179" s="73">
        <v>1.0</v>
      </c>
      <c r="N179" s="73">
        <v>3.0</v>
      </c>
      <c r="O179" s="73">
        <v>2.0</v>
      </c>
      <c r="P179" s="73">
        <v>1.0</v>
      </c>
      <c r="Q179" s="73">
        <v>1.0</v>
      </c>
      <c r="R179" s="73">
        <v>2.0</v>
      </c>
      <c r="S179" s="73">
        <v>2.0</v>
      </c>
      <c r="T179" s="73">
        <v>3.0</v>
      </c>
      <c r="U179" s="74">
        <f t="shared" si="2"/>
        <v>42</v>
      </c>
      <c r="V179" s="75">
        <f t="shared" si="3"/>
        <v>42</v>
      </c>
      <c r="W179" s="76" t="str">
        <f t="shared" si="4"/>
        <v>Righty</v>
      </c>
      <c r="X179" s="77">
        <f t="shared" si="5"/>
        <v>42</v>
      </c>
      <c r="Y179" s="77">
        <f t="shared" si="6"/>
        <v>40</v>
      </c>
      <c r="Z179" s="78">
        <f>ROUND(IF(($G179*'Custom Ratings'!$B$3)+($H179*'Custom Ratings'!$B$4)+($I179*'Custom Ratings'!$B$5)+($J179*'Custom Ratings'!$B$6)+($K179*'Custom Ratings'!$B$7)+($L179*'Custom Ratings'!$B$8)+($M179*'Custom Ratings'!$B$9)+($O179*'Custom Ratings'!$B$10)+($P179*'Custom Ratings'!$B$11)+($Q179*'Custom Ratings'!$B$12)+($R179*'Custom Ratings'!$B$13)+($S179*'Custom Ratings'!$B$14)+($T179*'Custom Ratings'!$B$15)&lt;50,(25+(($G179*'Custom Ratings'!$B$3)+($H179*'Custom Ratings'!$B$4)+($I179*'Custom Ratings'!$B$5)+($J179*'Custom Ratings'!$B$6)+($K179*'Custom Ratings'!$B$7)+($L179*'Custom Ratings'!$B$8)+($M179*'Custom Ratings'!$B$9)+($O179*'Custom Ratings'!$B$10)+($P179*'Custom Ratings'!$B$11)+($Q179*'Custom Ratings'!$B$12)+($R179*'Custom Ratings'!$B$13)+($S179*'Custom Ratings'!$B$14)+($T179*'Custom Ratings'!$B$15))/2),($G179*'Custom Ratings'!$B$3)+($H179*'Custom Ratings'!$B$4)+($I179*'Custom Ratings'!$B$5)+($J179*'Custom Ratings'!$B$6)+($K179*'Custom Ratings'!$B$7)+($L179*'Custom Ratings'!$B$8)+($M179*'Custom Ratings'!$B$9)+($O179*'Custom Ratings'!$B$10)+($P179*'Custom Ratings'!$B$11)+($Q179*'Custom Ratings'!$B$12)+($R179*'Custom Ratings'!$B$13)+($S179*'Custom Ratings'!$B$14)+($T179*'Custom Ratings'!$B$15)),0)</f>
        <v>42</v>
      </c>
      <c r="AA179" s="78">
        <f>ROUND(IF(($G179*'Custom Ratings'!$F$3)+($H179*'Custom Ratings'!$F$4)+($I179*'Custom Ratings'!$F$5)+($J179*'Custom Ratings'!$F$6)+($K179*'Custom Ratings'!$F$7)+($L179*'Custom Ratings'!$F$8)+($M179*'Custom Ratings'!$F$9)+($O179*'Custom Ratings'!$F$10)+($P179*'Custom Ratings'!$F$11)+($Q179*'Custom Ratings'!$F$12)+($R179*'Custom Ratings'!$F$13)+($S179*'Custom Ratings'!$F$14)+($T179*'Custom Ratings'!$F$15)&lt;50,(25+(($G179*'Custom Ratings'!$F$3)+($H179*'Custom Ratings'!$F$4)+($I179*'Custom Ratings'!$F$5)+($J179*'Custom Ratings'!$F$6)+($K179*'Custom Ratings'!$F$7)+($L179*'Custom Ratings'!$F$8)+($M179*'Custom Ratings'!$F$9)+($O179*'Custom Ratings'!$F$10)+($P179*'Custom Ratings'!$F$11)+($Q179*'Custom Ratings'!$F$12)+($R179*'Custom Ratings'!$F$13)+($S179*'Custom Ratings'!$F$14)+($T179*'Custom Ratings'!$F$15))/2),($G179*'Custom Ratings'!$F$3)+($H179*'Custom Ratings'!$F$4)+($I179*'Custom Ratings'!$F$5)+($J179*'Custom Ratings'!$F$6)+($K179*'Custom Ratings'!$F$7)+($L179*'Custom Ratings'!$F$8)+($M179*'Custom Ratings'!$F$9)+($O179*'Custom Ratings'!$F$10)+($P179*'Custom Ratings'!$F$11)+($Q179*'Custom Ratings'!$F$12)+($R179*'Custom Ratings'!$F$13)+($S179*'Custom Ratings'!$F$14)+($T179*'Custom Ratings'!$F$15)),0)</f>
        <v>42</v>
      </c>
      <c r="AB179" s="78">
        <f>ROUND(IF(($K179*'Custom Ratings'!$J$3)+ROUNDDOWN(($H179*'Custom Ratings'!$J$4),0)+($I179*'Custom Ratings'!$J$5)+($J179*'Custom Ratings'!$J$6)+ROUNDDOWN(($K179*'Custom Ratings'!$J$7),0)+ROUNDDOWN(($L179*'Custom Ratings'!$J$8),0)+($M179*'Custom Ratings'!$J$9)+($O179*'Custom Ratings'!$J$10)+($P179*'Custom Ratings'!$J$11)+($Q179*'Custom Ratings'!$J$12)+($R179*'Custom Ratings'!$J$13)+($S179*'Custom Ratings'!$J$14)+($T179*'Custom Ratings'!$J$15)&lt;50,(25+(($K179*'Custom Ratings'!$J$3)+ROUNDDOWN(($H179*'Custom Ratings'!$J$4),0)+($I179*'Custom Ratings'!$J$5)+($J179*'Custom Ratings'!$J$6)+ROUNDDOWN(($K179*'Custom Ratings'!$J$7),0)+ROUNDDOWN(($L179*'Custom Ratings'!$J$8),0)+($M179*'Custom Ratings'!$J$9)+($O179*'Custom Ratings'!$J$10)+($P179*'Custom Ratings'!$J$11)+($Q179*'Custom Ratings'!$J$12)+($R179*'Custom Ratings'!$J$13)+($S179*'Custom Ratings'!$J$14)+($T179*'Custom Ratings'!$J$15))/2),($K179*'Custom Ratings'!$J$3)+ROUNDDOWN(($H179*'Custom Ratings'!$J$4),0)+($I179*'Custom Ratings'!$J$5)+($J179*'Custom Ratings'!$J$6)+ROUNDDOWN(($K179*'Custom Ratings'!$J$7),0)+ROUNDDOWN(($L179*'Custom Ratings'!$J$8),0)+($M179*'Custom Ratings'!$J$9)+($O179*'Custom Ratings'!$J$10)+($P179*'Custom Ratings'!$J$11)+($Q179*'Custom Ratings'!$J$12)+($R179*'Custom Ratings'!$J$13)+($S179*'Custom Ratings'!$J$14)+($T179*'Custom Ratings'!$J$15)),0)</f>
        <v>40</v>
      </c>
      <c r="AC179" s="79">
        <f>ROUND(Z179/'Custom Ratings'!$B$19,0)</f>
        <v>42</v>
      </c>
      <c r="AD179" s="79">
        <f>ROUND(AA179/'Custom Ratings'!$F$19,0)</f>
        <v>42</v>
      </c>
      <c r="AE179" s="79">
        <f>ROUND(AB179/'Custom Ratings'!$J$19,0)</f>
        <v>40</v>
      </c>
    </row>
    <row r="180" ht="15.75" customHeight="1">
      <c r="A180" s="71" t="s">
        <v>740</v>
      </c>
      <c r="B180" s="71" t="s">
        <v>979</v>
      </c>
      <c r="C180" s="72" t="str">
        <f t="shared" si="1"/>
        <v>Dave Manson</v>
      </c>
      <c r="D180" s="73" t="s">
        <v>85</v>
      </c>
      <c r="E180" s="73" t="s">
        <v>721</v>
      </c>
      <c r="F180" s="73">
        <v>24.0</v>
      </c>
      <c r="G180" s="73">
        <v>9.0</v>
      </c>
      <c r="H180" s="73">
        <v>4.0</v>
      </c>
      <c r="I180" s="73">
        <v>4.0</v>
      </c>
      <c r="J180" s="73">
        <v>3.0</v>
      </c>
      <c r="K180" s="73">
        <v>5.0</v>
      </c>
      <c r="L180" s="73">
        <v>5.0</v>
      </c>
      <c r="M180" s="73">
        <v>4.0</v>
      </c>
      <c r="N180" s="73">
        <v>10.0</v>
      </c>
      <c r="O180" s="73">
        <v>4.0</v>
      </c>
      <c r="P180" s="73">
        <v>1.0</v>
      </c>
      <c r="Q180" s="73">
        <v>5.0</v>
      </c>
      <c r="R180" s="73">
        <v>4.0</v>
      </c>
      <c r="S180" s="73">
        <v>3.0</v>
      </c>
      <c r="T180" s="73">
        <v>4.0</v>
      </c>
      <c r="U180" s="74">
        <f t="shared" si="2"/>
        <v>74</v>
      </c>
      <c r="V180" s="75">
        <f t="shared" si="3"/>
        <v>74</v>
      </c>
      <c r="W180" s="76" t="str">
        <f t="shared" si="4"/>
        <v>Lefty</v>
      </c>
      <c r="X180" s="77">
        <f t="shared" si="5"/>
        <v>74</v>
      </c>
      <c r="Y180" s="77">
        <f t="shared" si="6"/>
        <v>78</v>
      </c>
      <c r="Z180" s="78">
        <f>ROUND(IF(($G180*'Custom Ratings'!$B$3)+($H180*'Custom Ratings'!$B$4)+($I180*'Custom Ratings'!$B$5)+($J180*'Custom Ratings'!$B$6)+($K180*'Custom Ratings'!$B$7)+($L180*'Custom Ratings'!$B$8)+($M180*'Custom Ratings'!$B$9)+($O180*'Custom Ratings'!$B$10)+($P180*'Custom Ratings'!$B$11)+($Q180*'Custom Ratings'!$B$12)+($R180*'Custom Ratings'!$B$13)+($S180*'Custom Ratings'!$B$14)+($T180*'Custom Ratings'!$B$15)&lt;50,(25+(($G180*'Custom Ratings'!$B$3)+($H180*'Custom Ratings'!$B$4)+($I180*'Custom Ratings'!$B$5)+($J180*'Custom Ratings'!$B$6)+($K180*'Custom Ratings'!$B$7)+($L180*'Custom Ratings'!$B$8)+($M180*'Custom Ratings'!$B$9)+($O180*'Custom Ratings'!$B$10)+($P180*'Custom Ratings'!$B$11)+($Q180*'Custom Ratings'!$B$12)+($R180*'Custom Ratings'!$B$13)+($S180*'Custom Ratings'!$B$14)+($T180*'Custom Ratings'!$B$15))/2),($G180*'Custom Ratings'!$B$3)+($H180*'Custom Ratings'!$B$4)+($I180*'Custom Ratings'!$B$5)+($J180*'Custom Ratings'!$B$6)+($K180*'Custom Ratings'!$B$7)+($L180*'Custom Ratings'!$B$8)+($M180*'Custom Ratings'!$B$9)+($O180*'Custom Ratings'!$B$10)+($P180*'Custom Ratings'!$B$11)+($Q180*'Custom Ratings'!$B$12)+($R180*'Custom Ratings'!$B$13)+($S180*'Custom Ratings'!$B$14)+($T180*'Custom Ratings'!$B$15)),0)</f>
        <v>74</v>
      </c>
      <c r="AA180" s="78">
        <f>ROUND(IF(($G180*'Custom Ratings'!$F$3)+($H180*'Custom Ratings'!$F$4)+($I180*'Custom Ratings'!$F$5)+($J180*'Custom Ratings'!$F$6)+($K180*'Custom Ratings'!$F$7)+($L180*'Custom Ratings'!$F$8)+($M180*'Custom Ratings'!$F$9)+($O180*'Custom Ratings'!$F$10)+($P180*'Custom Ratings'!$F$11)+($Q180*'Custom Ratings'!$F$12)+($R180*'Custom Ratings'!$F$13)+($S180*'Custom Ratings'!$F$14)+($T180*'Custom Ratings'!$F$15)&lt;50,(25+(($G180*'Custom Ratings'!$F$3)+($H180*'Custom Ratings'!$F$4)+($I180*'Custom Ratings'!$F$5)+($J180*'Custom Ratings'!$F$6)+($K180*'Custom Ratings'!$F$7)+($L180*'Custom Ratings'!$F$8)+($M180*'Custom Ratings'!$F$9)+($O180*'Custom Ratings'!$F$10)+($P180*'Custom Ratings'!$F$11)+($Q180*'Custom Ratings'!$F$12)+($R180*'Custom Ratings'!$F$13)+($S180*'Custom Ratings'!$F$14)+($T180*'Custom Ratings'!$F$15))/2),($G180*'Custom Ratings'!$F$3)+($H180*'Custom Ratings'!$F$4)+($I180*'Custom Ratings'!$F$5)+($J180*'Custom Ratings'!$F$6)+($K180*'Custom Ratings'!$F$7)+($L180*'Custom Ratings'!$F$8)+($M180*'Custom Ratings'!$F$9)+($O180*'Custom Ratings'!$F$10)+($P180*'Custom Ratings'!$F$11)+($Q180*'Custom Ratings'!$F$12)+($R180*'Custom Ratings'!$F$13)+($S180*'Custom Ratings'!$F$14)+($T180*'Custom Ratings'!$F$15)),0)</f>
        <v>74</v>
      </c>
      <c r="AB180" s="78">
        <f>ROUND(IF(($K180*'Custom Ratings'!$J$3)+ROUNDDOWN(($H180*'Custom Ratings'!$J$4),0)+($I180*'Custom Ratings'!$J$5)+($J180*'Custom Ratings'!$J$6)+ROUNDDOWN(($K180*'Custom Ratings'!$J$7),0)+ROUNDDOWN(($L180*'Custom Ratings'!$J$8),0)+($M180*'Custom Ratings'!$J$9)+($O180*'Custom Ratings'!$J$10)+($P180*'Custom Ratings'!$J$11)+($Q180*'Custom Ratings'!$J$12)+($R180*'Custom Ratings'!$J$13)+($S180*'Custom Ratings'!$J$14)+($T180*'Custom Ratings'!$J$15)&lt;50,(25+(($K180*'Custom Ratings'!$J$3)+ROUNDDOWN(($H180*'Custom Ratings'!$J$4),0)+($I180*'Custom Ratings'!$J$5)+($J180*'Custom Ratings'!$J$6)+ROUNDDOWN(($K180*'Custom Ratings'!$J$7),0)+ROUNDDOWN(($L180*'Custom Ratings'!$J$8),0)+($M180*'Custom Ratings'!$J$9)+($O180*'Custom Ratings'!$J$10)+($P180*'Custom Ratings'!$J$11)+($Q180*'Custom Ratings'!$J$12)+($R180*'Custom Ratings'!$J$13)+($S180*'Custom Ratings'!$J$14)+($T180*'Custom Ratings'!$J$15))/2),($K180*'Custom Ratings'!$J$3)+ROUNDDOWN(($H180*'Custom Ratings'!$J$4),0)+($I180*'Custom Ratings'!$J$5)+($J180*'Custom Ratings'!$J$6)+ROUNDDOWN(($K180*'Custom Ratings'!$J$7),0)+ROUNDDOWN(($L180*'Custom Ratings'!$J$8),0)+($M180*'Custom Ratings'!$J$9)+($O180*'Custom Ratings'!$J$10)+($P180*'Custom Ratings'!$J$11)+($Q180*'Custom Ratings'!$J$12)+($R180*'Custom Ratings'!$J$13)+($S180*'Custom Ratings'!$J$14)+($T180*'Custom Ratings'!$J$15)),0)</f>
        <v>78</v>
      </c>
      <c r="AC180" s="79">
        <f>ROUND(Z180/'Custom Ratings'!$B$19,0)</f>
        <v>74</v>
      </c>
      <c r="AD180" s="79">
        <f>ROUND(AA180/'Custom Ratings'!$F$19,0)</f>
        <v>74</v>
      </c>
      <c r="AE180" s="79">
        <f>ROUND(AB180/'Custom Ratings'!$J$19,0)</f>
        <v>78</v>
      </c>
    </row>
    <row r="181" ht="15.75" customHeight="1">
      <c r="A181" s="71" t="s">
        <v>980</v>
      </c>
      <c r="B181" s="71" t="s">
        <v>981</v>
      </c>
      <c r="C181" s="72" t="str">
        <f t="shared" si="1"/>
        <v>Igor Kravchuk</v>
      </c>
      <c r="D181" s="73" t="s">
        <v>85</v>
      </c>
      <c r="E181" s="73" t="s">
        <v>721</v>
      </c>
      <c r="F181" s="73">
        <v>21.0</v>
      </c>
      <c r="G181" s="73">
        <v>9.0</v>
      </c>
      <c r="H181" s="73">
        <v>4.0</v>
      </c>
      <c r="I181" s="73">
        <v>3.0</v>
      </c>
      <c r="J181" s="73">
        <v>3.0</v>
      </c>
      <c r="K181" s="73">
        <v>4.0</v>
      </c>
      <c r="L181" s="73">
        <v>3.0</v>
      </c>
      <c r="M181" s="73">
        <v>3.0</v>
      </c>
      <c r="N181" s="73">
        <v>2.0</v>
      </c>
      <c r="O181" s="73">
        <v>4.0</v>
      </c>
      <c r="P181" s="73">
        <v>2.0</v>
      </c>
      <c r="Q181" s="73">
        <v>4.0</v>
      </c>
      <c r="R181" s="73">
        <v>4.0</v>
      </c>
      <c r="S181" s="73">
        <v>3.0</v>
      </c>
      <c r="T181" s="73">
        <v>2.0</v>
      </c>
      <c r="U181" s="74">
        <f t="shared" si="2"/>
        <v>66</v>
      </c>
      <c r="V181" s="75">
        <f t="shared" si="3"/>
        <v>66</v>
      </c>
      <c r="W181" s="76" t="str">
        <f t="shared" si="4"/>
        <v>Lefty</v>
      </c>
      <c r="X181" s="77">
        <f t="shared" si="5"/>
        <v>66</v>
      </c>
      <c r="Y181" s="77">
        <f t="shared" si="6"/>
        <v>62</v>
      </c>
      <c r="Z181" s="78">
        <f>ROUND(IF(($G181*'Custom Ratings'!$B$3)+($H181*'Custom Ratings'!$B$4)+($I181*'Custom Ratings'!$B$5)+($J181*'Custom Ratings'!$B$6)+($K181*'Custom Ratings'!$B$7)+($L181*'Custom Ratings'!$B$8)+($M181*'Custom Ratings'!$B$9)+($O181*'Custom Ratings'!$B$10)+($P181*'Custom Ratings'!$B$11)+($Q181*'Custom Ratings'!$B$12)+($R181*'Custom Ratings'!$B$13)+($S181*'Custom Ratings'!$B$14)+($T181*'Custom Ratings'!$B$15)&lt;50,(25+(($G181*'Custom Ratings'!$B$3)+($H181*'Custom Ratings'!$B$4)+($I181*'Custom Ratings'!$B$5)+($J181*'Custom Ratings'!$B$6)+($K181*'Custom Ratings'!$B$7)+($L181*'Custom Ratings'!$B$8)+($M181*'Custom Ratings'!$B$9)+($O181*'Custom Ratings'!$B$10)+($P181*'Custom Ratings'!$B$11)+($Q181*'Custom Ratings'!$B$12)+($R181*'Custom Ratings'!$B$13)+($S181*'Custom Ratings'!$B$14)+($T181*'Custom Ratings'!$B$15))/2),($G181*'Custom Ratings'!$B$3)+($H181*'Custom Ratings'!$B$4)+($I181*'Custom Ratings'!$B$5)+($J181*'Custom Ratings'!$B$6)+($K181*'Custom Ratings'!$B$7)+($L181*'Custom Ratings'!$B$8)+($M181*'Custom Ratings'!$B$9)+($O181*'Custom Ratings'!$B$10)+($P181*'Custom Ratings'!$B$11)+($Q181*'Custom Ratings'!$B$12)+($R181*'Custom Ratings'!$B$13)+($S181*'Custom Ratings'!$B$14)+($T181*'Custom Ratings'!$B$15)),0)</f>
        <v>66</v>
      </c>
      <c r="AA181" s="78">
        <f>ROUND(IF(($G181*'Custom Ratings'!$F$3)+($H181*'Custom Ratings'!$F$4)+($I181*'Custom Ratings'!$F$5)+($J181*'Custom Ratings'!$F$6)+($K181*'Custom Ratings'!$F$7)+($L181*'Custom Ratings'!$F$8)+($M181*'Custom Ratings'!$F$9)+($O181*'Custom Ratings'!$F$10)+($P181*'Custom Ratings'!$F$11)+($Q181*'Custom Ratings'!$F$12)+($R181*'Custom Ratings'!$F$13)+($S181*'Custom Ratings'!$F$14)+($T181*'Custom Ratings'!$F$15)&lt;50,(25+(($G181*'Custom Ratings'!$F$3)+($H181*'Custom Ratings'!$F$4)+($I181*'Custom Ratings'!$F$5)+($J181*'Custom Ratings'!$F$6)+($K181*'Custom Ratings'!$F$7)+($L181*'Custom Ratings'!$F$8)+($M181*'Custom Ratings'!$F$9)+($O181*'Custom Ratings'!$F$10)+($P181*'Custom Ratings'!$F$11)+($Q181*'Custom Ratings'!$F$12)+($R181*'Custom Ratings'!$F$13)+($S181*'Custom Ratings'!$F$14)+($T181*'Custom Ratings'!$F$15))/2),($G181*'Custom Ratings'!$F$3)+($H181*'Custom Ratings'!$F$4)+($I181*'Custom Ratings'!$F$5)+($J181*'Custom Ratings'!$F$6)+($K181*'Custom Ratings'!$F$7)+($L181*'Custom Ratings'!$F$8)+($M181*'Custom Ratings'!$F$9)+($O181*'Custom Ratings'!$F$10)+($P181*'Custom Ratings'!$F$11)+($Q181*'Custom Ratings'!$F$12)+($R181*'Custom Ratings'!$F$13)+($S181*'Custom Ratings'!$F$14)+($T181*'Custom Ratings'!$F$15)),0)</f>
        <v>66</v>
      </c>
      <c r="AB181" s="78">
        <f>ROUND(IF(($K181*'Custom Ratings'!$J$3)+ROUNDDOWN(($H181*'Custom Ratings'!$J$4),0)+($I181*'Custom Ratings'!$J$5)+($J181*'Custom Ratings'!$J$6)+ROUNDDOWN(($K181*'Custom Ratings'!$J$7),0)+ROUNDDOWN(($L181*'Custom Ratings'!$J$8),0)+($M181*'Custom Ratings'!$J$9)+($O181*'Custom Ratings'!$J$10)+($P181*'Custom Ratings'!$J$11)+($Q181*'Custom Ratings'!$J$12)+($R181*'Custom Ratings'!$J$13)+($S181*'Custom Ratings'!$J$14)+($T181*'Custom Ratings'!$J$15)&lt;50,(25+(($K181*'Custom Ratings'!$J$3)+ROUNDDOWN(($H181*'Custom Ratings'!$J$4),0)+($I181*'Custom Ratings'!$J$5)+($J181*'Custom Ratings'!$J$6)+ROUNDDOWN(($K181*'Custom Ratings'!$J$7),0)+ROUNDDOWN(($L181*'Custom Ratings'!$J$8),0)+($M181*'Custom Ratings'!$J$9)+($O181*'Custom Ratings'!$J$10)+($P181*'Custom Ratings'!$J$11)+($Q181*'Custom Ratings'!$J$12)+($R181*'Custom Ratings'!$J$13)+($S181*'Custom Ratings'!$J$14)+($T181*'Custom Ratings'!$J$15))/2),($K181*'Custom Ratings'!$J$3)+ROUNDDOWN(($H181*'Custom Ratings'!$J$4),0)+($I181*'Custom Ratings'!$J$5)+($J181*'Custom Ratings'!$J$6)+ROUNDDOWN(($K181*'Custom Ratings'!$J$7),0)+ROUNDDOWN(($L181*'Custom Ratings'!$J$8),0)+($M181*'Custom Ratings'!$J$9)+($O181*'Custom Ratings'!$J$10)+($P181*'Custom Ratings'!$J$11)+($Q181*'Custom Ratings'!$J$12)+($R181*'Custom Ratings'!$J$13)+($S181*'Custom Ratings'!$J$14)+($T181*'Custom Ratings'!$J$15)),0)</f>
        <v>62</v>
      </c>
      <c r="AC181" s="79">
        <f>ROUND(Z181/'Custom Ratings'!$B$19,0)</f>
        <v>66</v>
      </c>
      <c r="AD181" s="79">
        <f>ROUND(AA181/'Custom Ratings'!$F$19,0)</f>
        <v>66</v>
      </c>
      <c r="AE181" s="79">
        <f>ROUND(AB181/'Custom Ratings'!$J$19,0)</f>
        <v>62</v>
      </c>
    </row>
    <row r="182" ht="15.75" customHeight="1">
      <c r="A182" s="71" t="s">
        <v>876</v>
      </c>
      <c r="B182" s="71" t="s">
        <v>982</v>
      </c>
      <c r="C182" s="72" t="str">
        <f t="shared" si="1"/>
        <v>Brian Benning</v>
      </c>
      <c r="D182" s="73" t="s">
        <v>85</v>
      </c>
      <c r="E182" s="73" t="s">
        <v>721</v>
      </c>
      <c r="F182" s="73">
        <v>19.0</v>
      </c>
      <c r="G182" s="73">
        <v>8.0</v>
      </c>
      <c r="H182" s="73">
        <v>2.0</v>
      </c>
      <c r="I182" s="73">
        <v>2.0</v>
      </c>
      <c r="J182" s="73">
        <v>3.0</v>
      </c>
      <c r="K182" s="73">
        <v>4.0</v>
      </c>
      <c r="L182" s="73">
        <v>3.0</v>
      </c>
      <c r="M182" s="73">
        <v>3.0</v>
      </c>
      <c r="N182" s="73">
        <v>6.0</v>
      </c>
      <c r="O182" s="73">
        <v>2.0</v>
      </c>
      <c r="P182" s="73">
        <v>2.0</v>
      </c>
      <c r="Q182" s="73">
        <v>4.0</v>
      </c>
      <c r="R182" s="73">
        <v>2.0</v>
      </c>
      <c r="S182" s="73">
        <v>3.0</v>
      </c>
      <c r="T182" s="73">
        <v>4.0</v>
      </c>
      <c r="U182" s="74">
        <f t="shared" si="2"/>
        <v>53</v>
      </c>
      <c r="V182" s="75">
        <f t="shared" si="3"/>
        <v>53</v>
      </c>
      <c r="W182" s="76" t="str">
        <f t="shared" si="4"/>
        <v>Lefty</v>
      </c>
      <c r="X182" s="77">
        <f t="shared" si="5"/>
        <v>53</v>
      </c>
      <c r="Y182" s="77">
        <f t="shared" si="6"/>
        <v>53</v>
      </c>
      <c r="Z182" s="78">
        <f>ROUND(IF(($G182*'Custom Ratings'!$B$3)+($H182*'Custom Ratings'!$B$4)+($I182*'Custom Ratings'!$B$5)+($J182*'Custom Ratings'!$B$6)+($K182*'Custom Ratings'!$B$7)+($L182*'Custom Ratings'!$B$8)+($M182*'Custom Ratings'!$B$9)+($O182*'Custom Ratings'!$B$10)+($P182*'Custom Ratings'!$B$11)+($Q182*'Custom Ratings'!$B$12)+($R182*'Custom Ratings'!$B$13)+($S182*'Custom Ratings'!$B$14)+($T182*'Custom Ratings'!$B$15)&lt;50,(25+(($G182*'Custom Ratings'!$B$3)+($H182*'Custom Ratings'!$B$4)+($I182*'Custom Ratings'!$B$5)+($J182*'Custom Ratings'!$B$6)+($K182*'Custom Ratings'!$B$7)+($L182*'Custom Ratings'!$B$8)+($M182*'Custom Ratings'!$B$9)+($O182*'Custom Ratings'!$B$10)+($P182*'Custom Ratings'!$B$11)+($Q182*'Custom Ratings'!$B$12)+($R182*'Custom Ratings'!$B$13)+($S182*'Custom Ratings'!$B$14)+($T182*'Custom Ratings'!$B$15))/2),($G182*'Custom Ratings'!$B$3)+($H182*'Custom Ratings'!$B$4)+($I182*'Custom Ratings'!$B$5)+($J182*'Custom Ratings'!$B$6)+($K182*'Custom Ratings'!$B$7)+($L182*'Custom Ratings'!$B$8)+($M182*'Custom Ratings'!$B$9)+($O182*'Custom Ratings'!$B$10)+($P182*'Custom Ratings'!$B$11)+($Q182*'Custom Ratings'!$B$12)+($R182*'Custom Ratings'!$B$13)+($S182*'Custom Ratings'!$B$14)+($T182*'Custom Ratings'!$B$15)),0)</f>
        <v>53</v>
      </c>
      <c r="AA182" s="78">
        <f>ROUND(IF(($G182*'Custom Ratings'!$F$3)+($H182*'Custom Ratings'!$F$4)+($I182*'Custom Ratings'!$F$5)+($J182*'Custom Ratings'!$F$6)+($K182*'Custom Ratings'!$F$7)+($L182*'Custom Ratings'!$F$8)+($M182*'Custom Ratings'!$F$9)+($O182*'Custom Ratings'!$F$10)+($P182*'Custom Ratings'!$F$11)+($Q182*'Custom Ratings'!$F$12)+($R182*'Custom Ratings'!$F$13)+($S182*'Custom Ratings'!$F$14)+($T182*'Custom Ratings'!$F$15)&lt;50,(25+(($G182*'Custom Ratings'!$F$3)+($H182*'Custom Ratings'!$F$4)+($I182*'Custom Ratings'!$F$5)+($J182*'Custom Ratings'!$F$6)+($K182*'Custom Ratings'!$F$7)+($L182*'Custom Ratings'!$F$8)+($M182*'Custom Ratings'!$F$9)+($O182*'Custom Ratings'!$F$10)+($P182*'Custom Ratings'!$F$11)+($Q182*'Custom Ratings'!$F$12)+($R182*'Custom Ratings'!$F$13)+($S182*'Custom Ratings'!$F$14)+($T182*'Custom Ratings'!$F$15))/2),($G182*'Custom Ratings'!$F$3)+($H182*'Custom Ratings'!$F$4)+($I182*'Custom Ratings'!$F$5)+($J182*'Custom Ratings'!$F$6)+($K182*'Custom Ratings'!$F$7)+($L182*'Custom Ratings'!$F$8)+($M182*'Custom Ratings'!$F$9)+($O182*'Custom Ratings'!$F$10)+($P182*'Custom Ratings'!$F$11)+($Q182*'Custom Ratings'!$F$12)+($R182*'Custom Ratings'!$F$13)+($S182*'Custom Ratings'!$F$14)+($T182*'Custom Ratings'!$F$15)),0)</f>
        <v>53</v>
      </c>
      <c r="AB182" s="78">
        <f>ROUND(IF(($K182*'Custom Ratings'!$J$3)+ROUNDDOWN(($H182*'Custom Ratings'!$J$4),0)+($I182*'Custom Ratings'!$J$5)+($J182*'Custom Ratings'!$J$6)+ROUNDDOWN(($K182*'Custom Ratings'!$J$7),0)+ROUNDDOWN(($L182*'Custom Ratings'!$J$8),0)+($M182*'Custom Ratings'!$J$9)+($O182*'Custom Ratings'!$J$10)+($P182*'Custom Ratings'!$J$11)+($Q182*'Custom Ratings'!$J$12)+($R182*'Custom Ratings'!$J$13)+($S182*'Custom Ratings'!$J$14)+($T182*'Custom Ratings'!$J$15)&lt;50,(25+(($K182*'Custom Ratings'!$J$3)+ROUNDDOWN(($H182*'Custom Ratings'!$J$4),0)+($I182*'Custom Ratings'!$J$5)+($J182*'Custom Ratings'!$J$6)+ROUNDDOWN(($K182*'Custom Ratings'!$J$7),0)+ROUNDDOWN(($L182*'Custom Ratings'!$J$8),0)+($M182*'Custom Ratings'!$J$9)+($O182*'Custom Ratings'!$J$10)+($P182*'Custom Ratings'!$J$11)+($Q182*'Custom Ratings'!$J$12)+($R182*'Custom Ratings'!$J$13)+($S182*'Custom Ratings'!$J$14)+($T182*'Custom Ratings'!$J$15))/2),($K182*'Custom Ratings'!$J$3)+ROUNDDOWN(($H182*'Custom Ratings'!$J$4),0)+($I182*'Custom Ratings'!$J$5)+($J182*'Custom Ratings'!$J$6)+ROUNDDOWN(($K182*'Custom Ratings'!$J$7),0)+ROUNDDOWN(($L182*'Custom Ratings'!$J$8),0)+($M182*'Custom Ratings'!$J$9)+($O182*'Custom Ratings'!$J$10)+($P182*'Custom Ratings'!$J$11)+($Q182*'Custom Ratings'!$J$12)+($R182*'Custom Ratings'!$J$13)+($S182*'Custom Ratings'!$J$14)+($T182*'Custom Ratings'!$J$15)),0)</f>
        <v>53</v>
      </c>
      <c r="AC182" s="79">
        <f>ROUND(Z182/'Custom Ratings'!$B$19,0)</f>
        <v>53</v>
      </c>
      <c r="AD182" s="79">
        <f>ROUND(AA182/'Custom Ratings'!$F$19,0)</f>
        <v>53</v>
      </c>
      <c r="AE182" s="79">
        <f>ROUND(AB182/'Custom Ratings'!$J$19,0)</f>
        <v>53</v>
      </c>
    </row>
    <row r="183" ht="15.75" customHeight="1">
      <c r="A183" s="71" t="s">
        <v>983</v>
      </c>
      <c r="B183" s="71" t="s">
        <v>882</v>
      </c>
      <c r="C183" s="72" t="str">
        <f t="shared" si="1"/>
        <v>Geoff Smith</v>
      </c>
      <c r="D183" s="73" t="s">
        <v>85</v>
      </c>
      <c r="E183" s="73" t="s">
        <v>721</v>
      </c>
      <c r="F183" s="73">
        <v>25.0</v>
      </c>
      <c r="G183" s="73">
        <v>9.0</v>
      </c>
      <c r="H183" s="73">
        <v>4.0</v>
      </c>
      <c r="I183" s="73">
        <v>3.0</v>
      </c>
      <c r="J183" s="73">
        <v>2.0</v>
      </c>
      <c r="K183" s="73">
        <v>3.0</v>
      </c>
      <c r="L183" s="73">
        <v>1.0</v>
      </c>
      <c r="M183" s="73">
        <v>1.0</v>
      </c>
      <c r="N183" s="73">
        <v>4.0</v>
      </c>
      <c r="O183" s="73">
        <v>3.0</v>
      </c>
      <c r="P183" s="73">
        <v>1.0</v>
      </c>
      <c r="Q183" s="73">
        <v>3.0</v>
      </c>
      <c r="R183" s="73">
        <v>2.0</v>
      </c>
      <c r="S183" s="73">
        <v>3.0</v>
      </c>
      <c r="T183" s="73">
        <v>1.0</v>
      </c>
      <c r="U183" s="74">
        <f t="shared" si="2"/>
        <v>50</v>
      </c>
      <c r="V183" s="75">
        <f t="shared" si="3"/>
        <v>50</v>
      </c>
      <c r="W183" s="76" t="str">
        <f t="shared" si="4"/>
        <v>Lefty</v>
      </c>
      <c r="X183" s="77">
        <f t="shared" si="5"/>
        <v>50</v>
      </c>
      <c r="Y183" s="77">
        <f t="shared" si="6"/>
        <v>47</v>
      </c>
      <c r="Z183" s="78">
        <f>ROUND(IF(($G183*'Custom Ratings'!$B$3)+($H183*'Custom Ratings'!$B$4)+($I183*'Custom Ratings'!$B$5)+($J183*'Custom Ratings'!$B$6)+($K183*'Custom Ratings'!$B$7)+($L183*'Custom Ratings'!$B$8)+($M183*'Custom Ratings'!$B$9)+($O183*'Custom Ratings'!$B$10)+($P183*'Custom Ratings'!$B$11)+($Q183*'Custom Ratings'!$B$12)+($R183*'Custom Ratings'!$B$13)+($S183*'Custom Ratings'!$B$14)+($T183*'Custom Ratings'!$B$15)&lt;50,(25+(($G183*'Custom Ratings'!$B$3)+($H183*'Custom Ratings'!$B$4)+($I183*'Custom Ratings'!$B$5)+($J183*'Custom Ratings'!$B$6)+($K183*'Custom Ratings'!$B$7)+($L183*'Custom Ratings'!$B$8)+($M183*'Custom Ratings'!$B$9)+($O183*'Custom Ratings'!$B$10)+($P183*'Custom Ratings'!$B$11)+($Q183*'Custom Ratings'!$B$12)+($R183*'Custom Ratings'!$B$13)+($S183*'Custom Ratings'!$B$14)+($T183*'Custom Ratings'!$B$15))/2),($G183*'Custom Ratings'!$B$3)+($H183*'Custom Ratings'!$B$4)+($I183*'Custom Ratings'!$B$5)+($J183*'Custom Ratings'!$B$6)+($K183*'Custom Ratings'!$B$7)+($L183*'Custom Ratings'!$B$8)+($M183*'Custom Ratings'!$B$9)+($O183*'Custom Ratings'!$B$10)+($P183*'Custom Ratings'!$B$11)+($Q183*'Custom Ratings'!$B$12)+($R183*'Custom Ratings'!$B$13)+($S183*'Custom Ratings'!$B$14)+($T183*'Custom Ratings'!$B$15)),0)</f>
        <v>50</v>
      </c>
      <c r="AA183" s="78">
        <f>ROUND(IF(($G183*'Custom Ratings'!$F$3)+($H183*'Custom Ratings'!$F$4)+($I183*'Custom Ratings'!$F$5)+($J183*'Custom Ratings'!$F$6)+($K183*'Custom Ratings'!$F$7)+($L183*'Custom Ratings'!$F$8)+($M183*'Custom Ratings'!$F$9)+($O183*'Custom Ratings'!$F$10)+($P183*'Custom Ratings'!$F$11)+($Q183*'Custom Ratings'!$F$12)+($R183*'Custom Ratings'!$F$13)+($S183*'Custom Ratings'!$F$14)+($T183*'Custom Ratings'!$F$15)&lt;50,(25+(($G183*'Custom Ratings'!$F$3)+($H183*'Custom Ratings'!$F$4)+($I183*'Custom Ratings'!$F$5)+($J183*'Custom Ratings'!$F$6)+($K183*'Custom Ratings'!$F$7)+($L183*'Custom Ratings'!$F$8)+($M183*'Custom Ratings'!$F$9)+($O183*'Custom Ratings'!$F$10)+($P183*'Custom Ratings'!$F$11)+($Q183*'Custom Ratings'!$F$12)+($R183*'Custom Ratings'!$F$13)+($S183*'Custom Ratings'!$F$14)+($T183*'Custom Ratings'!$F$15))/2),($G183*'Custom Ratings'!$F$3)+($H183*'Custom Ratings'!$F$4)+($I183*'Custom Ratings'!$F$5)+($J183*'Custom Ratings'!$F$6)+($K183*'Custom Ratings'!$F$7)+($L183*'Custom Ratings'!$F$8)+($M183*'Custom Ratings'!$F$9)+($O183*'Custom Ratings'!$F$10)+($P183*'Custom Ratings'!$F$11)+($Q183*'Custom Ratings'!$F$12)+($R183*'Custom Ratings'!$F$13)+($S183*'Custom Ratings'!$F$14)+($T183*'Custom Ratings'!$F$15)),0)</f>
        <v>50</v>
      </c>
      <c r="AB183" s="78">
        <f>ROUND(IF(($K183*'Custom Ratings'!$J$3)+ROUNDDOWN(($H183*'Custom Ratings'!$J$4),0)+($I183*'Custom Ratings'!$J$5)+($J183*'Custom Ratings'!$J$6)+ROUNDDOWN(($K183*'Custom Ratings'!$J$7),0)+ROUNDDOWN(($L183*'Custom Ratings'!$J$8),0)+($M183*'Custom Ratings'!$J$9)+($O183*'Custom Ratings'!$J$10)+($P183*'Custom Ratings'!$J$11)+($Q183*'Custom Ratings'!$J$12)+($R183*'Custom Ratings'!$J$13)+($S183*'Custom Ratings'!$J$14)+($T183*'Custom Ratings'!$J$15)&lt;50,(25+(($K183*'Custom Ratings'!$J$3)+ROUNDDOWN(($H183*'Custom Ratings'!$J$4),0)+($I183*'Custom Ratings'!$J$5)+($J183*'Custom Ratings'!$J$6)+ROUNDDOWN(($K183*'Custom Ratings'!$J$7),0)+ROUNDDOWN(($L183*'Custom Ratings'!$J$8),0)+($M183*'Custom Ratings'!$J$9)+($O183*'Custom Ratings'!$J$10)+($P183*'Custom Ratings'!$J$11)+($Q183*'Custom Ratings'!$J$12)+($R183*'Custom Ratings'!$J$13)+($S183*'Custom Ratings'!$J$14)+($T183*'Custom Ratings'!$J$15))/2),($K183*'Custom Ratings'!$J$3)+ROUNDDOWN(($H183*'Custom Ratings'!$J$4),0)+($I183*'Custom Ratings'!$J$5)+($J183*'Custom Ratings'!$J$6)+ROUNDDOWN(($K183*'Custom Ratings'!$J$7),0)+ROUNDDOWN(($L183*'Custom Ratings'!$J$8),0)+($M183*'Custom Ratings'!$J$9)+($O183*'Custom Ratings'!$J$10)+($P183*'Custom Ratings'!$J$11)+($Q183*'Custom Ratings'!$J$12)+($R183*'Custom Ratings'!$J$13)+($S183*'Custom Ratings'!$J$14)+($T183*'Custom Ratings'!$J$15)),0)</f>
        <v>47</v>
      </c>
      <c r="AC183" s="79">
        <f>ROUND(Z183/'Custom Ratings'!$B$19,0)</f>
        <v>50</v>
      </c>
      <c r="AD183" s="79">
        <f>ROUND(AA183/'Custom Ratings'!$F$19,0)</f>
        <v>50</v>
      </c>
      <c r="AE183" s="79">
        <f>ROUND(AB183/'Custom Ratings'!$J$19,0)</f>
        <v>47</v>
      </c>
    </row>
    <row r="184" ht="15.75" customHeight="1">
      <c r="A184" s="71" t="s">
        <v>876</v>
      </c>
      <c r="B184" s="71" t="s">
        <v>984</v>
      </c>
      <c r="C184" s="72" t="str">
        <f t="shared" si="1"/>
        <v>Brian Glynn</v>
      </c>
      <c r="D184" s="73" t="s">
        <v>85</v>
      </c>
      <c r="E184" s="73" t="s">
        <v>721</v>
      </c>
      <c r="F184" s="73">
        <v>6.0</v>
      </c>
      <c r="G184" s="73">
        <v>11.0</v>
      </c>
      <c r="H184" s="73">
        <v>3.0</v>
      </c>
      <c r="I184" s="73">
        <v>3.0</v>
      </c>
      <c r="J184" s="73">
        <v>2.0</v>
      </c>
      <c r="K184" s="73">
        <v>3.0</v>
      </c>
      <c r="L184" s="73">
        <v>4.0</v>
      </c>
      <c r="M184" s="73">
        <v>3.0</v>
      </c>
      <c r="N184" s="73">
        <v>4.0</v>
      </c>
      <c r="O184" s="73">
        <v>2.0</v>
      </c>
      <c r="P184" s="73">
        <v>1.0</v>
      </c>
      <c r="Q184" s="73">
        <v>4.0</v>
      </c>
      <c r="R184" s="73">
        <v>3.0</v>
      </c>
      <c r="S184" s="73">
        <v>2.0</v>
      </c>
      <c r="T184" s="73">
        <v>3.0</v>
      </c>
      <c r="U184" s="74">
        <f t="shared" si="2"/>
        <v>51</v>
      </c>
      <c r="V184" s="75">
        <f t="shared" si="3"/>
        <v>51</v>
      </c>
      <c r="W184" s="76" t="str">
        <f t="shared" si="4"/>
        <v>Lefty</v>
      </c>
      <c r="X184" s="77">
        <f t="shared" si="5"/>
        <v>51</v>
      </c>
      <c r="Y184" s="77">
        <f t="shared" si="6"/>
        <v>56</v>
      </c>
      <c r="Z184" s="78">
        <f>ROUND(IF(($G184*'Custom Ratings'!$B$3)+($H184*'Custom Ratings'!$B$4)+($I184*'Custom Ratings'!$B$5)+($J184*'Custom Ratings'!$B$6)+($K184*'Custom Ratings'!$B$7)+($L184*'Custom Ratings'!$B$8)+($M184*'Custom Ratings'!$B$9)+($O184*'Custom Ratings'!$B$10)+($P184*'Custom Ratings'!$B$11)+($Q184*'Custom Ratings'!$B$12)+($R184*'Custom Ratings'!$B$13)+($S184*'Custom Ratings'!$B$14)+($T184*'Custom Ratings'!$B$15)&lt;50,(25+(($G184*'Custom Ratings'!$B$3)+($H184*'Custom Ratings'!$B$4)+($I184*'Custom Ratings'!$B$5)+($J184*'Custom Ratings'!$B$6)+($K184*'Custom Ratings'!$B$7)+($L184*'Custom Ratings'!$B$8)+($M184*'Custom Ratings'!$B$9)+($O184*'Custom Ratings'!$B$10)+($P184*'Custom Ratings'!$B$11)+($Q184*'Custom Ratings'!$B$12)+($R184*'Custom Ratings'!$B$13)+($S184*'Custom Ratings'!$B$14)+($T184*'Custom Ratings'!$B$15))/2),($G184*'Custom Ratings'!$B$3)+($H184*'Custom Ratings'!$B$4)+($I184*'Custom Ratings'!$B$5)+($J184*'Custom Ratings'!$B$6)+($K184*'Custom Ratings'!$B$7)+($L184*'Custom Ratings'!$B$8)+($M184*'Custom Ratings'!$B$9)+($O184*'Custom Ratings'!$B$10)+($P184*'Custom Ratings'!$B$11)+($Q184*'Custom Ratings'!$B$12)+($R184*'Custom Ratings'!$B$13)+($S184*'Custom Ratings'!$B$14)+($T184*'Custom Ratings'!$B$15)),0)</f>
        <v>51</v>
      </c>
      <c r="AA184" s="78">
        <f>ROUND(IF(($G184*'Custom Ratings'!$F$3)+($H184*'Custom Ratings'!$F$4)+($I184*'Custom Ratings'!$F$5)+($J184*'Custom Ratings'!$F$6)+($K184*'Custom Ratings'!$F$7)+($L184*'Custom Ratings'!$F$8)+($M184*'Custom Ratings'!$F$9)+($O184*'Custom Ratings'!$F$10)+($P184*'Custom Ratings'!$F$11)+($Q184*'Custom Ratings'!$F$12)+($R184*'Custom Ratings'!$F$13)+($S184*'Custom Ratings'!$F$14)+($T184*'Custom Ratings'!$F$15)&lt;50,(25+(($G184*'Custom Ratings'!$F$3)+($H184*'Custom Ratings'!$F$4)+($I184*'Custom Ratings'!$F$5)+($J184*'Custom Ratings'!$F$6)+($K184*'Custom Ratings'!$F$7)+($L184*'Custom Ratings'!$F$8)+($M184*'Custom Ratings'!$F$9)+($O184*'Custom Ratings'!$F$10)+($P184*'Custom Ratings'!$F$11)+($Q184*'Custom Ratings'!$F$12)+($R184*'Custom Ratings'!$F$13)+($S184*'Custom Ratings'!$F$14)+($T184*'Custom Ratings'!$F$15))/2),($G184*'Custom Ratings'!$F$3)+($H184*'Custom Ratings'!$F$4)+($I184*'Custom Ratings'!$F$5)+($J184*'Custom Ratings'!$F$6)+($K184*'Custom Ratings'!$F$7)+($L184*'Custom Ratings'!$F$8)+($M184*'Custom Ratings'!$F$9)+($O184*'Custom Ratings'!$F$10)+($P184*'Custom Ratings'!$F$11)+($Q184*'Custom Ratings'!$F$12)+($R184*'Custom Ratings'!$F$13)+($S184*'Custom Ratings'!$F$14)+($T184*'Custom Ratings'!$F$15)),0)</f>
        <v>51</v>
      </c>
      <c r="AB184" s="78">
        <f>ROUND(IF(($K184*'Custom Ratings'!$J$3)+ROUNDDOWN(($H184*'Custom Ratings'!$J$4),0)+($I184*'Custom Ratings'!$J$5)+($J184*'Custom Ratings'!$J$6)+ROUNDDOWN(($K184*'Custom Ratings'!$J$7),0)+ROUNDDOWN(($L184*'Custom Ratings'!$J$8),0)+($M184*'Custom Ratings'!$J$9)+($O184*'Custom Ratings'!$J$10)+($P184*'Custom Ratings'!$J$11)+($Q184*'Custom Ratings'!$J$12)+($R184*'Custom Ratings'!$J$13)+($S184*'Custom Ratings'!$J$14)+($T184*'Custom Ratings'!$J$15)&lt;50,(25+(($K184*'Custom Ratings'!$J$3)+ROUNDDOWN(($H184*'Custom Ratings'!$J$4),0)+($I184*'Custom Ratings'!$J$5)+($J184*'Custom Ratings'!$J$6)+ROUNDDOWN(($K184*'Custom Ratings'!$J$7),0)+ROUNDDOWN(($L184*'Custom Ratings'!$J$8),0)+($M184*'Custom Ratings'!$J$9)+($O184*'Custom Ratings'!$J$10)+($P184*'Custom Ratings'!$J$11)+($Q184*'Custom Ratings'!$J$12)+($R184*'Custom Ratings'!$J$13)+($S184*'Custom Ratings'!$J$14)+($T184*'Custom Ratings'!$J$15))/2),($K184*'Custom Ratings'!$J$3)+ROUNDDOWN(($H184*'Custom Ratings'!$J$4),0)+($I184*'Custom Ratings'!$J$5)+($J184*'Custom Ratings'!$J$6)+ROUNDDOWN(($K184*'Custom Ratings'!$J$7),0)+ROUNDDOWN(($L184*'Custom Ratings'!$J$8),0)+($M184*'Custom Ratings'!$J$9)+($O184*'Custom Ratings'!$J$10)+($P184*'Custom Ratings'!$J$11)+($Q184*'Custom Ratings'!$J$12)+($R184*'Custom Ratings'!$J$13)+($S184*'Custom Ratings'!$J$14)+($T184*'Custom Ratings'!$J$15)),0)</f>
        <v>56</v>
      </c>
      <c r="AC184" s="79">
        <f>ROUND(Z184/'Custom Ratings'!$B$19,0)</f>
        <v>51</v>
      </c>
      <c r="AD184" s="79">
        <f>ROUND(AA184/'Custom Ratings'!$F$19,0)</f>
        <v>51</v>
      </c>
      <c r="AE184" s="79">
        <f>ROUND(AB184/'Custom Ratings'!$J$19,0)</f>
        <v>56</v>
      </c>
    </row>
    <row r="185" ht="15.75" customHeight="1">
      <c r="A185" s="71" t="s">
        <v>985</v>
      </c>
      <c r="B185" s="71" t="s">
        <v>986</v>
      </c>
      <c r="C185" s="72" t="str">
        <f t="shared" si="1"/>
        <v>Luke Richardson</v>
      </c>
      <c r="D185" s="73" t="s">
        <v>85</v>
      </c>
      <c r="E185" s="73" t="s">
        <v>721</v>
      </c>
      <c r="F185" s="73">
        <v>22.0</v>
      </c>
      <c r="G185" s="73">
        <v>11.0</v>
      </c>
      <c r="H185" s="73">
        <v>3.0</v>
      </c>
      <c r="I185" s="73">
        <v>3.0</v>
      </c>
      <c r="J185" s="73">
        <v>1.0</v>
      </c>
      <c r="K185" s="73">
        <v>3.0</v>
      </c>
      <c r="L185" s="73">
        <v>2.0</v>
      </c>
      <c r="M185" s="73">
        <v>4.0</v>
      </c>
      <c r="N185" s="73">
        <v>6.0</v>
      </c>
      <c r="O185" s="73">
        <v>3.0</v>
      </c>
      <c r="P185" s="73">
        <v>0.0</v>
      </c>
      <c r="Q185" s="73">
        <v>2.0</v>
      </c>
      <c r="R185" s="73">
        <v>4.0</v>
      </c>
      <c r="S185" s="73">
        <v>3.0</v>
      </c>
      <c r="T185" s="73">
        <v>4.0</v>
      </c>
      <c r="U185" s="74">
        <f t="shared" si="2"/>
        <v>49</v>
      </c>
      <c r="V185" s="75">
        <f t="shared" si="3"/>
        <v>49</v>
      </c>
      <c r="W185" s="76" t="str">
        <f t="shared" si="4"/>
        <v>Lefty</v>
      </c>
      <c r="X185" s="77">
        <f t="shared" si="5"/>
        <v>49</v>
      </c>
      <c r="Y185" s="77">
        <f t="shared" si="6"/>
        <v>49</v>
      </c>
      <c r="Z185" s="78">
        <f>ROUND(IF(($G185*'Custom Ratings'!$B$3)+($H185*'Custom Ratings'!$B$4)+($I185*'Custom Ratings'!$B$5)+($J185*'Custom Ratings'!$B$6)+($K185*'Custom Ratings'!$B$7)+($L185*'Custom Ratings'!$B$8)+($M185*'Custom Ratings'!$B$9)+($O185*'Custom Ratings'!$B$10)+($P185*'Custom Ratings'!$B$11)+($Q185*'Custom Ratings'!$B$12)+($R185*'Custom Ratings'!$B$13)+($S185*'Custom Ratings'!$B$14)+($T185*'Custom Ratings'!$B$15)&lt;50,(25+(($G185*'Custom Ratings'!$B$3)+($H185*'Custom Ratings'!$B$4)+($I185*'Custom Ratings'!$B$5)+($J185*'Custom Ratings'!$B$6)+($K185*'Custom Ratings'!$B$7)+($L185*'Custom Ratings'!$B$8)+($M185*'Custom Ratings'!$B$9)+($O185*'Custom Ratings'!$B$10)+($P185*'Custom Ratings'!$B$11)+($Q185*'Custom Ratings'!$B$12)+($R185*'Custom Ratings'!$B$13)+($S185*'Custom Ratings'!$B$14)+($T185*'Custom Ratings'!$B$15))/2),($G185*'Custom Ratings'!$B$3)+($H185*'Custom Ratings'!$B$4)+($I185*'Custom Ratings'!$B$5)+($J185*'Custom Ratings'!$B$6)+($K185*'Custom Ratings'!$B$7)+($L185*'Custom Ratings'!$B$8)+($M185*'Custom Ratings'!$B$9)+($O185*'Custom Ratings'!$B$10)+($P185*'Custom Ratings'!$B$11)+($Q185*'Custom Ratings'!$B$12)+($R185*'Custom Ratings'!$B$13)+($S185*'Custom Ratings'!$B$14)+($T185*'Custom Ratings'!$B$15)),0)</f>
        <v>49</v>
      </c>
      <c r="AA185" s="78">
        <f>ROUND(IF(($G185*'Custom Ratings'!$F$3)+($H185*'Custom Ratings'!$F$4)+($I185*'Custom Ratings'!$F$5)+($J185*'Custom Ratings'!$F$6)+($K185*'Custom Ratings'!$F$7)+($L185*'Custom Ratings'!$F$8)+($M185*'Custom Ratings'!$F$9)+($O185*'Custom Ratings'!$F$10)+($P185*'Custom Ratings'!$F$11)+($Q185*'Custom Ratings'!$F$12)+($R185*'Custom Ratings'!$F$13)+($S185*'Custom Ratings'!$F$14)+($T185*'Custom Ratings'!$F$15)&lt;50,(25+(($G185*'Custom Ratings'!$F$3)+($H185*'Custom Ratings'!$F$4)+($I185*'Custom Ratings'!$F$5)+($J185*'Custom Ratings'!$F$6)+($K185*'Custom Ratings'!$F$7)+($L185*'Custom Ratings'!$F$8)+($M185*'Custom Ratings'!$F$9)+($O185*'Custom Ratings'!$F$10)+($P185*'Custom Ratings'!$F$11)+($Q185*'Custom Ratings'!$F$12)+($R185*'Custom Ratings'!$F$13)+($S185*'Custom Ratings'!$F$14)+($T185*'Custom Ratings'!$F$15))/2),($G185*'Custom Ratings'!$F$3)+($H185*'Custom Ratings'!$F$4)+($I185*'Custom Ratings'!$F$5)+($J185*'Custom Ratings'!$F$6)+($K185*'Custom Ratings'!$F$7)+($L185*'Custom Ratings'!$F$8)+($M185*'Custom Ratings'!$F$9)+($O185*'Custom Ratings'!$F$10)+($P185*'Custom Ratings'!$F$11)+($Q185*'Custom Ratings'!$F$12)+($R185*'Custom Ratings'!$F$13)+($S185*'Custom Ratings'!$F$14)+($T185*'Custom Ratings'!$F$15)),0)</f>
        <v>49</v>
      </c>
      <c r="AB185" s="78">
        <f>ROUND(IF(($K185*'Custom Ratings'!$J$3)+ROUNDDOWN(($H185*'Custom Ratings'!$J$4),0)+($I185*'Custom Ratings'!$J$5)+($J185*'Custom Ratings'!$J$6)+ROUNDDOWN(($K185*'Custom Ratings'!$J$7),0)+ROUNDDOWN(($L185*'Custom Ratings'!$J$8),0)+($M185*'Custom Ratings'!$J$9)+($O185*'Custom Ratings'!$J$10)+($P185*'Custom Ratings'!$J$11)+($Q185*'Custom Ratings'!$J$12)+($R185*'Custom Ratings'!$J$13)+($S185*'Custom Ratings'!$J$14)+($T185*'Custom Ratings'!$J$15)&lt;50,(25+(($K185*'Custom Ratings'!$J$3)+ROUNDDOWN(($H185*'Custom Ratings'!$J$4),0)+($I185*'Custom Ratings'!$J$5)+($J185*'Custom Ratings'!$J$6)+ROUNDDOWN(($K185*'Custom Ratings'!$J$7),0)+ROUNDDOWN(($L185*'Custom Ratings'!$J$8),0)+($M185*'Custom Ratings'!$J$9)+($O185*'Custom Ratings'!$J$10)+($P185*'Custom Ratings'!$J$11)+($Q185*'Custom Ratings'!$J$12)+($R185*'Custom Ratings'!$J$13)+($S185*'Custom Ratings'!$J$14)+($T185*'Custom Ratings'!$J$15))/2),($K185*'Custom Ratings'!$J$3)+ROUNDDOWN(($H185*'Custom Ratings'!$J$4),0)+($I185*'Custom Ratings'!$J$5)+($J185*'Custom Ratings'!$J$6)+ROUNDDOWN(($K185*'Custom Ratings'!$J$7),0)+ROUNDDOWN(($L185*'Custom Ratings'!$J$8),0)+($M185*'Custom Ratings'!$J$9)+($O185*'Custom Ratings'!$J$10)+($P185*'Custom Ratings'!$J$11)+($Q185*'Custom Ratings'!$J$12)+($R185*'Custom Ratings'!$J$13)+($S185*'Custom Ratings'!$J$14)+($T185*'Custom Ratings'!$J$15)),0)</f>
        <v>49</v>
      </c>
      <c r="AC185" s="79">
        <f>ROUND(Z185/'Custom Ratings'!$B$19,0)</f>
        <v>49</v>
      </c>
      <c r="AD185" s="79">
        <f>ROUND(AA185/'Custom Ratings'!$F$19,0)</f>
        <v>49</v>
      </c>
      <c r="AE185" s="79">
        <f>ROUND(AB185/'Custom Ratings'!$J$19,0)</f>
        <v>49</v>
      </c>
    </row>
    <row r="186" ht="15.75" customHeight="1">
      <c r="A186" s="71" t="s">
        <v>830</v>
      </c>
      <c r="B186" s="71" t="s">
        <v>987</v>
      </c>
      <c r="C186" s="72" t="str">
        <f t="shared" si="1"/>
        <v>Chris Joseph</v>
      </c>
      <c r="D186" s="73" t="s">
        <v>85</v>
      </c>
      <c r="E186" s="73" t="s">
        <v>721</v>
      </c>
      <c r="F186" s="73">
        <v>2.0</v>
      </c>
      <c r="G186" s="73">
        <v>10.0</v>
      </c>
      <c r="H186" s="73">
        <v>3.0</v>
      </c>
      <c r="I186" s="73">
        <v>3.0</v>
      </c>
      <c r="J186" s="73">
        <v>3.0</v>
      </c>
      <c r="K186" s="73">
        <v>1.0</v>
      </c>
      <c r="L186" s="73">
        <v>3.0</v>
      </c>
      <c r="M186" s="73">
        <v>3.0</v>
      </c>
      <c r="N186" s="73">
        <v>5.0</v>
      </c>
      <c r="O186" s="73">
        <v>3.0</v>
      </c>
      <c r="P186" s="73">
        <v>1.0</v>
      </c>
      <c r="Q186" s="73">
        <v>1.0</v>
      </c>
      <c r="R186" s="73">
        <v>2.0</v>
      </c>
      <c r="S186" s="73">
        <v>3.0</v>
      </c>
      <c r="T186" s="73">
        <v>3.0</v>
      </c>
      <c r="U186" s="74">
        <f t="shared" si="2"/>
        <v>50</v>
      </c>
      <c r="V186" s="75">
        <f t="shared" si="3"/>
        <v>50</v>
      </c>
      <c r="W186" s="76" t="str">
        <f t="shared" si="4"/>
        <v>Righty</v>
      </c>
      <c r="X186" s="77">
        <f t="shared" si="5"/>
        <v>50</v>
      </c>
      <c r="Y186" s="77">
        <f t="shared" si="6"/>
        <v>45</v>
      </c>
      <c r="Z186" s="78">
        <f>ROUND(IF(($G186*'Custom Ratings'!$B$3)+($H186*'Custom Ratings'!$B$4)+($I186*'Custom Ratings'!$B$5)+($J186*'Custom Ratings'!$B$6)+($K186*'Custom Ratings'!$B$7)+($L186*'Custom Ratings'!$B$8)+($M186*'Custom Ratings'!$B$9)+($O186*'Custom Ratings'!$B$10)+($P186*'Custom Ratings'!$B$11)+($Q186*'Custom Ratings'!$B$12)+($R186*'Custom Ratings'!$B$13)+($S186*'Custom Ratings'!$B$14)+($T186*'Custom Ratings'!$B$15)&lt;50,(25+(($G186*'Custom Ratings'!$B$3)+($H186*'Custom Ratings'!$B$4)+($I186*'Custom Ratings'!$B$5)+($J186*'Custom Ratings'!$B$6)+($K186*'Custom Ratings'!$B$7)+($L186*'Custom Ratings'!$B$8)+($M186*'Custom Ratings'!$B$9)+($O186*'Custom Ratings'!$B$10)+($P186*'Custom Ratings'!$B$11)+($Q186*'Custom Ratings'!$B$12)+($R186*'Custom Ratings'!$B$13)+($S186*'Custom Ratings'!$B$14)+($T186*'Custom Ratings'!$B$15))/2),($G186*'Custom Ratings'!$B$3)+($H186*'Custom Ratings'!$B$4)+($I186*'Custom Ratings'!$B$5)+($J186*'Custom Ratings'!$B$6)+($K186*'Custom Ratings'!$B$7)+($L186*'Custom Ratings'!$B$8)+($M186*'Custom Ratings'!$B$9)+($O186*'Custom Ratings'!$B$10)+($P186*'Custom Ratings'!$B$11)+($Q186*'Custom Ratings'!$B$12)+($R186*'Custom Ratings'!$B$13)+($S186*'Custom Ratings'!$B$14)+($T186*'Custom Ratings'!$B$15)),0)</f>
        <v>50</v>
      </c>
      <c r="AA186" s="78">
        <f>ROUND(IF(($G186*'Custom Ratings'!$F$3)+($H186*'Custom Ratings'!$F$4)+($I186*'Custom Ratings'!$F$5)+($J186*'Custom Ratings'!$F$6)+($K186*'Custom Ratings'!$F$7)+($L186*'Custom Ratings'!$F$8)+($M186*'Custom Ratings'!$F$9)+($O186*'Custom Ratings'!$F$10)+($P186*'Custom Ratings'!$F$11)+($Q186*'Custom Ratings'!$F$12)+($R186*'Custom Ratings'!$F$13)+($S186*'Custom Ratings'!$F$14)+($T186*'Custom Ratings'!$F$15)&lt;50,(25+(($G186*'Custom Ratings'!$F$3)+($H186*'Custom Ratings'!$F$4)+($I186*'Custom Ratings'!$F$5)+($J186*'Custom Ratings'!$F$6)+($K186*'Custom Ratings'!$F$7)+($L186*'Custom Ratings'!$F$8)+($M186*'Custom Ratings'!$F$9)+($O186*'Custom Ratings'!$F$10)+($P186*'Custom Ratings'!$F$11)+($Q186*'Custom Ratings'!$F$12)+($R186*'Custom Ratings'!$F$13)+($S186*'Custom Ratings'!$F$14)+($T186*'Custom Ratings'!$F$15))/2),($G186*'Custom Ratings'!$F$3)+($H186*'Custom Ratings'!$F$4)+($I186*'Custom Ratings'!$F$5)+($J186*'Custom Ratings'!$F$6)+($K186*'Custom Ratings'!$F$7)+($L186*'Custom Ratings'!$F$8)+($M186*'Custom Ratings'!$F$9)+($O186*'Custom Ratings'!$F$10)+($P186*'Custom Ratings'!$F$11)+($Q186*'Custom Ratings'!$F$12)+($R186*'Custom Ratings'!$F$13)+($S186*'Custom Ratings'!$F$14)+($T186*'Custom Ratings'!$F$15)),0)</f>
        <v>50</v>
      </c>
      <c r="AB186" s="78">
        <f>ROUND(IF(($K186*'Custom Ratings'!$J$3)+ROUNDDOWN(($H186*'Custom Ratings'!$J$4),0)+($I186*'Custom Ratings'!$J$5)+($J186*'Custom Ratings'!$J$6)+ROUNDDOWN(($K186*'Custom Ratings'!$J$7),0)+ROUNDDOWN(($L186*'Custom Ratings'!$J$8),0)+($M186*'Custom Ratings'!$J$9)+($O186*'Custom Ratings'!$J$10)+($P186*'Custom Ratings'!$J$11)+($Q186*'Custom Ratings'!$J$12)+($R186*'Custom Ratings'!$J$13)+($S186*'Custom Ratings'!$J$14)+($T186*'Custom Ratings'!$J$15)&lt;50,(25+(($K186*'Custom Ratings'!$J$3)+ROUNDDOWN(($H186*'Custom Ratings'!$J$4),0)+($I186*'Custom Ratings'!$J$5)+($J186*'Custom Ratings'!$J$6)+ROUNDDOWN(($K186*'Custom Ratings'!$J$7),0)+ROUNDDOWN(($L186*'Custom Ratings'!$J$8),0)+($M186*'Custom Ratings'!$J$9)+($O186*'Custom Ratings'!$J$10)+($P186*'Custom Ratings'!$J$11)+($Q186*'Custom Ratings'!$J$12)+($R186*'Custom Ratings'!$J$13)+($S186*'Custom Ratings'!$J$14)+($T186*'Custom Ratings'!$J$15))/2),($K186*'Custom Ratings'!$J$3)+ROUNDDOWN(($H186*'Custom Ratings'!$J$4),0)+($I186*'Custom Ratings'!$J$5)+($J186*'Custom Ratings'!$J$6)+ROUNDDOWN(($K186*'Custom Ratings'!$J$7),0)+ROUNDDOWN(($L186*'Custom Ratings'!$J$8),0)+($M186*'Custom Ratings'!$J$9)+($O186*'Custom Ratings'!$J$10)+($P186*'Custom Ratings'!$J$11)+($Q186*'Custom Ratings'!$J$12)+($R186*'Custom Ratings'!$J$13)+($S186*'Custom Ratings'!$J$14)+($T186*'Custom Ratings'!$J$15)),0)</f>
        <v>45</v>
      </c>
      <c r="AC186" s="79">
        <f>ROUND(Z186/'Custom Ratings'!$B$19,0)</f>
        <v>50</v>
      </c>
      <c r="AD186" s="79">
        <f>ROUND(AA186/'Custom Ratings'!$F$19,0)</f>
        <v>50</v>
      </c>
      <c r="AE186" s="79">
        <f>ROUND(AB186/'Custom Ratings'!$J$19,0)</f>
        <v>45</v>
      </c>
    </row>
    <row r="187" ht="15.75" customHeight="1">
      <c r="A187" s="71" t="s">
        <v>791</v>
      </c>
      <c r="B187" s="71" t="s">
        <v>988</v>
      </c>
      <c r="C187" s="72" t="str">
        <f t="shared" si="1"/>
        <v>Brad Werenka</v>
      </c>
      <c r="D187" s="73" t="s">
        <v>85</v>
      </c>
      <c r="E187" s="73" t="s">
        <v>721</v>
      </c>
      <c r="F187" s="73">
        <v>36.0</v>
      </c>
      <c r="G187" s="73">
        <v>9.0</v>
      </c>
      <c r="H187" s="73">
        <v>3.0</v>
      </c>
      <c r="I187" s="73">
        <v>3.0</v>
      </c>
      <c r="J187" s="73">
        <v>2.0</v>
      </c>
      <c r="K187" s="73">
        <v>2.0</v>
      </c>
      <c r="L187" s="73">
        <v>3.0</v>
      </c>
      <c r="M187" s="73">
        <v>2.0</v>
      </c>
      <c r="N187" s="73">
        <v>6.0</v>
      </c>
      <c r="O187" s="73">
        <v>3.0</v>
      </c>
      <c r="P187" s="73">
        <v>3.0</v>
      </c>
      <c r="Q187" s="73">
        <v>2.0</v>
      </c>
      <c r="R187" s="73">
        <v>5.0</v>
      </c>
      <c r="S187" s="73">
        <v>2.0</v>
      </c>
      <c r="T187" s="73">
        <v>3.0</v>
      </c>
      <c r="U187" s="74">
        <f t="shared" si="2"/>
        <v>51</v>
      </c>
      <c r="V187" s="75">
        <f t="shared" si="3"/>
        <v>51</v>
      </c>
      <c r="W187" s="76" t="str">
        <f t="shared" si="4"/>
        <v>Lefty</v>
      </c>
      <c r="X187" s="77">
        <f t="shared" si="5"/>
        <v>51</v>
      </c>
      <c r="Y187" s="77">
        <f t="shared" si="6"/>
        <v>49</v>
      </c>
      <c r="Z187" s="78">
        <f>ROUND(IF(($G187*'Custom Ratings'!$B$3)+($H187*'Custom Ratings'!$B$4)+($I187*'Custom Ratings'!$B$5)+($J187*'Custom Ratings'!$B$6)+($K187*'Custom Ratings'!$B$7)+($L187*'Custom Ratings'!$B$8)+($M187*'Custom Ratings'!$B$9)+($O187*'Custom Ratings'!$B$10)+($P187*'Custom Ratings'!$B$11)+($Q187*'Custom Ratings'!$B$12)+($R187*'Custom Ratings'!$B$13)+($S187*'Custom Ratings'!$B$14)+($T187*'Custom Ratings'!$B$15)&lt;50,(25+(($G187*'Custom Ratings'!$B$3)+($H187*'Custom Ratings'!$B$4)+($I187*'Custom Ratings'!$B$5)+($J187*'Custom Ratings'!$B$6)+($K187*'Custom Ratings'!$B$7)+($L187*'Custom Ratings'!$B$8)+($M187*'Custom Ratings'!$B$9)+($O187*'Custom Ratings'!$B$10)+($P187*'Custom Ratings'!$B$11)+($Q187*'Custom Ratings'!$B$12)+($R187*'Custom Ratings'!$B$13)+($S187*'Custom Ratings'!$B$14)+($T187*'Custom Ratings'!$B$15))/2),($G187*'Custom Ratings'!$B$3)+($H187*'Custom Ratings'!$B$4)+($I187*'Custom Ratings'!$B$5)+($J187*'Custom Ratings'!$B$6)+($K187*'Custom Ratings'!$B$7)+($L187*'Custom Ratings'!$B$8)+($M187*'Custom Ratings'!$B$9)+($O187*'Custom Ratings'!$B$10)+($P187*'Custom Ratings'!$B$11)+($Q187*'Custom Ratings'!$B$12)+($R187*'Custom Ratings'!$B$13)+($S187*'Custom Ratings'!$B$14)+($T187*'Custom Ratings'!$B$15)),0)</f>
        <v>51</v>
      </c>
      <c r="AA187" s="78">
        <f>ROUND(IF(($G187*'Custom Ratings'!$F$3)+($H187*'Custom Ratings'!$F$4)+($I187*'Custom Ratings'!$F$5)+($J187*'Custom Ratings'!$F$6)+($K187*'Custom Ratings'!$F$7)+($L187*'Custom Ratings'!$F$8)+($M187*'Custom Ratings'!$F$9)+($O187*'Custom Ratings'!$F$10)+($P187*'Custom Ratings'!$F$11)+($Q187*'Custom Ratings'!$F$12)+($R187*'Custom Ratings'!$F$13)+($S187*'Custom Ratings'!$F$14)+($T187*'Custom Ratings'!$F$15)&lt;50,(25+(($G187*'Custom Ratings'!$F$3)+($H187*'Custom Ratings'!$F$4)+($I187*'Custom Ratings'!$F$5)+($J187*'Custom Ratings'!$F$6)+($K187*'Custom Ratings'!$F$7)+($L187*'Custom Ratings'!$F$8)+($M187*'Custom Ratings'!$F$9)+($O187*'Custom Ratings'!$F$10)+($P187*'Custom Ratings'!$F$11)+($Q187*'Custom Ratings'!$F$12)+($R187*'Custom Ratings'!$F$13)+($S187*'Custom Ratings'!$F$14)+($T187*'Custom Ratings'!$F$15))/2),($G187*'Custom Ratings'!$F$3)+($H187*'Custom Ratings'!$F$4)+($I187*'Custom Ratings'!$F$5)+($J187*'Custom Ratings'!$F$6)+($K187*'Custom Ratings'!$F$7)+($L187*'Custom Ratings'!$F$8)+($M187*'Custom Ratings'!$F$9)+($O187*'Custom Ratings'!$F$10)+($P187*'Custom Ratings'!$F$11)+($Q187*'Custom Ratings'!$F$12)+($R187*'Custom Ratings'!$F$13)+($S187*'Custom Ratings'!$F$14)+($T187*'Custom Ratings'!$F$15)),0)</f>
        <v>51</v>
      </c>
      <c r="AB187" s="78">
        <f>ROUND(IF(($K187*'Custom Ratings'!$J$3)+ROUNDDOWN(($H187*'Custom Ratings'!$J$4),0)+($I187*'Custom Ratings'!$J$5)+($J187*'Custom Ratings'!$J$6)+ROUNDDOWN(($K187*'Custom Ratings'!$J$7),0)+ROUNDDOWN(($L187*'Custom Ratings'!$J$8),0)+($M187*'Custom Ratings'!$J$9)+($O187*'Custom Ratings'!$J$10)+($P187*'Custom Ratings'!$J$11)+($Q187*'Custom Ratings'!$J$12)+($R187*'Custom Ratings'!$J$13)+($S187*'Custom Ratings'!$J$14)+($T187*'Custom Ratings'!$J$15)&lt;50,(25+(($K187*'Custom Ratings'!$J$3)+ROUNDDOWN(($H187*'Custom Ratings'!$J$4),0)+($I187*'Custom Ratings'!$J$5)+($J187*'Custom Ratings'!$J$6)+ROUNDDOWN(($K187*'Custom Ratings'!$J$7),0)+ROUNDDOWN(($L187*'Custom Ratings'!$J$8),0)+($M187*'Custom Ratings'!$J$9)+($O187*'Custom Ratings'!$J$10)+($P187*'Custom Ratings'!$J$11)+($Q187*'Custom Ratings'!$J$12)+($R187*'Custom Ratings'!$J$13)+($S187*'Custom Ratings'!$J$14)+($T187*'Custom Ratings'!$J$15))/2),($K187*'Custom Ratings'!$J$3)+ROUNDDOWN(($H187*'Custom Ratings'!$J$4),0)+($I187*'Custom Ratings'!$J$5)+($J187*'Custom Ratings'!$J$6)+ROUNDDOWN(($K187*'Custom Ratings'!$J$7),0)+ROUNDDOWN(($L187*'Custom Ratings'!$J$8),0)+($M187*'Custom Ratings'!$J$9)+($O187*'Custom Ratings'!$J$10)+($P187*'Custom Ratings'!$J$11)+($Q187*'Custom Ratings'!$J$12)+($R187*'Custom Ratings'!$J$13)+($S187*'Custom Ratings'!$J$14)+($T187*'Custom Ratings'!$J$15)),0)</f>
        <v>49</v>
      </c>
      <c r="AC187" s="79">
        <f>ROUND(Z187/'Custom Ratings'!$B$19,0)</f>
        <v>51</v>
      </c>
      <c r="AD187" s="79">
        <f>ROUND(AA187/'Custom Ratings'!$F$19,0)</f>
        <v>51</v>
      </c>
      <c r="AE187" s="79">
        <f>ROUND(AB187/'Custom Ratings'!$J$19,0)</f>
        <v>49</v>
      </c>
    </row>
    <row r="188" ht="15.75" customHeight="1">
      <c r="A188" s="71" t="s">
        <v>736</v>
      </c>
      <c r="B188" s="71" t="s">
        <v>989</v>
      </c>
      <c r="C188" s="72" t="str">
        <f t="shared" si="1"/>
        <v>John Vanbiesbrk</v>
      </c>
      <c r="D188" s="73" t="s">
        <v>96</v>
      </c>
      <c r="E188" s="73" t="s">
        <v>697</v>
      </c>
      <c r="F188" s="73">
        <v>34.0</v>
      </c>
      <c r="G188" s="73">
        <v>5.0</v>
      </c>
      <c r="H188" s="73">
        <v>3.0</v>
      </c>
      <c r="I188" s="73">
        <v>4.0</v>
      </c>
      <c r="J188" s="73">
        <v>5.0</v>
      </c>
      <c r="K188" s="73">
        <v>5.0</v>
      </c>
      <c r="L188" s="73">
        <v>3.0</v>
      </c>
      <c r="M188" s="73">
        <v>0.0</v>
      </c>
      <c r="N188" s="73">
        <v>0.0</v>
      </c>
      <c r="O188" s="73">
        <v>0.0</v>
      </c>
      <c r="P188" s="73">
        <v>0.0</v>
      </c>
      <c r="Q188" s="73">
        <v>3.0</v>
      </c>
      <c r="R188" s="73">
        <v>4.0</v>
      </c>
      <c r="S188" s="73">
        <v>3.0</v>
      </c>
      <c r="T188" s="73">
        <v>4.0</v>
      </c>
      <c r="U188" s="74">
        <f t="shared" si="2"/>
        <v>62</v>
      </c>
      <c r="V188" s="75">
        <f t="shared" si="3"/>
        <v>62</v>
      </c>
      <c r="W188" s="76" t="str">
        <f t="shared" si="4"/>
        <v>Lefty</v>
      </c>
      <c r="X188" s="77">
        <f t="shared" si="5"/>
        <v>52</v>
      </c>
      <c r="Y188" s="77">
        <f t="shared" si="6"/>
        <v>62</v>
      </c>
      <c r="Z188" s="78">
        <f>ROUND(IF(($G188*'Custom Ratings'!$B$3)+($H188*'Custom Ratings'!$B$4)+($I188*'Custom Ratings'!$B$5)+($J188*'Custom Ratings'!$B$6)+($K188*'Custom Ratings'!$B$7)+($L188*'Custom Ratings'!$B$8)+($M188*'Custom Ratings'!$B$9)+($O188*'Custom Ratings'!$B$10)+($P188*'Custom Ratings'!$B$11)+($Q188*'Custom Ratings'!$B$12)+($R188*'Custom Ratings'!$B$13)+($S188*'Custom Ratings'!$B$14)+($T188*'Custom Ratings'!$B$15)&lt;50,(25+(($G188*'Custom Ratings'!$B$3)+($H188*'Custom Ratings'!$B$4)+($I188*'Custom Ratings'!$B$5)+($J188*'Custom Ratings'!$B$6)+($K188*'Custom Ratings'!$B$7)+($L188*'Custom Ratings'!$B$8)+($M188*'Custom Ratings'!$B$9)+($O188*'Custom Ratings'!$B$10)+($P188*'Custom Ratings'!$B$11)+($Q188*'Custom Ratings'!$B$12)+($R188*'Custom Ratings'!$B$13)+($S188*'Custom Ratings'!$B$14)+($T188*'Custom Ratings'!$B$15))/2),($G188*'Custom Ratings'!$B$3)+($H188*'Custom Ratings'!$B$4)+($I188*'Custom Ratings'!$B$5)+($J188*'Custom Ratings'!$B$6)+($K188*'Custom Ratings'!$B$7)+($L188*'Custom Ratings'!$B$8)+($M188*'Custom Ratings'!$B$9)+($O188*'Custom Ratings'!$B$10)+($P188*'Custom Ratings'!$B$11)+($Q188*'Custom Ratings'!$B$12)+($R188*'Custom Ratings'!$B$13)+($S188*'Custom Ratings'!$B$14)+($T188*'Custom Ratings'!$B$15)),0)</f>
        <v>52</v>
      </c>
      <c r="AA188" s="78">
        <f>ROUND(IF(($G188*'Custom Ratings'!$F$3)+($H188*'Custom Ratings'!$F$4)+($I188*'Custom Ratings'!$F$5)+($J188*'Custom Ratings'!$F$6)+($K188*'Custom Ratings'!$F$7)+($L188*'Custom Ratings'!$F$8)+($M188*'Custom Ratings'!$F$9)+($O188*'Custom Ratings'!$F$10)+($P188*'Custom Ratings'!$F$11)+($Q188*'Custom Ratings'!$F$12)+($R188*'Custom Ratings'!$F$13)+($S188*'Custom Ratings'!$F$14)+($T188*'Custom Ratings'!$F$15)&lt;50,(25+(($G188*'Custom Ratings'!$F$3)+($H188*'Custom Ratings'!$F$4)+($I188*'Custom Ratings'!$F$5)+($J188*'Custom Ratings'!$F$6)+($K188*'Custom Ratings'!$F$7)+($L188*'Custom Ratings'!$F$8)+($M188*'Custom Ratings'!$F$9)+($O188*'Custom Ratings'!$F$10)+($P188*'Custom Ratings'!$F$11)+($Q188*'Custom Ratings'!$F$12)+($R188*'Custom Ratings'!$F$13)+($S188*'Custom Ratings'!$F$14)+($T188*'Custom Ratings'!$F$15))/2),($G188*'Custom Ratings'!$F$3)+($H188*'Custom Ratings'!$F$4)+($I188*'Custom Ratings'!$F$5)+($J188*'Custom Ratings'!$F$6)+($K188*'Custom Ratings'!$F$7)+($L188*'Custom Ratings'!$F$8)+($M188*'Custom Ratings'!$F$9)+($O188*'Custom Ratings'!$F$10)+($P188*'Custom Ratings'!$F$11)+($Q188*'Custom Ratings'!$F$12)+($R188*'Custom Ratings'!$F$13)+($S188*'Custom Ratings'!$F$14)+($T188*'Custom Ratings'!$F$15)),0)</f>
        <v>52</v>
      </c>
      <c r="AB188" s="78">
        <f>ROUND(IF(($K188*'Custom Ratings'!$J$3)+ROUNDDOWN(($H188*'Custom Ratings'!$J$4),0)+($I188*'Custom Ratings'!$J$5)+($J188*'Custom Ratings'!$J$6)+ROUNDDOWN(($K188*'Custom Ratings'!$J$7),0)+ROUNDDOWN(($L188*'Custom Ratings'!$J$8),0)+($M188*'Custom Ratings'!$J$9)+($O188*'Custom Ratings'!$J$10)+($P188*'Custom Ratings'!$J$11)+($Q188*'Custom Ratings'!$J$12)+($R188*'Custom Ratings'!$J$13)+($S188*'Custom Ratings'!$J$14)+($T188*'Custom Ratings'!$J$15)&lt;50,(25+(($K188*'Custom Ratings'!$J$3)+ROUNDDOWN(($H188*'Custom Ratings'!$J$4),0)+($I188*'Custom Ratings'!$J$5)+($J188*'Custom Ratings'!$J$6)+ROUNDDOWN(($K188*'Custom Ratings'!$J$7),0)+ROUNDDOWN(($L188*'Custom Ratings'!$J$8),0)+($M188*'Custom Ratings'!$J$9)+($O188*'Custom Ratings'!$J$10)+($P188*'Custom Ratings'!$J$11)+($Q188*'Custom Ratings'!$J$12)+($R188*'Custom Ratings'!$J$13)+($S188*'Custom Ratings'!$J$14)+($T188*'Custom Ratings'!$J$15))/2),($K188*'Custom Ratings'!$J$3)+ROUNDDOWN(($H188*'Custom Ratings'!$J$4),0)+($I188*'Custom Ratings'!$J$5)+($J188*'Custom Ratings'!$J$6)+ROUNDDOWN(($K188*'Custom Ratings'!$J$7),0)+ROUNDDOWN(($L188*'Custom Ratings'!$J$8),0)+($M188*'Custom Ratings'!$J$9)+($O188*'Custom Ratings'!$J$10)+($P188*'Custom Ratings'!$J$11)+($Q188*'Custom Ratings'!$J$12)+($R188*'Custom Ratings'!$J$13)+($S188*'Custom Ratings'!$J$14)+($T188*'Custom Ratings'!$J$15)),0)</f>
        <v>62</v>
      </c>
      <c r="AC188" s="79">
        <f>ROUND(Z188/'Custom Ratings'!$B$19,0)</f>
        <v>52</v>
      </c>
      <c r="AD188" s="79">
        <f>ROUND(AA188/'Custom Ratings'!$F$19,0)</f>
        <v>52</v>
      </c>
      <c r="AE188" s="79">
        <f>ROUND(AB188/'Custom Ratings'!$J$19,0)</f>
        <v>62</v>
      </c>
    </row>
    <row r="189" ht="15.75" customHeight="1">
      <c r="A189" s="71" t="s">
        <v>912</v>
      </c>
      <c r="B189" s="71" t="s">
        <v>990</v>
      </c>
      <c r="C189" s="72" t="str">
        <f t="shared" si="1"/>
        <v>Mark Fitzpatrik</v>
      </c>
      <c r="D189" s="73" t="s">
        <v>96</v>
      </c>
      <c r="E189" s="73" t="s">
        <v>697</v>
      </c>
      <c r="F189" s="73">
        <v>30.0</v>
      </c>
      <c r="G189" s="73">
        <v>7.0</v>
      </c>
      <c r="H189" s="73">
        <v>2.0</v>
      </c>
      <c r="I189" s="73">
        <v>4.0</v>
      </c>
      <c r="J189" s="73">
        <v>2.0</v>
      </c>
      <c r="K189" s="73">
        <v>2.0</v>
      </c>
      <c r="L189" s="73">
        <v>3.0</v>
      </c>
      <c r="M189" s="73">
        <v>0.0</v>
      </c>
      <c r="N189" s="73">
        <v>0.0</v>
      </c>
      <c r="O189" s="73">
        <v>0.0</v>
      </c>
      <c r="P189" s="73">
        <v>0.0</v>
      </c>
      <c r="Q189" s="73">
        <v>2.0</v>
      </c>
      <c r="R189" s="73">
        <v>2.0</v>
      </c>
      <c r="S189" s="73">
        <v>2.0</v>
      </c>
      <c r="T189" s="73">
        <v>2.0</v>
      </c>
      <c r="U189" s="74">
        <f t="shared" si="2"/>
        <v>45</v>
      </c>
      <c r="V189" s="75">
        <f t="shared" si="3"/>
        <v>45</v>
      </c>
      <c r="W189" s="76" t="str">
        <f t="shared" si="4"/>
        <v>Lefty</v>
      </c>
      <c r="X189" s="77">
        <f t="shared" si="5"/>
        <v>42</v>
      </c>
      <c r="Y189" s="77">
        <f t="shared" si="6"/>
        <v>45</v>
      </c>
      <c r="Z189" s="78">
        <f>ROUND(IF(($G189*'Custom Ratings'!$B$3)+($H189*'Custom Ratings'!$B$4)+($I189*'Custom Ratings'!$B$5)+($J189*'Custom Ratings'!$B$6)+($K189*'Custom Ratings'!$B$7)+($L189*'Custom Ratings'!$B$8)+($M189*'Custom Ratings'!$B$9)+($O189*'Custom Ratings'!$B$10)+($P189*'Custom Ratings'!$B$11)+($Q189*'Custom Ratings'!$B$12)+($R189*'Custom Ratings'!$B$13)+($S189*'Custom Ratings'!$B$14)+($T189*'Custom Ratings'!$B$15)&lt;50,(25+(($G189*'Custom Ratings'!$B$3)+($H189*'Custom Ratings'!$B$4)+($I189*'Custom Ratings'!$B$5)+($J189*'Custom Ratings'!$B$6)+($K189*'Custom Ratings'!$B$7)+($L189*'Custom Ratings'!$B$8)+($M189*'Custom Ratings'!$B$9)+($O189*'Custom Ratings'!$B$10)+($P189*'Custom Ratings'!$B$11)+($Q189*'Custom Ratings'!$B$12)+($R189*'Custom Ratings'!$B$13)+($S189*'Custom Ratings'!$B$14)+($T189*'Custom Ratings'!$B$15))/2),($G189*'Custom Ratings'!$B$3)+($H189*'Custom Ratings'!$B$4)+($I189*'Custom Ratings'!$B$5)+($J189*'Custom Ratings'!$B$6)+($K189*'Custom Ratings'!$B$7)+($L189*'Custom Ratings'!$B$8)+($M189*'Custom Ratings'!$B$9)+($O189*'Custom Ratings'!$B$10)+($P189*'Custom Ratings'!$B$11)+($Q189*'Custom Ratings'!$B$12)+($R189*'Custom Ratings'!$B$13)+($S189*'Custom Ratings'!$B$14)+($T189*'Custom Ratings'!$B$15)),0)</f>
        <v>42</v>
      </c>
      <c r="AA189" s="78">
        <f>ROUND(IF(($G189*'Custom Ratings'!$F$3)+($H189*'Custom Ratings'!$F$4)+($I189*'Custom Ratings'!$F$5)+($J189*'Custom Ratings'!$F$6)+($K189*'Custom Ratings'!$F$7)+($L189*'Custom Ratings'!$F$8)+($M189*'Custom Ratings'!$F$9)+($O189*'Custom Ratings'!$F$10)+($P189*'Custom Ratings'!$F$11)+($Q189*'Custom Ratings'!$F$12)+($R189*'Custom Ratings'!$F$13)+($S189*'Custom Ratings'!$F$14)+($T189*'Custom Ratings'!$F$15)&lt;50,(25+(($G189*'Custom Ratings'!$F$3)+($H189*'Custom Ratings'!$F$4)+($I189*'Custom Ratings'!$F$5)+($J189*'Custom Ratings'!$F$6)+($K189*'Custom Ratings'!$F$7)+($L189*'Custom Ratings'!$F$8)+($M189*'Custom Ratings'!$F$9)+($O189*'Custom Ratings'!$F$10)+($P189*'Custom Ratings'!$F$11)+($Q189*'Custom Ratings'!$F$12)+($R189*'Custom Ratings'!$F$13)+($S189*'Custom Ratings'!$F$14)+($T189*'Custom Ratings'!$F$15))/2),($G189*'Custom Ratings'!$F$3)+($H189*'Custom Ratings'!$F$4)+($I189*'Custom Ratings'!$F$5)+($J189*'Custom Ratings'!$F$6)+($K189*'Custom Ratings'!$F$7)+($L189*'Custom Ratings'!$F$8)+($M189*'Custom Ratings'!$F$9)+($O189*'Custom Ratings'!$F$10)+($P189*'Custom Ratings'!$F$11)+($Q189*'Custom Ratings'!$F$12)+($R189*'Custom Ratings'!$F$13)+($S189*'Custom Ratings'!$F$14)+($T189*'Custom Ratings'!$F$15)),0)</f>
        <v>42</v>
      </c>
      <c r="AB189" s="78">
        <f>ROUND(IF(($K189*'Custom Ratings'!$J$3)+ROUNDDOWN(($H189*'Custom Ratings'!$J$4),0)+($I189*'Custom Ratings'!$J$5)+($J189*'Custom Ratings'!$J$6)+ROUNDDOWN(($K189*'Custom Ratings'!$J$7),0)+ROUNDDOWN(($L189*'Custom Ratings'!$J$8),0)+($M189*'Custom Ratings'!$J$9)+($O189*'Custom Ratings'!$J$10)+($P189*'Custom Ratings'!$J$11)+($Q189*'Custom Ratings'!$J$12)+($R189*'Custom Ratings'!$J$13)+($S189*'Custom Ratings'!$J$14)+($T189*'Custom Ratings'!$J$15)&lt;50,(25+(($K189*'Custom Ratings'!$J$3)+ROUNDDOWN(($H189*'Custom Ratings'!$J$4),0)+($I189*'Custom Ratings'!$J$5)+($J189*'Custom Ratings'!$J$6)+ROUNDDOWN(($K189*'Custom Ratings'!$J$7),0)+ROUNDDOWN(($L189*'Custom Ratings'!$J$8),0)+($M189*'Custom Ratings'!$J$9)+($O189*'Custom Ratings'!$J$10)+($P189*'Custom Ratings'!$J$11)+($Q189*'Custom Ratings'!$J$12)+($R189*'Custom Ratings'!$J$13)+($S189*'Custom Ratings'!$J$14)+($T189*'Custom Ratings'!$J$15))/2),($K189*'Custom Ratings'!$J$3)+ROUNDDOWN(($H189*'Custom Ratings'!$J$4),0)+($I189*'Custom Ratings'!$J$5)+($J189*'Custom Ratings'!$J$6)+ROUNDDOWN(($K189*'Custom Ratings'!$J$7),0)+ROUNDDOWN(($L189*'Custom Ratings'!$J$8),0)+($M189*'Custom Ratings'!$J$9)+($O189*'Custom Ratings'!$J$10)+($P189*'Custom Ratings'!$J$11)+($Q189*'Custom Ratings'!$J$12)+($R189*'Custom Ratings'!$J$13)+($S189*'Custom Ratings'!$J$14)+($T189*'Custom Ratings'!$J$15)),0)</f>
        <v>45</v>
      </c>
      <c r="AC189" s="79">
        <f>ROUND(Z189/'Custom Ratings'!$B$19,0)</f>
        <v>42</v>
      </c>
      <c r="AD189" s="79">
        <f>ROUND(AA189/'Custom Ratings'!$F$19,0)</f>
        <v>42</v>
      </c>
      <c r="AE189" s="79">
        <f>ROUND(AB189/'Custom Ratings'!$J$19,0)</f>
        <v>45</v>
      </c>
    </row>
    <row r="190" ht="15.75" customHeight="1">
      <c r="A190" s="71" t="s">
        <v>779</v>
      </c>
      <c r="B190" s="71" t="s">
        <v>991</v>
      </c>
      <c r="C190" s="72" t="str">
        <f t="shared" si="1"/>
        <v>Tom Fitzgerald</v>
      </c>
      <c r="D190" s="73" t="s">
        <v>96</v>
      </c>
      <c r="E190" s="73" t="s">
        <v>702</v>
      </c>
      <c r="F190" s="73">
        <v>14.0</v>
      </c>
      <c r="G190" s="73">
        <v>8.0</v>
      </c>
      <c r="H190" s="73">
        <v>2.0</v>
      </c>
      <c r="I190" s="73">
        <v>2.0</v>
      </c>
      <c r="J190" s="73">
        <v>2.0</v>
      </c>
      <c r="K190" s="73">
        <v>3.0</v>
      </c>
      <c r="L190" s="73">
        <v>2.0</v>
      </c>
      <c r="M190" s="73">
        <v>2.0</v>
      </c>
      <c r="N190" s="73">
        <v>1.0</v>
      </c>
      <c r="O190" s="73">
        <v>2.0</v>
      </c>
      <c r="P190" s="73">
        <v>2.0</v>
      </c>
      <c r="Q190" s="73">
        <v>3.0</v>
      </c>
      <c r="R190" s="73">
        <v>2.0</v>
      </c>
      <c r="S190" s="73">
        <v>2.0</v>
      </c>
      <c r="T190" s="73">
        <v>2.0</v>
      </c>
      <c r="U190" s="74">
        <f t="shared" si="2"/>
        <v>47</v>
      </c>
      <c r="V190" s="75">
        <f t="shared" si="3"/>
        <v>47</v>
      </c>
      <c r="W190" s="76" t="str">
        <f t="shared" si="4"/>
        <v>Righty</v>
      </c>
      <c r="X190" s="77">
        <f t="shared" si="5"/>
        <v>47</v>
      </c>
      <c r="Y190" s="77">
        <f t="shared" si="6"/>
        <v>45</v>
      </c>
      <c r="Z190" s="78">
        <f>ROUND(IF(($G190*'Custom Ratings'!$B$3)+($H190*'Custom Ratings'!$B$4)+($I190*'Custom Ratings'!$B$5)+($J190*'Custom Ratings'!$B$6)+($K190*'Custom Ratings'!$B$7)+($L190*'Custom Ratings'!$B$8)+($M190*'Custom Ratings'!$B$9)+($O190*'Custom Ratings'!$B$10)+($P190*'Custom Ratings'!$B$11)+($Q190*'Custom Ratings'!$B$12)+($R190*'Custom Ratings'!$B$13)+($S190*'Custom Ratings'!$B$14)+($T190*'Custom Ratings'!$B$15)&lt;50,(25+(($G190*'Custom Ratings'!$B$3)+($H190*'Custom Ratings'!$B$4)+($I190*'Custom Ratings'!$B$5)+($J190*'Custom Ratings'!$B$6)+($K190*'Custom Ratings'!$B$7)+($L190*'Custom Ratings'!$B$8)+($M190*'Custom Ratings'!$B$9)+($O190*'Custom Ratings'!$B$10)+($P190*'Custom Ratings'!$B$11)+($Q190*'Custom Ratings'!$B$12)+($R190*'Custom Ratings'!$B$13)+($S190*'Custom Ratings'!$B$14)+($T190*'Custom Ratings'!$B$15))/2),($G190*'Custom Ratings'!$B$3)+($H190*'Custom Ratings'!$B$4)+($I190*'Custom Ratings'!$B$5)+($J190*'Custom Ratings'!$B$6)+($K190*'Custom Ratings'!$B$7)+($L190*'Custom Ratings'!$B$8)+($M190*'Custom Ratings'!$B$9)+($O190*'Custom Ratings'!$B$10)+($P190*'Custom Ratings'!$B$11)+($Q190*'Custom Ratings'!$B$12)+($R190*'Custom Ratings'!$B$13)+($S190*'Custom Ratings'!$B$14)+($T190*'Custom Ratings'!$B$15)),0)</f>
        <v>47</v>
      </c>
      <c r="AA190" s="78">
        <f>ROUND(IF(($G190*'Custom Ratings'!$F$3)+($H190*'Custom Ratings'!$F$4)+($I190*'Custom Ratings'!$F$5)+($J190*'Custom Ratings'!$F$6)+($K190*'Custom Ratings'!$F$7)+($L190*'Custom Ratings'!$F$8)+($M190*'Custom Ratings'!$F$9)+($O190*'Custom Ratings'!$F$10)+($P190*'Custom Ratings'!$F$11)+($Q190*'Custom Ratings'!$F$12)+($R190*'Custom Ratings'!$F$13)+($S190*'Custom Ratings'!$F$14)+($T190*'Custom Ratings'!$F$15)&lt;50,(25+(($G190*'Custom Ratings'!$F$3)+($H190*'Custom Ratings'!$F$4)+($I190*'Custom Ratings'!$F$5)+($J190*'Custom Ratings'!$F$6)+($K190*'Custom Ratings'!$F$7)+($L190*'Custom Ratings'!$F$8)+($M190*'Custom Ratings'!$F$9)+($O190*'Custom Ratings'!$F$10)+($P190*'Custom Ratings'!$F$11)+($Q190*'Custom Ratings'!$F$12)+($R190*'Custom Ratings'!$F$13)+($S190*'Custom Ratings'!$F$14)+($T190*'Custom Ratings'!$F$15))/2),($G190*'Custom Ratings'!$F$3)+($H190*'Custom Ratings'!$F$4)+($I190*'Custom Ratings'!$F$5)+($J190*'Custom Ratings'!$F$6)+($K190*'Custom Ratings'!$F$7)+($L190*'Custom Ratings'!$F$8)+($M190*'Custom Ratings'!$F$9)+($O190*'Custom Ratings'!$F$10)+($P190*'Custom Ratings'!$F$11)+($Q190*'Custom Ratings'!$F$12)+($R190*'Custom Ratings'!$F$13)+($S190*'Custom Ratings'!$F$14)+($T190*'Custom Ratings'!$F$15)),0)</f>
        <v>47</v>
      </c>
      <c r="AB190" s="78">
        <f>ROUND(IF(($K190*'Custom Ratings'!$J$3)+ROUNDDOWN(($H190*'Custom Ratings'!$J$4),0)+($I190*'Custom Ratings'!$J$5)+($J190*'Custom Ratings'!$J$6)+ROUNDDOWN(($K190*'Custom Ratings'!$J$7),0)+ROUNDDOWN(($L190*'Custom Ratings'!$J$8),0)+($M190*'Custom Ratings'!$J$9)+($O190*'Custom Ratings'!$J$10)+($P190*'Custom Ratings'!$J$11)+($Q190*'Custom Ratings'!$J$12)+($R190*'Custom Ratings'!$J$13)+($S190*'Custom Ratings'!$J$14)+($T190*'Custom Ratings'!$J$15)&lt;50,(25+(($K190*'Custom Ratings'!$J$3)+ROUNDDOWN(($H190*'Custom Ratings'!$J$4),0)+($I190*'Custom Ratings'!$J$5)+($J190*'Custom Ratings'!$J$6)+ROUNDDOWN(($K190*'Custom Ratings'!$J$7),0)+ROUNDDOWN(($L190*'Custom Ratings'!$J$8),0)+($M190*'Custom Ratings'!$J$9)+($O190*'Custom Ratings'!$J$10)+($P190*'Custom Ratings'!$J$11)+($Q190*'Custom Ratings'!$J$12)+($R190*'Custom Ratings'!$J$13)+($S190*'Custom Ratings'!$J$14)+($T190*'Custom Ratings'!$J$15))/2),($K190*'Custom Ratings'!$J$3)+ROUNDDOWN(($H190*'Custom Ratings'!$J$4),0)+($I190*'Custom Ratings'!$J$5)+($J190*'Custom Ratings'!$J$6)+ROUNDDOWN(($K190*'Custom Ratings'!$J$7),0)+ROUNDDOWN(($L190*'Custom Ratings'!$J$8),0)+($M190*'Custom Ratings'!$J$9)+($O190*'Custom Ratings'!$J$10)+($P190*'Custom Ratings'!$J$11)+($Q190*'Custom Ratings'!$J$12)+($R190*'Custom Ratings'!$J$13)+($S190*'Custom Ratings'!$J$14)+($T190*'Custom Ratings'!$J$15)),0)</f>
        <v>45</v>
      </c>
      <c r="AC190" s="79">
        <f>ROUND(Z190/'Custom Ratings'!$B$19,0)</f>
        <v>47</v>
      </c>
      <c r="AD190" s="79">
        <f>ROUND(AA190/'Custom Ratings'!$F$19,0)</f>
        <v>47</v>
      </c>
      <c r="AE190" s="79">
        <f>ROUND(AB190/'Custom Ratings'!$J$19,0)</f>
        <v>45</v>
      </c>
    </row>
    <row r="191" ht="15.75" customHeight="1">
      <c r="A191" s="71" t="s">
        <v>992</v>
      </c>
      <c r="B191" s="71" t="s">
        <v>993</v>
      </c>
      <c r="C191" s="72" t="str">
        <f t="shared" si="1"/>
        <v>Scott Mellanby</v>
      </c>
      <c r="D191" s="73" t="s">
        <v>96</v>
      </c>
      <c r="E191" s="73" t="s">
        <v>702</v>
      </c>
      <c r="F191" s="73">
        <v>27.0</v>
      </c>
      <c r="G191" s="73">
        <v>9.0</v>
      </c>
      <c r="H191" s="73">
        <v>1.0</v>
      </c>
      <c r="I191" s="73">
        <v>1.0</v>
      </c>
      <c r="J191" s="73">
        <v>3.0</v>
      </c>
      <c r="K191" s="73">
        <v>3.0</v>
      </c>
      <c r="L191" s="73">
        <v>3.0</v>
      </c>
      <c r="M191" s="73">
        <v>4.0</v>
      </c>
      <c r="N191" s="73">
        <v>7.0</v>
      </c>
      <c r="O191" s="73">
        <v>2.0</v>
      </c>
      <c r="P191" s="73">
        <v>3.0</v>
      </c>
      <c r="Q191" s="73">
        <v>3.0</v>
      </c>
      <c r="R191" s="73">
        <v>3.0</v>
      </c>
      <c r="S191" s="73">
        <v>2.0</v>
      </c>
      <c r="T191" s="73">
        <v>4.0</v>
      </c>
      <c r="U191" s="74">
        <f t="shared" si="2"/>
        <v>49</v>
      </c>
      <c r="V191" s="75">
        <f t="shared" si="3"/>
        <v>49</v>
      </c>
      <c r="W191" s="76" t="str">
        <f t="shared" si="4"/>
        <v>Righty</v>
      </c>
      <c r="X191" s="77">
        <f t="shared" si="5"/>
        <v>49</v>
      </c>
      <c r="Y191" s="77">
        <f t="shared" si="6"/>
        <v>46</v>
      </c>
      <c r="Z191" s="78">
        <f>ROUND(IF(($G191*'Custom Ratings'!$B$3)+($H191*'Custom Ratings'!$B$4)+($I191*'Custom Ratings'!$B$5)+($J191*'Custom Ratings'!$B$6)+($K191*'Custom Ratings'!$B$7)+($L191*'Custom Ratings'!$B$8)+($M191*'Custom Ratings'!$B$9)+($O191*'Custom Ratings'!$B$10)+($P191*'Custom Ratings'!$B$11)+($Q191*'Custom Ratings'!$B$12)+($R191*'Custom Ratings'!$B$13)+($S191*'Custom Ratings'!$B$14)+($T191*'Custom Ratings'!$B$15)&lt;50,(25+(($G191*'Custom Ratings'!$B$3)+($H191*'Custom Ratings'!$B$4)+($I191*'Custom Ratings'!$B$5)+($J191*'Custom Ratings'!$B$6)+($K191*'Custom Ratings'!$B$7)+($L191*'Custom Ratings'!$B$8)+($M191*'Custom Ratings'!$B$9)+($O191*'Custom Ratings'!$B$10)+($P191*'Custom Ratings'!$B$11)+($Q191*'Custom Ratings'!$B$12)+($R191*'Custom Ratings'!$B$13)+($S191*'Custom Ratings'!$B$14)+($T191*'Custom Ratings'!$B$15))/2),($G191*'Custom Ratings'!$B$3)+($H191*'Custom Ratings'!$B$4)+($I191*'Custom Ratings'!$B$5)+($J191*'Custom Ratings'!$B$6)+($K191*'Custom Ratings'!$B$7)+($L191*'Custom Ratings'!$B$8)+($M191*'Custom Ratings'!$B$9)+($O191*'Custom Ratings'!$B$10)+($P191*'Custom Ratings'!$B$11)+($Q191*'Custom Ratings'!$B$12)+($R191*'Custom Ratings'!$B$13)+($S191*'Custom Ratings'!$B$14)+($T191*'Custom Ratings'!$B$15)),0)</f>
        <v>49</v>
      </c>
      <c r="AA191" s="78">
        <f>ROUND(IF(($G191*'Custom Ratings'!$F$3)+($H191*'Custom Ratings'!$F$4)+($I191*'Custom Ratings'!$F$5)+($J191*'Custom Ratings'!$F$6)+($K191*'Custom Ratings'!$F$7)+($L191*'Custom Ratings'!$F$8)+($M191*'Custom Ratings'!$F$9)+($O191*'Custom Ratings'!$F$10)+($P191*'Custom Ratings'!$F$11)+($Q191*'Custom Ratings'!$F$12)+($R191*'Custom Ratings'!$F$13)+($S191*'Custom Ratings'!$F$14)+($T191*'Custom Ratings'!$F$15)&lt;50,(25+(($G191*'Custom Ratings'!$F$3)+($H191*'Custom Ratings'!$F$4)+($I191*'Custom Ratings'!$F$5)+($J191*'Custom Ratings'!$F$6)+($K191*'Custom Ratings'!$F$7)+($L191*'Custom Ratings'!$F$8)+($M191*'Custom Ratings'!$F$9)+($O191*'Custom Ratings'!$F$10)+($P191*'Custom Ratings'!$F$11)+($Q191*'Custom Ratings'!$F$12)+($R191*'Custom Ratings'!$F$13)+($S191*'Custom Ratings'!$F$14)+($T191*'Custom Ratings'!$F$15))/2),($G191*'Custom Ratings'!$F$3)+($H191*'Custom Ratings'!$F$4)+($I191*'Custom Ratings'!$F$5)+($J191*'Custom Ratings'!$F$6)+($K191*'Custom Ratings'!$F$7)+($L191*'Custom Ratings'!$F$8)+($M191*'Custom Ratings'!$F$9)+($O191*'Custom Ratings'!$F$10)+($P191*'Custom Ratings'!$F$11)+($Q191*'Custom Ratings'!$F$12)+($R191*'Custom Ratings'!$F$13)+($S191*'Custom Ratings'!$F$14)+($T191*'Custom Ratings'!$F$15)),0)</f>
        <v>49</v>
      </c>
      <c r="AB191" s="78">
        <f>ROUND(IF(($K191*'Custom Ratings'!$J$3)+ROUNDDOWN(($H191*'Custom Ratings'!$J$4),0)+($I191*'Custom Ratings'!$J$5)+($J191*'Custom Ratings'!$J$6)+ROUNDDOWN(($K191*'Custom Ratings'!$J$7),0)+ROUNDDOWN(($L191*'Custom Ratings'!$J$8),0)+($M191*'Custom Ratings'!$J$9)+($O191*'Custom Ratings'!$J$10)+($P191*'Custom Ratings'!$J$11)+($Q191*'Custom Ratings'!$J$12)+($R191*'Custom Ratings'!$J$13)+($S191*'Custom Ratings'!$J$14)+($T191*'Custom Ratings'!$J$15)&lt;50,(25+(($K191*'Custom Ratings'!$J$3)+ROUNDDOWN(($H191*'Custom Ratings'!$J$4),0)+($I191*'Custom Ratings'!$J$5)+($J191*'Custom Ratings'!$J$6)+ROUNDDOWN(($K191*'Custom Ratings'!$J$7),0)+ROUNDDOWN(($L191*'Custom Ratings'!$J$8),0)+($M191*'Custom Ratings'!$J$9)+($O191*'Custom Ratings'!$J$10)+($P191*'Custom Ratings'!$J$11)+($Q191*'Custom Ratings'!$J$12)+($R191*'Custom Ratings'!$J$13)+($S191*'Custom Ratings'!$J$14)+($T191*'Custom Ratings'!$J$15))/2),($K191*'Custom Ratings'!$J$3)+ROUNDDOWN(($H191*'Custom Ratings'!$J$4),0)+($I191*'Custom Ratings'!$J$5)+($J191*'Custom Ratings'!$J$6)+ROUNDDOWN(($K191*'Custom Ratings'!$J$7),0)+ROUNDDOWN(($L191*'Custom Ratings'!$J$8),0)+($M191*'Custom Ratings'!$J$9)+($O191*'Custom Ratings'!$J$10)+($P191*'Custom Ratings'!$J$11)+($Q191*'Custom Ratings'!$J$12)+($R191*'Custom Ratings'!$J$13)+($S191*'Custom Ratings'!$J$14)+($T191*'Custom Ratings'!$J$15)),0)</f>
        <v>46</v>
      </c>
      <c r="AC191" s="79">
        <f>ROUND(Z191/'Custom Ratings'!$B$19,0)</f>
        <v>49</v>
      </c>
      <c r="AD191" s="79">
        <f>ROUND(AA191/'Custom Ratings'!$F$19,0)</f>
        <v>49</v>
      </c>
      <c r="AE191" s="79">
        <f>ROUND(AB191/'Custom Ratings'!$J$19,0)</f>
        <v>46</v>
      </c>
    </row>
    <row r="192" ht="15.75" customHeight="1">
      <c r="A192" s="71" t="s">
        <v>876</v>
      </c>
      <c r="B192" s="71" t="s">
        <v>994</v>
      </c>
      <c r="C192" s="72" t="str">
        <f t="shared" si="1"/>
        <v>Brian Skrudland</v>
      </c>
      <c r="D192" s="73" t="s">
        <v>96</v>
      </c>
      <c r="E192" s="73" t="s">
        <v>702</v>
      </c>
      <c r="F192" s="73">
        <v>39.0</v>
      </c>
      <c r="G192" s="73">
        <v>8.0</v>
      </c>
      <c r="H192" s="73">
        <v>4.0</v>
      </c>
      <c r="I192" s="73">
        <v>2.0</v>
      </c>
      <c r="J192" s="73">
        <v>2.0</v>
      </c>
      <c r="K192" s="73">
        <v>4.0</v>
      </c>
      <c r="L192" s="73">
        <v>2.0</v>
      </c>
      <c r="M192" s="73">
        <v>4.0</v>
      </c>
      <c r="N192" s="73">
        <v>6.0</v>
      </c>
      <c r="O192" s="73">
        <v>3.0</v>
      </c>
      <c r="P192" s="73">
        <v>3.0</v>
      </c>
      <c r="Q192" s="73">
        <v>4.0</v>
      </c>
      <c r="R192" s="73">
        <v>4.0</v>
      </c>
      <c r="S192" s="73">
        <v>3.0</v>
      </c>
      <c r="T192" s="73">
        <v>4.0</v>
      </c>
      <c r="U192" s="74">
        <f t="shared" si="2"/>
        <v>60</v>
      </c>
      <c r="V192" s="75">
        <f t="shared" si="3"/>
        <v>60</v>
      </c>
      <c r="W192" s="76" t="str">
        <f t="shared" si="4"/>
        <v>Lefty</v>
      </c>
      <c r="X192" s="77">
        <f t="shared" si="5"/>
        <v>60</v>
      </c>
      <c r="Y192" s="77">
        <f t="shared" si="6"/>
        <v>60</v>
      </c>
      <c r="Z192" s="78">
        <f>ROUND(IF(($G192*'Custom Ratings'!$B$3)+($H192*'Custom Ratings'!$B$4)+($I192*'Custom Ratings'!$B$5)+($J192*'Custom Ratings'!$B$6)+($K192*'Custom Ratings'!$B$7)+($L192*'Custom Ratings'!$B$8)+($M192*'Custom Ratings'!$B$9)+($O192*'Custom Ratings'!$B$10)+($P192*'Custom Ratings'!$B$11)+($Q192*'Custom Ratings'!$B$12)+($R192*'Custom Ratings'!$B$13)+($S192*'Custom Ratings'!$B$14)+($T192*'Custom Ratings'!$B$15)&lt;50,(25+(($G192*'Custom Ratings'!$B$3)+($H192*'Custom Ratings'!$B$4)+($I192*'Custom Ratings'!$B$5)+($J192*'Custom Ratings'!$B$6)+($K192*'Custom Ratings'!$B$7)+($L192*'Custom Ratings'!$B$8)+($M192*'Custom Ratings'!$B$9)+($O192*'Custom Ratings'!$B$10)+($P192*'Custom Ratings'!$B$11)+($Q192*'Custom Ratings'!$B$12)+($R192*'Custom Ratings'!$B$13)+($S192*'Custom Ratings'!$B$14)+($T192*'Custom Ratings'!$B$15))/2),($G192*'Custom Ratings'!$B$3)+($H192*'Custom Ratings'!$B$4)+($I192*'Custom Ratings'!$B$5)+($J192*'Custom Ratings'!$B$6)+($K192*'Custom Ratings'!$B$7)+($L192*'Custom Ratings'!$B$8)+($M192*'Custom Ratings'!$B$9)+($O192*'Custom Ratings'!$B$10)+($P192*'Custom Ratings'!$B$11)+($Q192*'Custom Ratings'!$B$12)+($R192*'Custom Ratings'!$B$13)+($S192*'Custom Ratings'!$B$14)+($T192*'Custom Ratings'!$B$15)),0)</f>
        <v>60</v>
      </c>
      <c r="AA192" s="78">
        <f>ROUND(IF(($G192*'Custom Ratings'!$F$3)+($H192*'Custom Ratings'!$F$4)+($I192*'Custom Ratings'!$F$5)+($J192*'Custom Ratings'!$F$6)+($K192*'Custom Ratings'!$F$7)+($L192*'Custom Ratings'!$F$8)+($M192*'Custom Ratings'!$F$9)+($O192*'Custom Ratings'!$F$10)+($P192*'Custom Ratings'!$F$11)+($Q192*'Custom Ratings'!$F$12)+($R192*'Custom Ratings'!$F$13)+($S192*'Custom Ratings'!$F$14)+($T192*'Custom Ratings'!$F$15)&lt;50,(25+(($G192*'Custom Ratings'!$F$3)+($H192*'Custom Ratings'!$F$4)+($I192*'Custom Ratings'!$F$5)+($J192*'Custom Ratings'!$F$6)+($K192*'Custom Ratings'!$F$7)+($L192*'Custom Ratings'!$F$8)+($M192*'Custom Ratings'!$F$9)+($O192*'Custom Ratings'!$F$10)+($P192*'Custom Ratings'!$F$11)+($Q192*'Custom Ratings'!$F$12)+($R192*'Custom Ratings'!$F$13)+($S192*'Custom Ratings'!$F$14)+($T192*'Custom Ratings'!$F$15))/2),($G192*'Custom Ratings'!$F$3)+($H192*'Custom Ratings'!$F$4)+($I192*'Custom Ratings'!$F$5)+($J192*'Custom Ratings'!$F$6)+($K192*'Custom Ratings'!$F$7)+($L192*'Custom Ratings'!$F$8)+($M192*'Custom Ratings'!$F$9)+($O192*'Custom Ratings'!$F$10)+($P192*'Custom Ratings'!$F$11)+($Q192*'Custom Ratings'!$F$12)+($R192*'Custom Ratings'!$F$13)+($S192*'Custom Ratings'!$F$14)+($T192*'Custom Ratings'!$F$15)),0)</f>
        <v>60</v>
      </c>
      <c r="AB192" s="78">
        <f>ROUND(IF(($K192*'Custom Ratings'!$J$3)+ROUNDDOWN(($H192*'Custom Ratings'!$J$4),0)+($I192*'Custom Ratings'!$J$5)+($J192*'Custom Ratings'!$J$6)+ROUNDDOWN(($K192*'Custom Ratings'!$J$7),0)+ROUNDDOWN(($L192*'Custom Ratings'!$J$8),0)+($M192*'Custom Ratings'!$J$9)+($O192*'Custom Ratings'!$J$10)+($P192*'Custom Ratings'!$J$11)+($Q192*'Custom Ratings'!$J$12)+($R192*'Custom Ratings'!$J$13)+($S192*'Custom Ratings'!$J$14)+($T192*'Custom Ratings'!$J$15)&lt;50,(25+(($K192*'Custom Ratings'!$J$3)+ROUNDDOWN(($H192*'Custom Ratings'!$J$4),0)+($I192*'Custom Ratings'!$J$5)+($J192*'Custom Ratings'!$J$6)+ROUNDDOWN(($K192*'Custom Ratings'!$J$7),0)+ROUNDDOWN(($L192*'Custom Ratings'!$J$8),0)+($M192*'Custom Ratings'!$J$9)+($O192*'Custom Ratings'!$J$10)+($P192*'Custom Ratings'!$J$11)+($Q192*'Custom Ratings'!$J$12)+($R192*'Custom Ratings'!$J$13)+($S192*'Custom Ratings'!$J$14)+($T192*'Custom Ratings'!$J$15))/2),($K192*'Custom Ratings'!$J$3)+ROUNDDOWN(($H192*'Custom Ratings'!$J$4),0)+($I192*'Custom Ratings'!$J$5)+($J192*'Custom Ratings'!$J$6)+ROUNDDOWN(($K192*'Custom Ratings'!$J$7),0)+ROUNDDOWN(($L192*'Custom Ratings'!$J$8),0)+($M192*'Custom Ratings'!$J$9)+($O192*'Custom Ratings'!$J$10)+($P192*'Custom Ratings'!$J$11)+($Q192*'Custom Ratings'!$J$12)+($R192*'Custom Ratings'!$J$13)+($S192*'Custom Ratings'!$J$14)+($T192*'Custom Ratings'!$J$15)),0)</f>
        <v>60</v>
      </c>
      <c r="AC192" s="79">
        <f>ROUND(Z192/'Custom Ratings'!$B$19,0)</f>
        <v>60</v>
      </c>
      <c r="AD192" s="79">
        <f>ROUND(AA192/'Custom Ratings'!$F$19,0)</f>
        <v>60</v>
      </c>
      <c r="AE192" s="79">
        <f>ROUND(AB192/'Custom Ratings'!$J$19,0)</f>
        <v>60</v>
      </c>
    </row>
    <row r="193" ht="15.75" customHeight="1">
      <c r="A193" s="71" t="s">
        <v>817</v>
      </c>
      <c r="B193" s="71" t="s">
        <v>995</v>
      </c>
      <c r="C193" s="72" t="str">
        <f t="shared" si="1"/>
        <v>Mike Hough</v>
      </c>
      <c r="D193" s="73" t="s">
        <v>96</v>
      </c>
      <c r="E193" s="73" t="s">
        <v>702</v>
      </c>
      <c r="F193" s="73">
        <v>18.0</v>
      </c>
      <c r="G193" s="73">
        <v>7.0</v>
      </c>
      <c r="H193" s="73">
        <v>3.0</v>
      </c>
      <c r="I193" s="73">
        <v>2.0</v>
      </c>
      <c r="J193" s="73">
        <v>3.0</v>
      </c>
      <c r="K193" s="73">
        <v>3.0</v>
      </c>
      <c r="L193" s="73">
        <v>3.0</v>
      </c>
      <c r="M193" s="73">
        <v>2.0</v>
      </c>
      <c r="N193" s="73">
        <v>4.0</v>
      </c>
      <c r="O193" s="73">
        <v>3.0</v>
      </c>
      <c r="P193" s="73">
        <v>2.0</v>
      </c>
      <c r="Q193" s="73">
        <v>3.0</v>
      </c>
      <c r="R193" s="73">
        <v>2.0</v>
      </c>
      <c r="S193" s="73">
        <v>3.0</v>
      </c>
      <c r="T193" s="73">
        <v>3.0</v>
      </c>
      <c r="U193" s="74">
        <f t="shared" si="2"/>
        <v>53</v>
      </c>
      <c r="V193" s="75">
        <f t="shared" si="3"/>
        <v>53</v>
      </c>
      <c r="W193" s="76" t="str">
        <f t="shared" si="4"/>
        <v>Lefty</v>
      </c>
      <c r="X193" s="77">
        <f t="shared" si="5"/>
        <v>53</v>
      </c>
      <c r="Y193" s="77">
        <f t="shared" si="6"/>
        <v>50</v>
      </c>
      <c r="Z193" s="78">
        <f>ROUND(IF(($G193*'Custom Ratings'!$B$3)+($H193*'Custom Ratings'!$B$4)+($I193*'Custom Ratings'!$B$5)+($J193*'Custom Ratings'!$B$6)+($K193*'Custom Ratings'!$B$7)+($L193*'Custom Ratings'!$B$8)+($M193*'Custom Ratings'!$B$9)+($O193*'Custom Ratings'!$B$10)+($P193*'Custom Ratings'!$B$11)+($Q193*'Custom Ratings'!$B$12)+($R193*'Custom Ratings'!$B$13)+($S193*'Custom Ratings'!$B$14)+($T193*'Custom Ratings'!$B$15)&lt;50,(25+(($G193*'Custom Ratings'!$B$3)+($H193*'Custom Ratings'!$B$4)+($I193*'Custom Ratings'!$B$5)+($J193*'Custom Ratings'!$B$6)+($K193*'Custom Ratings'!$B$7)+($L193*'Custom Ratings'!$B$8)+($M193*'Custom Ratings'!$B$9)+($O193*'Custom Ratings'!$B$10)+($P193*'Custom Ratings'!$B$11)+($Q193*'Custom Ratings'!$B$12)+($R193*'Custom Ratings'!$B$13)+($S193*'Custom Ratings'!$B$14)+($T193*'Custom Ratings'!$B$15))/2),($G193*'Custom Ratings'!$B$3)+($H193*'Custom Ratings'!$B$4)+($I193*'Custom Ratings'!$B$5)+($J193*'Custom Ratings'!$B$6)+($K193*'Custom Ratings'!$B$7)+($L193*'Custom Ratings'!$B$8)+($M193*'Custom Ratings'!$B$9)+($O193*'Custom Ratings'!$B$10)+($P193*'Custom Ratings'!$B$11)+($Q193*'Custom Ratings'!$B$12)+($R193*'Custom Ratings'!$B$13)+($S193*'Custom Ratings'!$B$14)+($T193*'Custom Ratings'!$B$15)),0)</f>
        <v>53</v>
      </c>
      <c r="AA193" s="78">
        <f>ROUND(IF(($G193*'Custom Ratings'!$F$3)+($H193*'Custom Ratings'!$F$4)+($I193*'Custom Ratings'!$F$5)+($J193*'Custom Ratings'!$F$6)+($K193*'Custom Ratings'!$F$7)+($L193*'Custom Ratings'!$F$8)+($M193*'Custom Ratings'!$F$9)+($O193*'Custom Ratings'!$F$10)+($P193*'Custom Ratings'!$F$11)+($Q193*'Custom Ratings'!$F$12)+($R193*'Custom Ratings'!$F$13)+($S193*'Custom Ratings'!$F$14)+($T193*'Custom Ratings'!$F$15)&lt;50,(25+(($G193*'Custom Ratings'!$F$3)+($H193*'Custom Ratings'!$F$4)+($I193*'Custom Ratings'!$F$5)+($J193*'Custom Ratings'!$F$6)+($K193*'Custom Ratings'!$F$7)+($L193*'Custom Ratings'!$F$8)+($M193*'Custom Ratings'!$F$9)+($O193*'Custom Ratings'!$F$10)+($P193*'Custom Ratings'!$F$11)+($Q193*'Custom Ratings'!$F$12)+($R193*'Custom Ratings'!$F$13)+($S193*'Custom Ratings'!$F$14)+($T193*'Custom Ratings'!$F$15))/2),($G193*'Custom Ratings'!$F$3)+($H193*'Custom Ratings'!$F$4)+($I193*'Custom Ratings'!$F$5)+($J193*'Custom Ratings'!$F$6)+($K193*'Custom Ratings'!$F$7)+($L193*'Custom Ratings'!$F$8)+($M193*'Custom Ratings'!$F$9)+($O193*'Custom Ratings'!$F$10)+($P193*'Custom Ratings'!$F$11)+($Q193*'Custom Ratings'!$F$12)+($R193*'Custom Ratings'!$F$13)+($S193*'Custom Ratings'!$F$14)+($T193*'Custom Ratings'!$F$15)),0)</f>
        <v>53</v>
      </c>
      <c r="AB193" s="78">
        <f>ROUND(IF(($K193*'Custom Ratings'!$J$3)+ROUNDDOWN(($H193*'Custom Ratings'!$J$4),0)+($I193*'Custom Ratings'!$J$5)+($J193*'Custom Ratings'!$J$6)+ROUNDDOWN(($K193*'Custom Ratings'!$J$7),0)+ROUNDDOWN(($L193*'Custom Ratings'!$J$8),0)+($M193*'Custom Ratings'!$J$9)+($O193*'Custom Ratings'!$J$10)+($P193*'Custom Ratings'!$J$11)+($Q193*'Custom Ratings'!$J$12)+($R193*'Custom Ratings'!$J$13)+($S193*'Custom Ratings'!$J$14)+($T193*'Custom Ratings'!$J$15)&lt;50,(25+(($K193*'Custom Ratings'!$J$3)+ROUNDDOWN(($H193*'Custom Ratings'!$J$4),0)+($I193*'Custom Ratings'!$J$5)+($J193*'Custom Ratings'!$J$6)+ROUNDDOWN(($K193*'Custom Ratings'!$J$7),0)+ROUNDDOWN(($L193*'Custom Ratings'!$J$8),0)+($M193*'Custom Ratings'!$J$9)+($O193*'Custom Ratings'!$J$10)+($P193*'Custom Ratings'!$J$11)+($Q193*'Custom Ratings'!$J$12)+($R193*'Custom Ratings'!$J$13)+($S193*'Custom Ratings'!$J$14)+($T193*'Custom Ratings'!$J$15))/2),($K193*'Custom Ratings'!$J$3)+ROUNDDOWN(($H193*'Custom Ratings'!$J$4),0)+($I193*'Custom Ratings'!$J$5)+($J193*'Custom Ratings'!$J$6)+ROUNDDOWN(($K193*'Custom Ratings'!$J$7),0)+ROUNDDOWN(($L193*'Custom Ratings'!$J$8),0)+($M193*'Custom Ratings'!$J$9)+($O193*'Custom Ratings'!$J$10)+($P193*'Custom Ratings'!$J$11)+($Q193*'Custom Ratings'!$J$12)+($R193*'Custom Ratings'!$J$13)+($S193*'Custom Ratings'!$J$14)+($T193*'Custom Ratings'!$J$15)),0)</f>
        <v>50</v>
      </c>
      <c r="AC193" s="79">
        <f>ROUND(Z193/'Custom Ratings'!$B$19,0)</f>
        <v>53</v>
      </c>
      <c r="AD193" s="79">
        <f>ROUND(AA193/'Custom Ratings'!$F$19,0)</f>
        <v>53</v>
      </c>
      <c r="AE193" s="79">
        <f>ROUND(AB193/'Custom Ratings'!$J$19,0)</f>
        <v>50</v>
      </c>
    </row>
    <row r="194" ht="15.75" customHeight="1">
      <c r="A194" s="71" t="s">
        <v>740</v>
      </c>
      <c r="B194" s="71" t="s">
        <v>996</v>
      </c>
      <c r="C194" s="72" t="str">
        <f t="shared" si="1"/>
        <v>Dave Lowry</v>
      </c>
      <c r="D194" s="73" t="s">
        <v>96</v>
      </c>
      <c r="E194" s="73" t="s">
        <v>702</v>
      </c>
      <c r="F194" s="73">
        <v>10.0</v>
      </c>
      <c r="G194" s="73">
        <v>8.0</v>
      </c>
      <c r="H194" s="73">
        <v>2.0</v>
      </c>
      <c r="I194" s="73">
        <v>2.0</v>
      </c>
      <c r="J194" s="73">
        <v>2.0</v>
      </c>
      <c r="K194" s="73">
        <v>3.0</v>
      </c>
      <c r="L194" s="73">
        <v>2.0</v>
      </c>
      <c r="M194" s="73">
        <v>3.0</v>
      </c>
      <c r="N194" s="73">
        <v>6.0</v>
      </c>
      <c r="O194" s="73">
        <v>2.0</v>
      </c>
      <c r="P194" s="73">
        <v>2.0</v>
      </c>
      <c r="Q194" s="73">
        <v>3.0</v>
      </c>
      <c r="R194" s="73">
        <v>4.0</v>
      </c>
      <c r="S194" s="73">
        <v>2.0</v>
      </c>
      <c r="T194" s="73">
        <v>4.0</v>
      </c>
      <c r="U194" s="74">
        <f t="shared" si="2"/>
        <v>48</v>
      </c>
      <c r="V194" s="75">
        <f t="shared" si="3"/>
        <v>48</v>
      </c>
      <c r="W194" s="76" t="str">
        <f t="shared" si="4"/>
        <v>Lefty</v>
      </c>
      <c r="X194" s="77">
        <f t="shared" si="5"/>
        <v>48</v>
      </c>
      <c r="Y194" s="77">
        <f t="shared" si="6"/>
        <v>47</v>
      </c>
      <c r="Z194" s="78">
        <f>ROUND(IF(($G194*'Custom Ratings'!$B$3)+($H194*'Custom Ratings'!$B$4)+($I194*'Custom Ratings'!$B$5)+($J194*'Custom Ratings'!$B$6)+($K194*'Custom Ratings'!$B$7)+($L194*'Custom Ratings'!$B$8)+($M194*'Custom Ratings'!$B$9)+($O194*'Custom Ratings'!$B$10)+($P194*'Custom Ratings'!$B$11)+($Q194*'Custom Ratings'!$B$12)+($R194*'Custom Ratings'!$B$13)+($S194*'Custom Ratings'!$B$14)+($T194*'Custom Ratings'!$B$15)&lt;50,(25+(($G194*'Custom Ratings'!$B$3)+($H194*'Custom Ratings'!$B$4)+($I194*'Custom Ratings'!$B$5)+($J194*'Custom Ratings'!$B$6)+($K194*'Custom Ratings'!$B$7)+($L194*'Custom Ratings'!$B$8)+($M194*'Custom Ratings'!$B$9)+($O194*'Custom Ratings'!$B$10)+($P194*'Custom Ratings'!$B$11)+($Q194*'Custom Ratings'!$B$12)+($R194*'Custom Ratings'!$B$13)+($S194*'Custom Ratings'!$B$14)+($T194*'Custom Ratings'!$B$15))/2),($G194*'Custom Ratings'!$B$3)+($H194*'Custom Ratings'!$B$4)+($I194*'Custom Ratings'!$B$5)+($J194*'Custom Ratings'!$B$6)+($K194*'Custom Ratings'!$B$7)+($L194*'Custom Ratings'!$B$8)+($M194*'Custom Ratings'!$B$9)+($O194*'Custom Ratings'!$B$10)+($P194*'Custom Ratings'!$B$11)+($Q194*'Custom Ratings'!$B$12)+($R194*'Custom Ratings'!$B$13)+($S194*'Custom Ratings'!$B$14)+($T194*'Custom Ratings'!$B$15)),0)</f>
        <v>48</v>
      </c>
      <c r="AA194" s="78">
        <f>ROUND(IF(($G194*'Custom Ratings'!$F$3)+($H194*'Custom Ratings'!$F$4)+($I194*'Custom Ratings'!$F$5)+($J194*'Custom Ratings'!$F$6)+($K194*'Custom Ratings'!$F$7)+($L194*'Custom Ratings'!$F$8)+($M194*'Custom Ratings'!$F$9)+($O194*'Custom Ratings'!$F$10)+($P194*'Custom Ratings'!$F$11)+($Q194*'Custom Ratings'!$F$12)+($R194*'Custom Ratings'!$F$13)+($S194*'Custom Ratings'!$F$14)+($T194*'Custom Ratings'!$F$15)&lt;50,(25+(($G194*'Custom Ratings'!$F$3)+($H194*'Custom Ratings'!$F$4)+($I194*'Custom Ratings'!$F$5)+($J194*'Custom Ratings'!$F$6)+($K194*'Custom Ratings'!$F$7)+($L194*'Custom Ratings'!$F$8)+($M194*'Custom Ratings'!$F$9)+($O194*'Custom Ratings'!$F$10)+($P194*'Custom Ratings'!$F$11)+($Q194*'Custom Ratings'!$F$12)+($R194*'Custom Ratings'!$F$13)+($S194*'Custom Ratings'!$F$14)+($T194*'Custom Ratings'!$F$15))/2),($G194*'Custom Ratings'!$F$3)+($H194*'Custom Ratings'!$F$4)+($I194*'Custom Ratings'!$F$5)+($J194*'Custom Ratings'!$F$6)+($K194*'Custom Ratings'!$F$7)+($L194*'Custom Ratings'!$F$8)+($M194*'Custom Ratings'!$F$9)+($O194*'Custom Ratings'!$F$10)+($P194*'Custom Ratings'!$F$11)+($Q194*'Custom Ratings'!$F$12)+($R194*'Custom Ratings'!$F$13)+($S194*'Custom Ratings'!$F$14)+($T194*'Custom Ratings'!$F$15)),0)</f>
        <v>48</v>
      </c>
      <c r="AB194" s="78">
        <f>ROUND(IF(($K194*'Custom Ratings'!$J$3)+ROUNDDOWN(($H194*'Custom Ratings'!$J$4),0)+($I194*'Custom Ratings'!$J$5)+($J194*'Custom Ratings'!$J$6)+ROUNDDOWN(($K194*'Custom Ratings'!$J$7),0)+ROUNDDOWN(($L194*'Custom Ratings'!$J$8),0)+($M194*'Custom Ratings'!$J$9)+($O194*'Custom Ratings'!$J$10)+($P194*'Custom Ratings'!$J$11)+($Q194*'Custom Ratings'!$J$12)+($R194*'Custom Ratings'!$J$13)+($S194*'Custom Ratings'!$J$14)+($T194*'Custom Ratings'!$J$15)&lt;50,(25+(($K194*'Custom Ratings'!$J$3)+ROUNDDOWN(($H194*'Custom Ratings'!$J$4),0)+($I194*'Custom Ratings'!$J$5)+($J194*'Custom Ratings'!$J$6)+ROUNDDOWN(($K194*'Custom Ratings'!$J$7),0)+ROUNDDOWN(($L194*'Custom Ratings'!$J$8),0)+($M194*'Custom Ratings'!$J$9)+($O194*'Custom Ratings'!$J$10)+($P194*'Custom Ratings'!$J$11)+($Q194*'Custom Ratings'!$J$12)+($R194*'Custom Ratings'!$J$13)+($S194*'Custom Ratings'!$J$14)+($T194*'Custom Ratings'!$J$15))/2),($K194*'Custom Ratings'!$J$3)+ROUNDDOWN(($H194*'Custom Ratings'!$J$4),0)+($I194*'Custom Ratings'!$J$5)+($J194*'Custom Ratings'!$J$6)+ROUNDDOWN(($K194*'Custom Ratings'!$J$7),0)+ROUNDDOWN(($L194*'Custom Ratings'!$J$8),0)+($M194*'Custom Ratings'!$J$9)+($O194*'Custom Ratings'!$J$10)+($P194*'Custom Ratings'!$J$11)+($Q194*'Custom Ratings'!$J$12)+($R194*'Custom Ratings'!$J$13)+($S194*'Custom Ratings'!$J$14)+($T194*'Custom Ratings'!$J$15)),0)</f>
        <v>47</v>
      </c>
      <c r="AC194" s="79">
        <f>ROUND(Z194/'Custom Ratings'!$B$19,0)</f>
        <v>48</v>
      </c>
      <c r="AD194" s="79">
        <f>ROUND(AA194/'Custom Ratings'!$F$19,0)</f>
        <v>48</v>
      </c>
      <c r="AE194" s="79">
        <f>ROUND(AB194/'Custom Ratings'!$J$19,0)</f>
        <v>47</v>
      </c>
    </row>
    <row r="195" ht="15.75" customHeight="1">
      <c r="A195" s="71" t="s">
        <v>997</v>
      </c>
      <c r="B195" s="71" t="s">
        <v>998</v>
      </c>
      <c r="C195" s="72" t="str">
        <f t="shared" si="1"/>
        <v>Andrei Lomakin</v>
      </c>
      <c r="D195" s="73" t="s">
        <v>96</v>
      </c>
      <c r="E195" s="73" t="s">
        <v>702</v>
      </c>
      <c r="F195" s="73">
        <v>23.0</v>
      </c>
      <c r="G195" s="73">
        <v>7.0</v>
      </c>
      <c r="H195" s="73">
        <v>4.0</v>
      </c>
      <c r="I195" s="73">
        <v>3.0</v>
      </c>
      <c r="J195" s="73">
        <v>3.0</v>
      </c>
      <c r="K195" s="73">
        <v>2.0</v>
      </c>
      <c r="L195" s="73">
        <v>3.0</v>
      </c>
      <c r="M195" s="73">
        <v>1.0</v>
      </c>
      <c r="N195" s="73">
        <v>2.0</v>
      </c>
      <c r="O195" s="73">
        <v>3.0</v>
      </c>
      <c r="P195" s="73">
        <v>3.0</v>
      </c>
      <c r="Q195" s="73">
        <v>3.0</v>
      </c>
      <c r="R195" s="73">
        <v>2.0</v>
      </c>
      <c r="S195" s="73">
        <v>4.0</v>
      </c>
      <c r="T195" s="73">
        <v>2.0</v>
      </c>
      <c r="U195" s="74">
        <f t="shared" si="2"/>
        <v>57</v>
      </c>
      <c r="V195" s="75">
        <f t="shared" si="3"/>
        <v>57</v>
      </c>
      <c r="W195" s="76" t="str">
        <f t="shared" si="4"/>
        <v>Lefty</v>
      </c>
      <c r="X195" s="77">
        <f t="shared" si="5"/>
        <v>57</v>
      </c>
      <c r="Y195" s="77">
        <f t="shared" si="6"/>
        <v>51</v>
      </c>
      <c r="Z195" s="78">
        <f>ROUND(IF(($G195*'Custom Ratings'!$B$3)+($H195*'Custom Ratings'!$B$4)+($I195*'Custom Ratings'!$B$5)+($J195*'Custom Ratings'!$B$6)+($K195*'Custom Ratings'!$B$7)+($L195*'Custom Ratings'!$B$8)+($M195*'Custom Ratings'!$B$9)+($O195*'Custom Ratings'!$B$10)+($P195*'Custom Ratings'!$B$11)+($Q195*'Custom Ratings'!$B$12)+($R195*'Custom Ratings'!$B$13)+($S195*'Custom Ratings'!$B$14)+($T195*'Custom Ratings'!$B$15)&lt;50,(25+(($G195*'Custom Ratings'!$B$3)+($H195*'Custom Ratings'!$B$4)+($I195*'Custom Ratings'!$B$5)+($J195*'Custom Ratings'!$B$6)+($K195*'Custom Ratings'!$B$7)+($L195*'Custom Ratings'!$B$8)+($M195*'Custom Ratings'!$B$9)+($O195*'Custom Ratings'!$B$10)+($P195*'Custom Ratings'!$B$11)+($Q195*'Custom Ratings'!$B$12)+($R195*'Custom Ratings'!$B$13)+($S195*'Custom Ratings'!$B$14)+($T195*'Custom Ratings'!$B$15))/2),($G195*'Custom Ratings'!$B$3)+($H195*'Custom Ratings'!$B$4)+($I195*'Custom Ratings'!$B$5)+($J195*'Custom Ratings'!$B$6)+($K195*'Custom Ratings'!$B$7)+($L195*'Custom Ratings'!$B$8)+($M195*'Custom Ratings'!$B$9)+($O195*'Custom Ratings'!$B$10)+($P195*'Custom Ratings'!$B$11)+($Q195*'Custom Ratings'!$B$12)+($R195*'Custom Ratings'!$B$13)+($S195*'Custom Ratings'!$B$14)+($T195*'Custom Ratings'!$B$15)),0)</f>
        <v>57</v>
      </c>
      <c r="AA195" s="78">
        <f>ROUND(IF(($G195*'Custom Ratings'!$F$3)+($H195*'Custom Ratings'!$F$4)+($I195*'Custom Ratings'!$F$5)+($J195*'Custom Ratings'!$F$6)+($K195*'Custom Ratings'!$F$7)+($L195*'Custom Ratings'!$F$8)+($M195*'Custom Ratings'!$F$9)+($O195*'Custom Ratings'!$F$10)+($P195*'Custom Ratings'!$F$11)+($Q195*'Custom Ratings'!$F$12)+($R195*'Custom Ratings'!$F$13)+($S195*'Custom Ratings'!$F$14)+($T195*'Custom Ratings'!$F$15)&lt;50,(25+(($G195*'Custom Ratings'!$F$3)+($H195*'Custom Ratings'!$F$4)+($I195*'Custom Ratings'!$F$5)+($J195*'Custom Ratings'!$F$6)+($K195*'Custom Ratings'!$F$7)+($L195*'Custom Ratings'!$F$8)+($M195*'Custom Ratings'!$F$9)+($O195*'Custom Ratings'!$F$10)+($P195*'Custom Ratings'!$F$11)+($Q195*'Custom Ratings'!$F$12)+($R195*'Custom Ratings'!$F$13)+($S195*'Custom Ratings'!$F$14)+($T195*'Custom Ratings'!$F$15))/2),($G195*'Custom Ratings'!$F$3)+($H195*'Custom Ratings'!$F$4)+($I195*'Custom Ratings'!$F$5)+($J195*'Custom Ratings'!$F$6)+($K195*'Custom Ratings'!$F$7)+($L195*'Custom Ratings'!$F$8)+($M195*'Custom Ratings'!$F$9)+($O195*'Custom Ratings'!$F$10)+($P195*'Custom Ratings'!$F$11)+($Q195*'Custom Ratings'!$F$12)+($R195*'Custom Ratings'!$F$13)+($S195*'Custom Ratings'!$F$14)+($T195*'Custom Ratings'!$F$15)),0)</f>
        <v>57</v>
      </c>
      <c r="AB195" s="78">
        <f>ROUND(IF(($K195*'Custom Ratings'!$J$3)+ROUNDDOWN(($H195*'Custom Ratings'!$J$4),0)+($I195*'Custom Ratings'!$J$5)+($J195*'Custom Ratings'!$J$6)+ROUNDDOWN(($K195*'Custom Ratings'!$J$7),0)+ROUNDDOWN(($L195*'Custom Ratings'!$J$8),0)+($M195*'Custom Ratings'!$J$9)+($O195*'Custom Ratings'!$J$10)+($P195*'Custom Ratings'!$J$11)+($Q195*'Custom Ratings'!$J$12)+($R195*'Custom Ratings'!$J$13)+($S195*'Custom Ratings'!$J$14)+($T195*'Custom Ratings'!$J$15)&lt;50,(25+(($K195*'Custom Ratings'!$J$3)+ROUNDDOWN(($H195*'Custom Ratings'!$J$4),0)+($I195*'Custom Ratings'!$J$5)+($J195*'Custom Ratings'!$J$6)+ROUNDDOWN(($K195*'Custom Ratings'!$J$7),0)+ROUNDDOWN(($L195*'Custom Ratings'!$J$8),0)+($M195*'Custom Ratings'!$J$9)+($O195*'Custom Ratings'!$J$10)+($P195*'Custom Ratings'!$J$11)+($Q195*'Custom Ratings'!$J$12)+($R195*'Custom Ratings'!$J$13)+($S195*'Custom Ratings'!$J$14)+($T195*'Custom Ratings'!$J$15))/2),($K195*'Custom Ratings'!$J$3)+ROUNDDOWN(($H195*'Custom Ratings'!$J$4),0)+($I195*'Custom Ratings'!$J$5)+($J195*'Custom Ratings'!$J$6)+ROUNDDOWN(($K195*'Custom Ratings'!$J$7),0)+ROUNDDOWN(($L195*'Custom Ratings'!$J$8),0)+($M195*'Custom Ratings'!$J$9)+($O195*'Custom Ratings'!$J$10)+($P195*'Custom Ratings'!$J$11)+($Q195*'Custom Ratings'!$J$12)+($R195*'Custom Ratings'!$J$13)+($S195*'Custom Ratings'!$J$14)+($T195*'Custom Ratings'!$J$15)),0)</f>
        <v>51</v>
      </c>
      <c r="AC195" s="79">
        <f>ROUND(Z195/'Custom Ratings'!$B$19,0)</f>
        <v>57</v>
      </c>
      <c r="AD195" s="79">
        <f>ROUND(AA195/'Custom Ratings'!$F$19,0)</f>
        <v>57</v>
      </c>
      <c r="AE195" s="79">
        <f>ROUND(AB195/'Custom Ratings'!$J$19,0)</f>
        <v>51</v>
      </c>
    </row>
    <row r="196" ht="15.75" customHeight="1">
      <c r="A196" s="71" t="s">
        <v>724</v>
      </c>
      <c r="B196" s="71" t="s">
        <v>999</v>
      </c>
      <c r="C196" s="72" t="str">
        <f t="shared" si="1"/>
        <v>Randy Gilhen</v>
      </c>
      <c r="D196" s="73" t="s">
        <v>96</v>
      </c>
      <c r="E196" s="73" t="s">
        <v>702</v>
      </c>
      <c r="F196" s="73">
        <v>20.0</v>
      </c>
      <c r="G196" s="73">
        <v>7.0</v>
      </c>
      <c r="H196" s="73">
        <v>2.0</v>
      </c>
      <c r="I196" s="73">
        <v>2.0</v>
      </c>
      <c r="J196" s="73">
        <v>1.0</v>
      </c>
      <c r="K196" s="73">
        <v>3.0</v>
      </c>
      <c r="L196" s="73">
        <v>2.0</v>
      </c>
      <c r="M196" s="73">
        <v>3.0</v>
      </c>
      <c r="N196" s="73">
        <v>2.0</v>
      </c>
      <c r="O196" s="73">
        <v>2.0</v>
      </c>
      <c r="P196" s="73">
        <v>1.0</v>
      </c>
      <c r="Q196" s="73">
        <v>3.0</v>
      </c>
      <c r="R196" s="73">
        <v>5.0</v>
      </c>
      <c r="S196" s="73">
        <v>2.0</v>
      </c>
      <c r="T196" s="73">
        <v>1.0</v>
      </c>
      <c r="U196" s="74">
        <f t="shared" si="2"/>
        <v>45</v>
      </c>
      <c r="V196" s="75">
        <f t="shared" si="3"/>
        <v>45</v>
      </c>
      <c r="W196" s="76" t="str">
        <f t="shared" si="4"/>
        <v>Lefty</v>
      </c>
      <c r="X196" s="77">
        <f t="shared" si="5"/>
        <v>45</v>
      </c>
      <c r="Y196" s="77">
        <f t="shared" si="6"/>
        <v>46</v>
      </c>
      <c r="Z196" s="78">
        <f>ROUND(IF(($G196*'Custom Ratings'!$B$3)+($H196*'Custom Ratings'!$B$4)+($I196*'Custom Ratings'!$B$5)+($J196*'Custom Ratings'!$B$6)+($K196*'Custom Ratings'!$B$7)+($L196*'Custom Ratings'!$B$8)+($M196*'Custom Ratings'!$B$9)+($O196*'Custom Ratings'!$B$10)+($P196*'Custom Ratings'!$B$11)+($Q196*'Custom Ratings'!$B$12)+($R196*'Custom Ratings'!$B$13)+($S196*'Custom Ratings'!$B$14)+($T196*'Custom Ratings'!$B$15)&lt;50,(25+(($G196*'Custom Ratings'!$B$3)+($H196*'Custom Ratings'!$B$4)+($I196*'Custom Ratings'!$B$5)+($J196*'Custom Ratings'!$B$6)+($K196*'Custom Ratings'!$B$7)+($L196*'Custom Ratings'!$B$8)+($M196*'Custom Ratings'!$B$9)+($O196*'Custom Ratings'!$B$10)+($P196*'Custom Ratings'!$B$11)+($Q196*'Custom Ratings'!$B$12)+($R196*'Custom Ratings'!$B$13)+($S196*'Custom Ratings'!$B$14)+($T196*'Custom Ratings'!$B$15))/2),($G196*'Custom Ratings'!$B$3)+($H196*'Custom Ratings'!$B$4)+($I196*'Custom Ratings'!$B$5)+($J196*'Custom Ratings'!$B$6)+($K196*'Custom Ratings'!$B$7)+($L196*'Custom Ratings'!$B$8)+($M196*'Custom Ratings'!$B$9)+($O196*'Custom Ratings'!$B$10)+($P196*'Custom Ratings'!$B$11)+($Q196*'Custom Ratings'!$B$12)+($R196*'Custom Ratings'!$B$13)+($S196*'Custom Ratings'!$B$14)+($T196*'Custom Ratings'!$B$15)),0)</f>
        <v>45</v>
      </c>
      <c r="AA196" s="78">
        <f>ROUND(IF(($G196*'Custom Ratings'!$F$3)+($H196*'Custom Ratings'!$F$4)+($I196*'Custom Ratings'!$F$5)+($J196*'Custom Ratings'!$F$6)+($K196*'Custom Ratings'!$F$7)+($L196*'Custom Ratings'!$F$8)+($M196*'Custom Ratings'!$F$9)+($O196*'Custom Ratings'!$F$10)+($P196*'Custom Ratings'!$F$11)+($Q196*'Custom Ratings'!$F$12)+($R196*'Custom Ratings'!$F$13)+($S196*'Custom Ratings'!$F$14)+($T196*'Custom Ratings'!$F$15)&lt;50,(25+(($G196*'Custom Ratings'!$F$3)+($H196*'Custom Ratings'!$F$4)+($I196*'Custom Ratings'!$F$5)+($J196*'Custom Ratings'!$F$6)+($K196*'Custom Ratings'!$F$7)+($L196*'Custom Ratings'!$F$8)+($M196*'Custom Ratings'!$F$9)+($O196*'Custom Ratings'!$F$10)+($P196*'Custom Ratings'!$F$11)+($Q196*'Custom Ratings'!$F$12)+($R196*'Custom Ratings'!$F$13)+($S196*'Custom Ratings'!$F$14)+($T196*'Custom Ratings'!$F$15))/2),($G196*'Custom Ratings'!$F$3)+($H196*'Custom Ratings'!$F$4)+($I196*'Custom Ratings'!$F$5)+($J196*'Custom Ratings'!$F$6)+($K196*'Custom Ratings'!$F$7)+($L196*'Custom Ratings'!$F$8)+($M196*'Custom Ratings'!$F$9)+($O196*'Custom Ratings'!$F$10)+($P196*'Custom Ratings'!$F$11)+($Q196*'Custom Ratings'!$F$12)+($R196*'Custom Ratings'!$F$13)+($S196*'Custom Ratings'!$F$14)+($T196*'Custom Ratings'!$F$15)),0)</f>
        <v>45</v>
      </c>
      <c r="AB196" s="78">
        <f>ROUND(IF(($K196*'Custom Ratings'!$J$3)+ROUNDDOWN(($H196*'Custom Ratings'!$J$4),0)+($I196*'Custom Ratings'!$J$5)+($J196*'Custom Ratings'!$J$6)+ROUNDDOWN(($K196*'Custom Ratings'!$J$7),0)+ROUNDDOWN(($L196*'Custom Ratings'!$J$8),0)+($M196*'Custom Ratings'!$J$9)+($O196*'Custom Ratings'!$J$10)+($P196*'Custom Ratings'!$J$11)+($Q196*'Custom Ratings'!$J$12)+($R196*'Custom Ratings'!$J$13)+($S196*'Custom Ratings'!$J$14)+($T196*'Custom Ratings'!$J$15)&lt;50,(25+(($K196*'Custom Ratings'!$J$3)+ROUNDDOWN(($H196*'Custom Ratings'!$J$4),0)+($I196*'Custom Ratings'!$J$5)+($J196*'Custom Ratings'!$J$6)+ROUNDDOWN(($K196*'Custom Ratings'!$J$7),0)+ROUNDDOWN(($L196*'Custom Ratings'!$J$8),0)+($M196*'Custom Ratings'!$J$9)+($O196*'Custom Ratings'!$J$10)+($P196*'Custom Ratings'!$J$11)+($Q196*'Custom Ratings'!$J$12)+($R196*'Custom Ratings'!$J$13)+($S196*'Custom Ratings'!$J$14)+($T196*'Custom Ratings'!$J$15))/2),($K196*'Custom Ratings'!$J$3)+ROUNDDOWN(($H196*'Custom Ratings'!$J$4),0)+($I196*'Custom Ratings'!$J$5)+($J196*'Custom Ratings'!$J$6)+ROUNDDOWN(($K196*'Custom Ratings'!$J$7),0)+ROUNDDOWN(($L196*'Custom Ratings'!$J$8),0)+($M196*'Custom Ratings'!$J$9)+($O196*'Custom Ratings'!$J$10)+($P196*'Custom Ratings'!$J$11)+($Q196*'Custom Ratings'!$J$12)+($R196*'Custom Ratings'!$J$13)+($S196*'Custom Ratings'!$J$14)+($T196*'Custom Ratings'!$J$15)),0)</f>
        <v>46</v>
      </c>
      <c r="AC196" s="79">
        <f>ROUND(Z196/'Custom Ratings'!$B$19,0)</f>
        <v>45</v>
      </c>
      <c r="AD196" s="79">
        <f>ROUND(AA196/'Custom Ratings'!$F$19,0)</f>
        <v>45</v>
      </c>
      <c r="AE196" s="79">
        <f>ROUND(AB196/'Custom Ratings'!$J$19,0)</f>
        <v>46</v>
      </c>
    </row>
    <row r="197" ht="15.75" customHeight="1">
      <c r="A197" s="71" t="s">
        <v>1000</v>
      </c>
      <c r="B197" s="71" t="s">
        <v>1001</v>
      </c>
      <c r="C197" s="72" t="str">
        <f t="shared" si="1"/>
        <v>Jesse Belanger</v>
      </c>
      <c r="D197" s="73" t="s">
        <v>96</v>
      </c>
      <c r="E197" s="73" t="s">
        <v>702</v>
      </c>
      <c r="F197" s="73">
        <v>29.0</v>
      </c>
      <c r="G197" s="73">
        <v>4.0</v>
      </c>
      <c r="H197" s="73">
        <v>1.0</v>
      </c>
      <c r="I197" s="73">
        <v>2.0</v>
      </c>
      <c r="J197" s="73">
        <v>3.0</v>
      </c>
      <c r="K197" s="73">
        <v>1.0</v>
      </c>
      <c r="L197" s="73">
        <v>2.0</v>
      </c>
      <c r="M197" s="73">
        <v>2.0</v>
      </c>
      <c r="N197" s="73">
        <v>0.0</v>
      </c>
      <c r="O197" s="73">
        <v>2.0</v>
      </c>
      <c r="P197" s="73">
        <v>2.0</v>
      </c>
      <c r="Q197" s="73">
        <v>1.0</v>
      </c>
      <c r="R197" s="73">
        <v>4.0</v>
      </c>
      <c r="S197" s="73">
        <v>2.0</v>
      </c>
      <c r="T197" s="73">
        <v>1.0</v>
      </c>
      <c r="U197" s="74">
        <f t="shared" si="2"/>
        <v>44</v>
      </c>
      <c r="V197" s="75">
        <f t="shared" si="3"/>
        <v>44</v>
      </c>
      <c r="W197" s="76" t="str">
        <f t="shared" si="4"/>
        <v>Lefty</v>
      </c>
      <c r="X197" s="77">
        <f t="shared" si="5"/>
        <v>44</v>
      </c>
      <c r="Y197" s="77">
        <f t="shared" si="6"/>
        <v>38</v>
      </c>
      <c r="Z197" s="78">
        <f>ROUND(IF(($G197*'Custom Ratings'!$B$3)+($H197*'Custom Ratings'!$B$4)+($I197*'Custom Ratings'!$B$5)+($J197*'Custom Ratings'!$B$6)+($K197*'Custom Ratings'!$B$7)+($L197*'Custom Ratings'!$B$8)+($M197*'Custom Ratings'!$B$9)+($O197*'Custom Ratings'!$B$10)+($P197*'Custom Ratings'!$B$11)+($Q197*'Custom Ratings'!$B$12)+($R197*'Custom Ratings'!$B$13)+($S197*'Custom Ratings'!$B$14)+($T197*'Custom Ratings'!$B$15)&lt;50,(25+(($G197*'Custom Ratings'!$B$3)+($H197*'Custom Ratings'!$B$4)+($I197*'Custom Ratings'!$B$5)+($J197*'Custom Ratings'!$B$6)+($K197*'Custom Ratings'!$B$7)+($L197*'Custom Ratings'!$B$8)+($M197*'Custom Ratings'!$B$9)+($O197*'Custom Ratings'!$B$10)+($P197*'Custom Ratings'!$B$11)+($Q197*'Custom Ratings'!$B$12)+($R197*'Custom Ratings'!$B$13)+($S197*'Custom Ratings'!$B$14)+($T197*'Custom Ratings'!$B$15))/2),($G197*'Custom Ratings'!$B$3)+($H197*'Custom Ratings'!$B$4)+($I197*'Custom Ratings'!$B$5)+($J197*'Custom Ratings'!$B$6)+($K197*'Custom Ratings'!$B$7)+($L197*'Custom Ratings'!$B$8)+($M197*'Custom Ratings'!$B$9)+($O197*'Custom Ratings'!$B$10)+($P197*'Custom Ratings'!$B$11)+($Q197*'Custom Ratings'!$B$12)+($R197*'Custom Ratings'!$B$13)+($S197*'Custom Ratings'!$B$14)+($T197*'Custom Ratings'!$B$15)),0)</f>
        <v>44</v>
      </c>
      <c r="AA197" s="78">
        <f>ROUND(IF(($G197*'Custom Ratings'!$F$3)+($H197*'Custom Ratings'!$F$4)+($I197*'Custom Ratings'!$F$5)+($J197*'Custom Ratings'!$F$6)+($K197*'Custom Ratings'!$F$7)+($L197*'Custom Ratings'!$F$8)+($M197*'Custom Ratings'!$F$9)+($O197*'Custom Ratings'!$F$10)+($P197*'Custom Ratings'!$F$11)+($Q197*'Custom Ratings'!$F$12)+($R197*'Custom Ratings'!$F$13)+($S197*'Custom Ratings'!$F$14)+($T197*'Custom Ratings'!$F$15)&lt;50,(25+(($G197*'Custom Ratings'!$F$3)+($H197*'Custom Ratings'!$F$4)+($I197*'Custom Ratings'!$F$5)+($J197*'Custom Ratings'!$F$6)+($K197*'Custom Ratings'!$F$7)+($L197*'Custom Ratings'!$F$8)+($M197*'Custom Ratings'!$F$9)+($O197*'Custom Ratings'!$F$10)+($P197*'Custom Ratings'!$F$11)+($Q197*'Custom Ratings'!$F$12)+($R197*'Custom Ratings'!$F$13)+($S197*'Custom Ratings'!$F$14)+($T197*'Custom Ratings'!$F$15))/2),($G197*'Custom Ratings'!$F$3)+($H197*'Custom Ratings'!$F$4)+($I197*'Custom Ratings'!$F$5)+($J197*'Custom Ratings'!$F$6)+($K197*'Custom Ratings'!$F$7)+($L197*'Custom Ratings'!$F$8)+($M197*'Custom Ratings'!$F$9)+($O197*'Custom Ratings'!$F$10)+($P197*'Custom Ratings'!$F$11)+($Q197*'Custom Ratings'!$F$12)+($R197*'Custom Ratings'!$F$13)+($S197*'Custom Ratings'!$F$14)+($T197*'Custom Ratings'!$F$15)),0)</f>
        <v>44</v>
      </c>
      <c r="AB197" s="78">
        <f>ROUND(IF(($K197*'Custom Ratings'!$J$3)+ROUNDDOWN(($H197*'Custom Ratings'!$J$4),0)+($I197*'Custom Ratings'!$J$5)+($J197*'Custom Ratings'!$J$6)+ROUNDDOWN(($K197*'Custom Ratings'!$J$7),0)+ROUNDDOWN(($L197*'Custom Ratings'!$J$8),0)+($M197*'Custom Ratings'!$J$9)+($O197*'Custom Ratings'!$J$10)+($P197*'Custom Ratings'!$J$11)+($Q197*'Custom Ratings'!$J$12)+($R197*'Custom Ratings'!$J$13)+($S197*'Custom Ratings'!$J$14)+($T197*'Custom Ratings'!$J$15)&lt;50,(25+(($K197*'Custom Ratings'!$J$3)+ROUNDDOWN(($H197*'Custom Ratings'!$J$4),0)+($I197*'Custom Ratings'!$J$5)+($J197*'Custom Ratings'!$J$6)+ROUNDDOWN(($K197*'Custom Ratings'!$J$7),0)+ROUNDDOWN(($L197*'Custom Ratings'!$J$8),0)+($M197*'Custom Ratings'!$J$9)+($O197*'Custom Ratings'!$J$10)+($P197*'Custom Ratings'!$J$11)+($Q197*'Custom Ratings'!$J$12)+($R197*'Custom Ratings'!$J$13)+($S197*'Custom Ratings'!$J$14)+($T197*'Custom Ratings'!$J$15))/2),($K197*'Custom Ratings'!$J$3)+ROUNDDOWN(($H197*'Custom Ratings'!$J$4),0)+($I197*'Custom Ratings'!$J$5)+($J197*'Custom Ratings'!$J$6)+ROUNDDOWN(($K197*'Custom Ratings'!$J$7),0)+ROUNDDOWN(($L197*'Custom Ratings'!$J$8),0)+($M197*'Custom Ratings'!$J$9)+($O197*'Custom Ratings'!$J$10)+($P197*'Custom Ratings'!$J$11)+($Q197*'Custom Ratings'!$J$12)+($R197*'Custom Ratings'!$J$13)+($S197*'Custom Ratings'!$J$14)+($T197*'Custom Ratings'!$J$15)),0)</f>
        <v>38</v>
      </c>
      <c r="AC197" s="79">
        <f>ROUND(Z197/'Custom Ratings'!$B$19,0)</f>
        <v>44</v>
      </c>
      <c r="AD197" s="79">
        <f>ROUND(AA197/'Custom Ratings'!$F$19,0)</f>
        <v>44</v>
      </c>
      <c r="AE197" s="79">
        <f>ROUND(AB197/'Custom Ratings'!$J$19,0)</f>
        <v>38</v>
      </c>
    </row>
    <row r="198" ht="15.75" customHeight="1">
      <c r="A198" s="71" t="s">
        <v>728</v>
      </c>
      <c r="B198" s="71" t="s">
        <v>1002</v>
      </c>
      <c r="C198" s="72" t="str">
        <f t="shared" si="1"/>
        <v>Bill Lindsay</v>
      </c>
      <c r="D198" s="73" t="s">
        <v>96</v>
      </c>
      <c r="E198" s="73" t="s">
        <v>702</v>
      </c>
      <c r="F198" s="73">
        <v>22.0</v>
      </c>
      <c r="G198" s="73">
        <v>7.0</v>
      </c>
      <c r="H198" s="73">
        <v>1.0</v>
      </c>
      <c r="I198" s="73">
        <v>2.0</v>
      </c>
      <c r="J198" s="73">
        <v>2.0</v>
      </c>
      <c r="K198" s="73">
        <v>2.0</v>
      </c>
      <c r="L198" s="73">
        <v>2.0</v>
      </c>
      <c r="M198" s="73">
        <v>2.0</v>
      </c>
      <c r="N198" s="73">
        <v>0.0</v>
      </c>
      <c r="O198" s="73">
        <v>2.0</v>
      </c>
      <c r="P198" s="73">
        <v>2.0</v>
      </c>
      <c r="Q198" s="73">
        <v>2.0</v>
      </c>
      <c r="R198" s="73">
        <v>4.0</v>
      </c>
      <c r="S198" s="73">
        <v>2.0</v>
      </c>
      <c r="T198" s="73">
        <v>1.0</v>
      </c>
      <c r="U198" s="74">
        <f t="shared" si="2"/>
        <v>44</v>
      </c>
      <c r="V198" s="75">
        <f t="shared" si="3"/>
        <v>44</v>
      </c>
      <c r="W198" s="76" t="str">
        <f t="shared" si="4"/>
        <v>Lefty</v>
      </c>
      <c r="X198" s="77">
        <f t="shared" si="5"/>
        <v>44</v>
      </c>
      <c r="Y198" s="77">
        <f t="shared" si="6"/>
        <v>41</v>
      </c>
      <c r="Z198" s="78">
        <f>ROUND(IF(($G198*'Custom Ratings'!$B$3)+($H198*'Custom Ratings'!$B$4)+($I198*'Custom Ratings'!$B$5)+($J198*'Custom Ratings'!$B$6)+($K198*'Custom Ratings'!$B$7)+($L198*'Custom Ratings'!$B$8)+($M198*'Custom Ratings'!$B$9)+($O198*'Custom Ratings'!$B$10)+($P198*'Custom Ratings'!$B$11)+($Q198*'Custom Ratings'!$B$12)+($R198*'Custom Ratings'!$B$13)+($S198*'Custom Ratings'!$B$14)+($T198*'Custom Ratings'!$B$15)&lt;50,(25+(($G198*'Custom Ratings'!$B$3)+($H198*'Custom Ratings'!$B$4)+($I198*'Custom Ratings'!$B$5)+($J198*'Custom Ratings'!$B$6)+($K198*'Custom Ratings'!$B$7)+($L198*'Custom Ratings'!$B$8)+($M198*'Custom Ratings'!$B$9)+($O198*'Custom Ratings'!$B$10)+($P198*'Custom Ratings'!$B$11)+($Q198*'Custom Ratings'!$B$12)+($R198*'Custom Ratings'!$B$13)+($S198*'Custom Ratings'!$B$14)+($T198*'Custom Ratings'!$B$15))/2),($G198*'Custom Ratings'!$B$3)+($H198*'Custom Ratings'!$B$4)+($I198*'Custom Ratings'!$B$5)+($J198*'Custom Ratings'!$B$6)+($K198*'Custom Ratings'!$B$7)+($L198*'Custom Ratings'!$B$8)+($M198*'Custom Ratings'!$B$9)+($O198*'Custom Ratings'!$B$10)+($P198*'Custom Ratings'!$B$11)+($Q198*'Custom Ratings'!$B$12)+($R198*'Custom Ratings'!$B$13)+($S198*'Custom Ratings'!$B$14)+($T198*'Custom Ratings'!$B$15)),0)</f>
        <v>44</v>
      </c>
      <c r="AA198" s="78">
        <f>ROUND(IF(($G198*'Custom Ratings'!$F$3)+($H198*'Custom Ratings'!$F$4)+($I198*'Custom Ratings'!$F$5)+($J198*'Custom Ratings'!$F$6)+($K198*'Custom Ratings'!$F$7)+($L198*'Custom Ratings'!$F$8)+($M198*'Custom Ratings'!$F$9)+($O198*'Custom Ratings'!$F$10)+($P198*'Custom Ratings'!$F$11)+($Q198*'Custom Ratings'!$F$12)+($R198*'Custom Ratings'!$F$13)+($S198*'Custom Ratings'!$F$14)+($T198*'Custom Ratings'!$F$15)&lt;50,(25+(($G198*'Custom Ratings'!$F$3)+($H198*'Custom Ratings'!$F$4)+($I198*'Custom Ratings'!$F$5)+($J198*'Custom Ratings'!$F$6)+($K198*'Custom Ratings'!$F$7)+($L198*'Custom Ratings'!$F$8)+($M198*'Custom Ratings'!$F$9)+($O198*'Custom Ratings'!$F$10)+($P198*'Custom Ratings'!$F$11)+($Q198*'Custom Ratings'!$F$12)+($R198*'Custom Ratings'!$F$13)+($S198*'Custom Ratings'!$F$14)+($T198*'Custom Ratings'!$F$15))/2),($G198*'Custom Ratings'!$F$3)+($H198*'Custom Ratings'!$F$4)+($I198*'Custom Ratings'!$F$5)+($J198*'Custom Ratings'!$F$6)+($K198*'Custom Ratings'!$F$7)+($L198*'Custom Ratings'!$F$8)+($M198*'Custom Ratings'!$F$9)+($O198*'Custom Ratings'!$F$10)+($P198*'Custom Ratings'!$F$11)+($Q198*'Custom Ratings'!$F$12)+($R198*'Custom Ratings'!$F$13)+($S198*'Custom Ratings'!$F$14)+($T198*'Custom Ratings'!$F$15)),0)</f>
        <v>44</v>
      </c>
      <c r="AB198" s="78">
        <f>ROUND(IF(($K198*'Custom Ratings'!$J$3)+ROUNDDOWN(($H198*'Custom Ratings'!$J$4),0)+($I198*'Custom Ratings'!$J$5)+($J198*'Custom Ratings'!$J$6)+ROUNDDOWN(($K198*'Custom Ratings'!$J$7),0)+ROUNDDOWN(($L198*'Custom Ratings'!$J$8),0)+($M198*'Custom Ratings'!$J$9)+($O198*'Custom Ratings'!$J$10)+($P198*'Custom Ratings'!$J$11)+($Q198*'Custom Ratings'!$J$12)+($R198*'Custom Ratings'!$J$13)+($S198*'Custom Ratings'!$J$14)+($T198*'Custom Ratings'!$J$15)&lt;50,(25+(($K198*'Custom Ratings'!$J$3)+ROUNDDOWN(($H198*'Custom Ratings'!$J$4),0)+($I198*'Custom Ratings'!$J$5)+($J198*'Custom Ratings'!$J$6)+ROUNDDOWN(($K198*'Custom Ratings'!$J$7),0)+ROUNDDOWN(($L198*'Custom Ratings'!$J$8),0)+($M198*'Custom Ratings'!$J$9)+($O198*'Custom Ratings'!$J$10)+($P198*'Custom Ratings'!$J$11)+($Q198*'Custom Ratings'!$J$12)+($R198*'Custom Ratings'!$J$13)+($S198*'Custom Ratings'!$J$14)+($T198*'Custom Ratings'!$J$15))/2),($K198*'Custom Ratings'!$J$3)+ROUNDDOWN(($H198*'Custom Ratings'!$J$4),0)+($I198*'Custom Ratings'!$J$5)+($J198*'Custom Ratings'!$J$6)+ROUNDDOWN(($K198*'Custom Ratings'!$J$7),0)+ROUNDDOWN(($L198*'Custom Ratings'!$J$8),0)+($M198*'Custom Ratings'!$J$9)+($O198*'Custom Ratings'!$J$10)+($P198*'Custom Ratings'!$J$11)+($Q198*'Custom Ratings'!$J$12)+($R198*'Custom Ratings'!$J$13)+($S198*'Custom Ratings'!$J$14)+($T198*'Custom Ratings'!$J$15)),0)</f>
        <v>41</v>
      </c>
      <c r="AC198" s="79">
        <f>ROUND(Z198/'Custom Ratings'!$B$19,0)</f>
        <v>44</v>
      </c>
      <c r="AD198" s="79">
        <f>ROUND(AA198/'Custom Ratings'!$F$19,0)</f>
        <v>44</v>
      </c>
      <c r="AE198" s="79">
        <f>ROUND(AB198/'Custom Ratings'!$J$19,0)</f>
        <v>41</v>
      </c>
    </row>
    <row r="199" ht="15.75" customHeight="1">
      <c r="A199" s="71" t="s">
        <v>746</v>
      </c>
      <c r="B199" s="71" t="s">
        <v>1003</v>
      </c>
      <c r="C199" s="72" t="str">
        <f t="shared" si="1"/>
        <v>Joe Cirella</v>
      </c>
      <c r="D199" s="73" t="s">
        <v>96</v>
      </c>
      <c r="E199" s="73" t="s">
        <v>721</v>
      </c>
      <c r="F199" s="73">
        <v>6.0</v>
      </c>
      <c r="G199" s="73">
        <v>10.0</v>
      </c>
      <c r="H199" s="73">
        <v>3.0</v>
      </c>
      <c r="I199" s="73">
        <v>3.0</v>
      </c>
      <c r="J199" s="73">
        <v>2.0</v>
      </c>
      <c r="K199" s="73">
        <v>2.0</v>
      </c>
      <c r="L199" s="73">
        <v>3.0</v>
      </c>
      <c r="M199" s="73">
        <v>2.0</v>
      </c>
      <c r="N199" s="73">
        <v>9.0</v>
      </c>
      <c r="O199" s="73">
        <v>2.0</v>
      </c>
      <c r="P199" s="73">
        <v>2.0</v>
      </c>
      <c r="Q199" s="73">
        <v>3.0</v>
      </c>
      <c r="R199" s="73">
        <v>3.0</v>
      </c>
      <c r="S199" s="73">
        <v>2.0</v>
      </c>
      <c r="T199" s="73">
        <v>3.0</v>
      </c>
      <c r="U199" s="74">
        <f t="shared" si="2"/>
        <v>49</v>
      </c>
      <c r="V199" s="75">
        <f t="shared" si="3"/>
        <v>49</v>
      </c>
      <c r="W199" s="76" t="str">
        <f t="shared" si="4"/>
        <v>Righty</v>
      </c>
      <c r="X199" s="77">
        <f t="shared" si="5"/>
        <v>49</v>
      </c>
      <c r="Y199" s="77">
        <f t="shared" si="6"/>
        <v>48</v>
      </c>
      <c r="Z199" s="78">
        <f>ROUND(IF(($G199*'Custom Ratings'!$B$3)+($H199*'Custom Ratings'!$B$4)+($I199*'Custom Ratings'!$B$5)+($J199*'Custom Ratings'!$B$6)+($K199*'Custom Ratings'!$B$7)+($L199*'Custom Ratings'!$B$8)+($M199*'Custom Ratings'!$B$9)+($O199*'Custom Ratings'!$B$10)+($P199*'Custom Ratings'!$B$11)+($Q199*'Custom Ratings'!$B$12)+($R199*'Custom Ratings'!$B$13)+($S199*'Custom Ratings'!$B$14)+($T199*'Custom Ratings'!$B$15)&lt;50,(25+(($G199*'Custom Ratings'!$B$3)+($H199*'Custom Ratings'!$B$4)+($I199*'Custom Ratings'!$B$5)+($J199*'Custom Ratings'!$B$6)+($K199*'Custom Ratings'!$B$7)+($L199*'Custom Ratings'!$B$8)+($M199*'Custom Ratings'!$B$9)+($O199*'Custom Ratings'!$B$10)+($P199*'Custom Ratings'!$B$11)+($Q199*'Custom Ratings'!$B$12)+($R199*'Custom Ratings'!$B$13)+($S199*'Custom Ratings'!$B$14)+($T199*'Custom Ratings'!$B$15))/2),($G199*'Custom Ratings'!$B$3)+($H199*'Custom Ratings'!$B$4)+($I199*'Custom Ratings'!$B$5)+($J199*'Custom Ratings'!$B$6)+($K199*'Custom Ratings'!$B$7)+($L199*'Custom Ratings'!$B$8)+($M199*'Custom Ratings'!$B$9)+($O199*'Custom Ratings'!$B$10)+($P199*'Custom Ratings'!$B$11)+($Q199*'Custom Ratings'!$B$12)+($R199*'Custom Ratings'!$B$13)+($S199*'Custom Ratings'!$B$14)+($T199*'Custom Ratings'!$B$15)),0)</f>
        <v>49</v>
      </c>
      <c r="AA199" s="78">
        <f>ROUND(IF(($G199*'Custom Ratings'!$F$3)+($H199*'Custom Ratings'!$F$4)+($I199*'Custom Ratings'!$F$5)+($J199*'Custom Ratings'!$F$6)+($K199*'Custom Ratings'!$F$7)+($L199*'Custom Ratings'!$F$8)+($M199*'Custom Ratings'!$F$9)+($O199*'Custom Ratings'!$F$10)+($P199*'Custom Ratings'!$F$11)+($Q199*'Custom Ratings'!$F$12)+($R199*'Custom Ratings'!$F$13)+($S199*'Custom Ratings'!$F$14)+($T199*'Custom Ratings'!$F$15)&lt;50,(25+(($G199*'Custom Ratings'!$F$3)+($H199*'Custom Ratings'!$F$4)+($I199*'Custom Ratings'!$F$5)+($J199*'Custom Ratings'!$F$6)+($K199*'Custom Ratings'!$F$7)+($L199*'Custom Ratings'!$F$8)+($M199*'Custom Ratings'!$F$9)+($O199*'Custom Ratings'!$F$10)+($P199*'Custom Ratings'!$F$11)+($Q199*'Custom Ratings'!$F$12)+($R199*'Custom Ratings'!$F$13)+($S199*'Custom Ratings'!$F$14)+($T199*'Custom Ratings'!$F$15))/2),($G199*'Custom Ratings'!$F$3)+($H199*'Custom Ratings'!$F$4)+($I199*'Custom Ratings'!$F$5)+($J199*'Custom Ratings'!$F$6)+($K199*'Custom Ratings'!$F$7)+($L199*'Custom Ratings'!$F$8)+($M199*'Custom Ratings'!$F$9)+($O199*'Custom Ratings'!$F$10)+($P199*'Custom Ratings'!$F$11)+($Q199*'Custom Ratings'!$F$12)+($R199*'Custom Ratings'!$F$13)+($S199*'Custom Ratings'!$F$14)+($T199*'Custom Ratings'!$F$15)),0)</f>
        <v>49</v>
      </c>
      <c r="AB199" s="78">
        <f>ROUND(IF(($K199*'Custom Ratings'!$J$3)+ROUNDDOWN(($H199*'Custom Ratings'!$J$4),0)+($I199*'Custom Ratings'!$J$5)+($J199*'Custom Ratings'!$J$6)+ROUNDDOWN(($K199*'Custom Ratings'!$J$7),0)+ROUNDDOWN(($L199*'Custom Ratings'!$J$8),0)+($M199*'Custom Ratings'!$J$9)+($O199*'Custom Ratings'!$J$10)+($P199*'Custom Ratings'!$J$11)+($Q199*'Custom Ratings'!$J$12)+($R199*'Custom Ratings'!$J$13)+($S199*'Custom Ratings'!$J$14)+($T199*'Custom Ratings'!$J$15)&lt;50,(25+(($K199*'Custom Ratings'!$J$3)+ROUNDDOWN(($H199*'Custom Ratings'!$J$4),0)+($I199*'Custom Ratings'!$J$5)+($J199*'Custom Ratings'!$J$6)+ROUNDDOWN(($K199*'Custom Ratings'!$J$7),0)+ROUNDDOWN(($L199*'Custom Ratings'!$J$8),0)+($M199*'Custom Ratings'!$J$9)+($O199*'Custom Ratings'!$J$10)+($P199*'Custom Ratings'!$J$11)+($Q199*'Custom Ratings'!$J$12)+($R199*'Custom Ratings'!$J$13)+($S199*'Custom Ratings'!$J$14)+($T199*'Custom Ratings'!$J$15))/2),($K199*'Custom Ratings'!$J$3)+ROUNDDOWN(($H199*'Custom Ratings'!$J$4),0)+($I199*'Custom Ratings'!$J$5)+($J199*'Custom Ratings'!$J$6)+ROUNDDOWN(($K199*'Custom Ratings'!$J$7),0)+ROUNDDOWN(($L199*'Custom Ratings'!$J$8),0)+($M199*'Custom Ratings'!$J$9)+($O199*'Custom Ratings'!$J$10)+($P199*'Custom Ratings'!$J$11)+($Q199*'Custom Ratings'!$J$12)+($R199*'Custom Ratings'!$J$13)+($S199*'Custom Ratings'!$J$14)+($T199*'Custom Ratings'!$J$15)),0)</f>
        <v>48</v>
      </c>
      <c r="AC199" s="79">
        <f>ROUND(Z199/'Custom Ratings'!$B$19,0)</f>
        <v>49</v>
      </c>
      <c r="AD199" s="79">
        <f>ROUND(AA199/'Custom Ratings'!$F$19,0)</f>
        <v>49</v>
      </c>
      <c r="AE199" s="79">
        <f>ROUND(AB199/'Custom Ratings'!$J$19,0)</f>
        <v>48</v>
      </c>
    </row>
    <row r="200" ht="15.75" customHeight="1">
      <c r="A200" s="71" t="s">
        <v>795</v>
      </c>
      <c r="B200" s="71" t="s">
        <v>1004</v>
      </c>
      <c r="C200" s="72" t="str">
        <f t="shared" si="1"/>
        <v>Alexnder Godynyuk</v>
      </c>
      <c r="D200" s="73" t="s">
        <v>96</v>
      </c>
      <c r="E200" s="73" t="s">
        <v>721</v>
      </c>
      <c r="F200" s="73">
        <v>21.0</v>
      </c>
      <c r="G200" s="73">
        <v>10.0</v>
      </c>
      <c r="H200" s="73">
        <v>2.0</v>
      </c>
      <c r="I200" s="73">
        <v>3.0</v>
      </c>
      <c r="J200" s="73">
        <v>2.0</v>
      </c>
      <c r="K200" s="73">
        <v>2.0</v>
      </c>
      <c r="L200" s="73">
        <v>2.0</v>
      </c>
      <c r="M200" s="73">
        <v>3.0</v>
      </c>
      <c r="N200" s="73">
        <v>8.0</v>
      </c>
      <c r="O200" s="73">
        <v>2.0</v>
      </c>
      <c r="P200" s="73">
        <v>2.0</v>
      </c>
      <c r="Q200" s="73">
        <v>3.0</v>
      </c>
      <c r="R200" s="73">
        <v>5.0</v>
      </c>
      <c r="S200" s="73">
        <v>1.0</v>
      </c>
      <c r="T200" s="73">
        <v>2.0</v>
      </c>
      <c r="U200" s="74">
        <f t="shared" si="2"/>
        <v>48</v>
      </c>
      <c r="V200" s="75">
        <f t="shared" si="3"/>
        <v>48</v>
      </c>
      <c r="W200" s="76" t="str">
        <f t="shared" si="4"/>
        <v>Lefty</v>
      </c>
      <c r="X200" s="77">
        <f t="shared" si="5"/>
        <v>48</v>
      </c>
      <c r="Y200" s="77">
        <f t="shared" si="6"/>
        <v>44</v>
      </c>
      <c r="Z200" s="78">
        <f>ROUND(IF(($G200*'Custom Ratings'!$B$3)+($H200*'Custom Ratings'!$B$4)+($I200*'Custom Ratings'!$B$5)+($J200*'Custom Ratings'!$B$6)+($K200*'Custom Ratings'!$B$7)+($L200*'Custom Ratings'!$B$8)+($M200*'Custom Ratings'!$B$9)+($O200*'Custom Ratings'!$B$10)+($P200*'Custom Ratings'!$B$11)+($Q200*'Custom Ratings'!$B$12)+($R200*'Custom Ratings'!$B$13)+($S200*'Custom Ratings'!$B$14)+($T200*'Custom Ratings'!$B$15)&lt;50,(25+(($G200*'Custom Ratings'!$B$3)+($H200*'Custom Ratings'!$B$4)+($I200*'Custom Ratings'!$B$5)+($J200*'Custom Ratings'!$B$6)+($K200*'Custom Ratings'!$B$7)+($L200*'Custom Ratings'!$B$8)+($M200*'Custom Ratings'!$B$9)+($O200*'Custom Ratings'!$B$10)+($P200*'Custom Ratings'!$B$11)+($Q200*'Custom Ratings'!$B$12)+($R200*'Custom Ratings'!$B$13)+($S200*'Custom Ratings'!$B$14)+($T200*'Custom Ratings'!$B$15))/2),($G200*'Custom Ratings'!$B$3)+($H200*'Custom Ratings'!$B$4)+($I200*'Custom Ratings'!$B$5)+($J200*'Custom Ratings'!$B$6)+($K200*'Custom Ratings'!$B$7)+($L200*'Custom Ratings'!$B$8)+($M200*'Custom Ratings'!$B$9)+($O200*'Custom Ratings'!$B$10)+($P200*'Custom Ratings'!$B$11)+($Q200*'Custom Ratings'!$B$12)+($R200*'Custom Ratings'!$B$13)+($S200*'Custom Ratings'!$B$14)+($T200*'Custom Ratings'!$B$15)),0)</f>
        <v>48</v>
      </c>
      <c r="AA200" s="78">
        <f>ROUND(IF(($G200*'Custom Ratings'!$F$3)+($H200*'Custom Ratings'!$F$4)+($I200*'Custom Ratings'!$F$5)+($J200*'Custom Ratings'!$F$6)+($K200*'Custom Ratings'!$F$7)+($L200*'Custom Ratings'!$F$8)+($M200*'Custom Ratings'!$F$9)+($O200*'Custom Ratings'!$F$10)+($P200*'Custom Ratings'!$F$11)+($Q200*'Custom Ratings'!$F$12)+($R200*'Custom Ratings'!$F$13)+($S200*'Custom Ratings'!$F$14)+($T200*'Custom Ratings'!$F$15)&lt;50,(25+(($G200*'Custom Ratings'!$F$3)+($H200*'Custom Ratings'!$F$4)+($I200*'Custom Ratings'!$F$5)+($J200*'Custom Ratings'!$F$6)+($K200*'Custom Ratings'!$F$7)+($L200*'Custom Ratings'!$F$8)+($M200*'Custom Ratings'!$F$9)+($O200*'Custom Ratings'!$F$10)+($P200*'Custom Ratings'!$F$11)+($Q200*'Custom Ratings'!$F$12)+($R200*'Custom Ratings'!$F$13)+($S200*'Custom Ratings'!$F$14)+($T200*'Custom Ratings'!$F$15))/2),($G200*'Custom Ratings'!$F$3)+($H200*'Custom Ratings'!$F$4)+($I200*'Custom Ratings'!$F$5)+($J200*'Custom Ratings'!$F$6)+($K200*'Custom Ratings'!$F$7)+($L200*'Custom Ratings'!$F$8)+($M200*'Custom Ratings'!$F$9)+($O200*'Custom Ratings'!$F$10)+($P200*'Custom Ratings'!$F$11)+($Q200*'Custom Ratings'!$F$12)+($R200*'Custom Ratings'!$F$13)+($S200*'Custom Ratings'!$F$14)+($T200*'Custom Ratings'!$F$15)),0)</f>
        <v>48</v>
      </c>
      <c r="AB200" s="78">
        <f>ROUND(IF(($K200*'Custom Ratings'!$J$3)+ROUNDDOWN(($H200*'Custom Ratings'!$J$4),0)+($I200*'Custom Ratings'!$J$5)+($J200*'Custom Ratings'!$J$6)+ROUNDDOWN(($K200*'Custom Ratings'!$J$7),0)+ROUNDDOWN(($L200*'Custom Ratings'!$J$8),0)+($M200*'Custom Ratings'!$J$9)+($O200*'Custom Ratings'!$J$10)+($P200*'Custom Ratings'!$J$11)+($Q200*'Custom Ratings'!$J$12)+($R200*'Custom Ratings'!$J$13)+($S200*'Custom Ratings'!$J$14)+($T200*'Custom Ratings'!$J$15)&lt;50,(25+(($K200*'Custom Ratings'!$J$3)+ROUNDDOWN(($H200*'Custom Ratings'!$J$4),0)+($I200*'Custom Ratings'!$J$5)+($J200*'Custom Ratings'!$J$6)+ROUNDDOWN(($K200*'Custom Ratings'!$J$7),0)+ROUNDDOWN(($L200*'Custom Ratings'!$J$8),0)+($M200*'Custom Ratings'!$J$9)+($O200*'Custom Ratings'!$J$10)+($P200*'Custom Ratings'!$J$11)+($Q200*'Custom Ratings'!$J$12)+($R200*'Custom Ratings'!$J$13)+($S200*'Custom Ratings'!$J$14)+($T200*'Custom Ratings'!$J$15))/2),($K200*'Custom Ratings'!$J$3)+ROUNDDOWN(($H200*'Custom Ratings'!$J$4),0)+($I200*'Custom Ratings'!$J$5)+($J200*'Custom Ratings'!$J$6)+ROUNDDOWN(($K200*'Custom Ratings'!$J$7),0)+ROUNDDOWN(($L200*'Custom Ratings'!$J$8),0)+($M200*'Custom Ratings'!$J$9)+($O200*'Custom Ratings'!$J$10)+($P200*'Custom Ratings'!$J$11)+($Q200*'Custom Ratings'!$J$12)+($R200*'Custom Ratings'!$J$13)+($S200*'Custom Ratings'!$J$14)+($T200*'Custom Ratings'!$J$15)),0)</f>
        <v>44</v>
      </c>
      <c r="AC200" s="79">
        <f>ROUND(Z200/'Custom Ratings'!$B$19,0)</f>
        <v>48</v>
      </c>
      <c r="AD200" s="79">
        <f>ROUND(AA200/'Custom Ratings'!$F$19,0)</f>
        <v>48</v>
      </c>
      <c r="AE200" s="79">
        <f>ROUND(AB200/'Custom Ratings'!$J$19,0)</f>
        <v>44</v>
      </c>
    </row>
    <row r="201" ht="15.75" customHeight="1">
      <c r="A201" s="71" t="s">
        <v>812</v>
      </c>
      <c r="B201" s="71" t="s">
        <v>879</v>
      </c>
      <c r="C201" s="72" t="str">
        <f t="shared" si="1"/>
        <v>Gord Murphy</v>
      </c>
      <c r="D201" s="73" t="s">
        <v>96</v>
      </c>
      <c r="E201" s="73" t="s">
        <v>721</v>
      </c>
      <c r="F201" s="73">
        <v>28.0</v>
      </c>
      <c r="G201" s="73">
        <v>8.0</v>
      </c>
      <c r="H201" s="73">
        <v>5.0</v>
      </c>
      <c r="I201" s="73">
        <v>4.0</v>
      </c>
      <c r="J201" s="73">
        <v>2.0</v>
      </c>
      <c r="K201" s="73">
        <v>3.0</v>
      </c>
      <c r="L201" s="73">
        <v>4.0</v>
      </c>
      <c r="M201" s="73">
        <v>4.0</v>
      </c>
      <c r="N201" s="73">
        <v>9.0</v>
      </c>
      <c r="O201" s="73">
        <v>3.0</v>
      </c>
      <c r="P201" s="73">
        <v>1.0</v>
      </c>
      <c r="Q201" s="73">
        <v>3.0</v>
      </c>
      <c r="R201" s="73">
        <v>3.0</v>
      </c>
      <c r="S201" s="73">
        <v>3.0</v>
      </c>
      <c r="T201" s="73">
        <v>3.0</v>
      </c>
      <c r="U201" s="74">
        <f t="shared" si="2"/>
        <v>63</v>
      </c>
      <c r="V201" s="75">
        <f t="shared" si="3"/>
        <v>63</v>
      </c>
      <c r="W201" s="76" t="str">
        <f t="shared" si="4"/>
        <v>Righty</v>
      </c>
      <c r="X201" s="77">
        <f t="shared" si="5"/>
        <v>63</v>
      </c>
      <c r="Y201" s="77">
        <f t="shared" si="6"/>
        <v>65</v>
      </c>
      <c r="Z201" s="78">
        <f>ROUND(IF(($G201*'Custom Ratings'!$B$3)+($H201*'Custom Ratings'!$B$4)+($I201*'Custom Ratings'!$B$5)+($J201*'Custom Ratings'!$B$6)+($K201*'Custom Ratings'!$B$7)+($L201*'Custom Ratings'!$B$8)+($M201*'Custom Ratings'!$B$9)+($O201*'Custom Ratings'!$B$10)+($P201*'Custom Ratings'!$B$11)+($Q201*'Custom Ratings'!$B$12)+($R201*'Custom Ratings'!$B$13)+($S201*'Custom Ratings'!$B$14)+($T201*'Custom Ratings'!$B$15)&lt;50,(25+(($G201*'Custom Ratings'!$B$3)+($H201*'Custom Ratings'!$B$4)+($I201*'Custom Ratings'!$B$5)+($J201*'Custom Ratings'!$B$6)+($K201*'Custom Ratings'!$B$7)+($L201*'Custom Ratings'!$B$8)+($M201*'Custom Ratings'!$B$9)+($O201*'Custom Ratings'!$B$10)+($P201*'Custom Ratings'!$B$11)+($Q201*'Custom Ratings'!$B$12)+($R201*'Custom Ratings'!$B$13)+($S201*'Custom Ratings'!$B$14)+($T201*'Custom Ratings'!$B$15))/2),($G201*'Custom Ratings'!$B$3)+($H201*'Custom Ratings'!$B$4)+($I201*'Custom Ratings'!$B$5)+($J201*'Custom Ratings'!$B$6)+($K201*'Custom Ratings'!$B$7)+($L201*'Custom Ratings'!$B$8)+($M201*'Custom Ratings'!$B$9)+($O201*'Custom Ratings'!$B$10)+($P201*'Custom Ratings'!$B$11)+($Q201*'Custom Ratings'!$B$12)+($R201*'Custom Ratings'!$B$13)+($S201*'Custom Ratings'!$B$14)+($T201*'Custom Ratings'!$B$15)),0)</f>
        <v>63</v>
      </c>
      <c r="AA201" s="78">
        <f>ROUND(IF(($G201*'Custom Ratings'!$F$3)+($H201*'Custom Ratings'!$F$4)+($I201*'Custom Ratings'!$F$5)+($J201*'Custom Ratings'!$F$6)+($K201*'Custom Ratings'!$F$7)+($L201*'Custom Ratings'!$F$8)+($M201*'Custom Ratings'!$F$9)+($O201*'Custom Ratings'!$F$10)+($P201*'Custom Ratings'!$F$11)+($Q201*'Custom Ratings'!$F$12)+($R201*'Custom Ratings'!$F$13)+($S201*'Custom Ratings'!$F$14)+($T201*'Custom Ratings'!$F$15)&lt;50,(25+(($G201*'Custom Ratings'!$F$3)+($H201*'Custom Ratings'!$F$4)+($I201*'Custom Ratings'!$F$5)+($J201*'Custom Ratings'!$F$6)+($K201*'Custom Ratings'!$F$7)+($L201*'Custom Ratings'!$F$8)+($M201*'Custom Ratings'!$F$9)+($O201*'Custom Ratings'!$F$10)+($P201*'Custom Ratings'!$F$11)+($Q201*'Custom Ratings'!$F$12)+($R201*'Custom Ratings'!$F$13)+($S201*'Custom Ratings'!$F$14)+($T201*'Custom Ratings'!$F$15))/2),($G201*'Custom Ratings'!$F$3)+($H201*'Custom Ratings'!$F$4)+($I201*'Custom Ratings'!$F$5)+($J201*'Custom Ratings'!$F$6)+($K201*'Custom Ratings'!$F$7)+($L201*'Custom Ratings'!$F$8)+($M201*'Custom Ratings'!$F$9)+($O201*'Custom Ratings'!$F$10)+($P201*'Custom Ratings'!$F$11)+($Q201*'Custom Ratings'!$F$12)+($R201*'Custom Ratings'!$F$13)+($S201*'Custom Ratings'!$F$14)+($T201*'Custom Ratings'!$F$15)),0)</f>
        <v>63</v>
      </c>
      <c r="AB201" s="78">
        <f>ROUND(IF(($K201*'Custom Ratings'!$J$3)+ROUNDDOWN(($H201*'Custom Ratings'!$J$4),0)+($I201*'Custom Ratings'!$J$5)+($J201*'Custom Ratings'!$J$6)+ROUNDDOWN(($K201*'Custom Ratings'!$J$7),0)+ROUNDDOWN(($L201*'Custom Ratings'!$J$8),0)+($M201*'Custom Ratings'!$J$9)+($O201*'Custom Ratings'!$J$10)+($P201*'Custom Ratings'!$J$11)+($Q201*'Custom Ratings'!$J$12)+($R201*'Custom Ratings'!$J$13)+($S201*'Custom Ratings'!$J$14)+($T201*'Custom Ratings'!$J$15)&lt;50,(25+(($K201*'Custom Ratings'!$J$3)+ROUNDDOWN(($H201*'Custom Ratings'!$J$4),0)+($I201*'Custom Ratings'!$J$5)+($J201*'Custom Ratings'!$J$6)+ROUNDDOWN(($K201*'Custom Ratings'!$J$7),0)+ROUNDDOWN(($L201*'Custom Ratings'!$J$8),0)+($M201*'Custom Ratings'!$J$9)+($O201*'Custom Ratings'!$J$10)+($P201*'Custom Ratings'!$J$11)+($Q201*'Custom Ratings'!$J$12)+($R201*'Custom Ratings'!$J$13)+($S201*'Custom Ratings'!$J$14)+($T201*'Custom Ratings'!$J$15))/2),($K201*'Custom Ratings'!$J$3)+ROUNDDOWN(($H201*'Custom Ratings'!$J$4),0)+($I201*'Custom Ratings'!$J$5)+($J201*'Custom Ratings'!$J$6)+ROUNDDOWN(($K201*'Custom Ratings'!$J$7),0)+ROUNDDOWN(($L201*'Custom Ratings'!$J$8),0)+($M201*'Custom Ratings'!$J$9)+($O201*'Custom Ratings'!$J$10)+($P201*'Custom Ratings'!$J$11)+($Q201*'Custom Ratings'!$J$12)+($R201*'Custom Ratings'!$J$13)+($S201*'Custom Ratings'!$J$14)+($T201*'Custom Ratings'!$J$15)),0)</f>
        <v>65</v>
      </c>
      <c r="AC201" s="79">
        <f>ROUND(Z201/'Custom Ratings'!$B$19,0)</f>
        <v>63</v>
      </c>
      <c r="AD201" s="79">
        <f>ROUND(AA201/'Custom Ratings'!$F$19,0)</f>
        <v>63</v>
      </c>
      <c r="AE201" s="79">
        <f>ROUND(AB201/'Custom Ratings'!$J$19,0)</f>
        <v>65</v>
      </c>
    </row>
    <row r="202" ht="15.75" customHeight="1">
      <c r="A202" s="71" t="s">
        <v>812</v>
      </c>
      <c r="B202" s="71" t="s">
        <v>1005</v>
      </c>
      <c r="C202" s="72" t="str">
        <f t="shared" si="1"/>
        <v>Gord Hynes</v>
      </c>
      <c r="D202" s="73" t="s">
        <v>96</v>
      </c>
      <c r="E202" s="73" t="s">
        <v>721</v>
      </c>
      <c r="F202" s="73">
        <v>26.0</v>
      </c>
      <c r="G202" s="73">
        <v>4.0</v>
      </c>
      <c r="H202" s="73">
        <v>2.0</v>
      </c>
      <c r="I202" s="73">
        <v>2.0</v>
      </c>
      <c r="J202" s="73">
        <v>2.0</v>
      </c>
      <c r="K202" s="73">
        <v>2.0</v>
      </c>
      <c r="L202" s="73">
        <v>1.0</v>
      </c>
      <c r="M202" s="73">
        <v>3.0</v>
      </c>
      <c r="N202" s="73">
        <v>2.0</v>
      </c>
      <c r="O202" s="73">
        <v>2.0</v>
      </c>
      <c r="P202" s="73">
        <v>2.0</v>
      </c>
      <c r="Q202" s="73">
        <v>2.0</v>
      </c>
      <c r="R202" s="73">
        <v>5.0</v>
      </c>
      <c r="S202" s="73">
        <v>2.0</v>
      </c>
      <c r="T202" s="73">
        <v>2.0</v>
      </c>
      <c r="U202" s="74">
        <f t="shared" si="2"/>
        <v>46</v>
      </c>
      <c r="V202" s="75">
        <f t="shared" si="3"/>
        <v>46</v>
      </c>
      <c r="W202" s="76" t="str">
        <f t="shared" si="4"/>
        <v>Lefty</v>
      </c>
      <c r="X202" s="77">
        <f t="shared" si="5"/>
        <v>46</v>
      </c>
      <c r="Y202" s="77">
        <f t="shared" si="6"/>
        <v>42</v>
      </c>
      <c r="Z202" s="78">
        <f>ROUND(IF(($G202*'Custom Ratings'!$B$3)+($H202*'Custom Ratings'!$B$4)+($I202*'Custom Ratings'!$B$5)+($J202*'Custom Ratings'!$B$6)+($K202*'Custom Ratings'!$B$7)+($L202*'Custom Ratings'!$B$8)+($M202*'Custom Ratings'!$B$9)+($O202*'Custom Ratings'!$B$10)+($P202*'Custom Ratings'!$B$11)+($Q202*'Custom Ratings'!$B$12)+($R202*'Custom Ratings'!$B$13)+($S202*'Custom Ratings'!$B$14)+($T202*'Custom Ratings'!$B$15)&lt;50,(25+(($G202*'Custom Ratings'!$B$3)+($H202*'Custom Ratings'!$B$4)+($I202*'Custom Ratings'!$B$5)+($J202*'Custom Ratings'!$B$6)+($K202*'Custom Ratings'!$B$7)+($L202*'Custom Ratings'!$B$8)+($M202*'Custom Ratings'!$B$9)+($O202*'Custom Ratings'!$B$10)+($P202*'Custom Ratings'!$B$11)+($Q202*'Custom Ratings'!$B$12)+($R202*'Custom Ratings'!$B$13)+($S202*'Custom Ratings'!$B$14)+($T202*'Custom Ratings'!$B$15))/2),($G202*'Custom Ratings'!$B$3)+($H202*'Custom Ratings'!$B$4)+($I202*'Custom Ratings'!$B$5)+($J202*'Custom Ratings'!$B$6)+($K202*'Custom Ratings'!$B$7)+($L202*'Custom Ratings'!$B$8)+($M202*'Custom Ratings'!$B$9)+($O202*'Custom Ratings'!$B$10)+($P202*'Custom Ratings'!$B$11)+($Q202*'Custom Ratings'!$B$12)+($R202*'Custom Ratings'!$B$13)+($S202*'Custom Ratings'!$B$14)+($T202*'Custom Ratings'!$B$15)),0)</f>
        <v>46</v>
      </c>
      <c r="AA202" s="78">
        <f>ROUND(IF(($G202*'Custom Ratings'!$F$3)+($H202*'Custom Ratings'!$F$4)+($I202*'Custom Ratings'!$F$5)+($J202*'Custom Ratings'!$F$6)+($K202*'Custom Ratings'!$F$7)+($L202*'Custom Ratings'!$F$8)+($M202*'Custom Ratings'!$F$9)+($O202*'Custom Ratings'!$F$10)+($P202*'Custom Ratings'!$F$11)+($Q202*'Custom Ratings'!$F$12)+($R202*'Custom Ratings'!$F$13)+($S202*'Custom Ratings'!$F$14)+($T202*'Custom Ratings'!$F$15)&lt;50,(25+(($G202*'Custom Ratings'!$F$3)+($H202*'Custom Ratings'!$F$4)+($I202*'Custom Ratings'!$F$5)+($J202*'Custom Ratings'!$F$6)+($K202*'Custom Ratings'!$F$7)+($L202*'Custom Ratings'!$F$8)+($M202*'Custom Ratings'!$F$9)+($O202*'Custom Ratings'!$F$10)+($P202*'Custom Ratings'!$F$11)+($Q202*'Custom Ratings'!$F$12)+($R202*'Custom Ratings'!$F$13)+($S202*'Custom Ratings'!$F$14)+($T202*'Custom Ratings'!$F$15))/2),($G202*'Custom Ratings'!$F$3)+($H202*'Custom Ratings'!$F$4)+($I202*'Custom Ratings'!$F$5)+($J202*'Custom Ratings'!$F$6)+($K202*'Custom Ratings'!$F$7)+($L202*'Custom Ratings'!$F$8)+($M202*'Custom Ratings'!$F$9)+($O202*'Custom Ratings'!$F$10)+($P202*'Custom Ratings'!$F$11)+($Q202*'Custom Ratings'!$F$12)+($R202*'Custom Ratings'!$F$13)+($S202*'Custom Ratings'!$F$14)+($T202*'Custom Ratings'!$F$15)),0)</f>
        <v>46</v>
      </c>
      <c r="AB202" s="78">
        <f>ROUND(IF(($K202*'Custom Ratings'!$J$3)+ROUNDDOWN(($H202*'Custom Ratings'!$J$4),0)+($I202*'Custom Ratings'!$J$5)+($J202*'Custom Ratings'!$J$6)+ROUNDDOWN(($K202*'Custom Ratings'!$J$7),0)+ROUNDDOWN(($L202*'Custom Ratings'!$J$8),0)+($M202*'Custom Ratings'!$J$9)+($O202*'Custom Ratings'!$J$10)+($P202*'Custom Ratings'!$J$11)+($Q202*'Custom Ratings'!$J$12)+($R202*'Custom Ratings'!$J$13)+($S202*'Custom Ratings'!$J$14)+($T202*'Custom Ratings'!$J$15)&lt;50,(25+(($K202*'Custom Ratings'!$J$3)+ROUNDDOWN(($H202*'Custom Ratings'!$J$4),0)+($I202*'Custom Ratings'!$J$5)+($J202*'Custom Ratings'!$J$6)+ROUNDDOWN(($K202*'Custom Ratings'!$J$7),0)+ROUNDDOWN(($L202*'Custom Ratings'!$J$8),0)+($M202*'Custom Ratings'!$J$9)+($O202*'Custom Ratings'!$J$10)+($P202*'Custom Ratings'!$J$11)+($Q202*'Custom Ratings'!$J$12)+($R202*'Custom Ratings'!$J$13)+($S202*'Custom Ratings'!$J$14)+($T202*'Custom Ratings'!$J$15))/2),($K202*'Custom Ratings'!$J$3)+ROUNDDOWN(($H202*'Custom Ratings'!$J$4),0)+($I202*'Custom Ratings'!$J$5)+($J202*'Custom Ratings'!$J$6)+ROUNDDOWN(($K202*'Custom Ratings'!$J$7),0)+ROUNDDOWN(($L202*'Custom Ratings'!$J$8),0)+($M202*'Custom Ratings'!$J$9)+($O202*'Custom Ratings'!$J$10)+($P202*'Custom Ratings'!$J$11)+($Q202*'Custom Ratings'!$J$12)+($R202*'Custom Ratings'!$J$13)+($S202*'Custom Ratings'!$J$14)+($T202*'Custom Ratings'!$J$15)),0)</f>
        <v>42</v>
      </c>
      <c r="AC202" s="79">
        <f>ROUND(Z202/'Custom Ratings'!$B$19,0)</f>
        <v>46</v>
      </c>
      <c r="AD202" s="79">
        <f>ROUND(AA202/'Custom Ratings'!$F$19,0)</f>
        <v>46</v>
      </c>
      <c r="AE202" s="79">
        <f>ROUND(AB202/'Custom Ratings'!$J$19,0)</f>
        <v>42</v>
      </c>
    </row>
    <row r="203" ht="15.75" customHeight="1">
      <c r="A203" s="71" t="s">
        <v>1006</v>
      </c>
      <c r="B203" s="71" t="s">
        <v>1007</v>
      </c>
      <c r="C203" s="72" t="str">
        <f t="shared" si="1"/>
        <v>Milan Tichy</v>
      </c>
      <c r="D203" s="73" t="s">
        <v>96</v>
      </c>
      <c r="E203" s="73" t="s">
        <v>721</v>
      </c>
      <c r="F203" s="73">
        <v>43.0</v>
      </c>
      <c r="G203" s="73">
        <v>8.0</v>
      </c>
      <c r="H203" s="73">
        <v>3.0</v>
      </c>
      <c r="I203" s="73">
        <v>2.0</v>
      </c>
      <c r="J203" s="73">
        <v>1.0</v>
      </c>
      <c r="K203" s="73">
        <v>1.0</v>
      </c>
      <c r="L203" s="73">
        <v>2.0</v>
      </c>
      <c r="M203" s="73">
        <v>3.0</v>
      </c>
      <c r="N203" s="73">
        <v>8.0</v>
      </c>
      <c r="O203" s="73">
        <v>2.0</v>
      </c>
      <c r="P203" s="73">
        <v>1.0</v>
      </c>
      <c r="Q203" s="73">
        <v>2.0</v>
      </c>
      <c r="R203" s="73">
        <v>2.0</v>
      </c>
      <c r="S203" s="73">
        <v>2.0</v>
      </c>
      <c r="T203" s="73">
        <v>4.0</v>
      </c>
      <c r="U203" s="74">
        <f t="shared" si="2"/>
        <v>44</v>
      </c>
      <c r="V203" s="75">
        <f t="shared" si="3"/>
        <v>44</v>
      </c>
      <c r="W203" s="76" t="str">
        <f t="shared" si="4"/>
        <v>Lefty</v>
      </c>
      <c r="X203" s="77">
        <f t="shared" si="5"/>
        <v>44</v>
      </c>
      <c r="Y203" s="77">
        <f t="shared" si="6"/>
        <v>43</v>
      </c>
      <c r="Z203" s="78">
        <f>ROUND(IF(($G203*'Custom Ratings'!$B$3)+($H203*'Custom Ratings'!$B$4)+($I203*'Custom Ratings'!$B$5)+($J203*'Custom Ratings'!$B$6)+($K203*'Custom Ratings'!$B$7)+($L203*'Custom Ratings'!$B$8)+($M203*'Custom Ratings'!$B$9)+($O203*'Custom Ratings'!$B$10)+($P203*'Custom Ratings'!$B$11)+($Q203*'Custom Ratings'!$B$12)+($R203*'Custom Ratings'!$B$13)+($S203*'Custom Ratings'!$B$14)+($T203*'Custom Ratings'!$B$15)&lt;50,(25+(($G203*'Custom Ratings'!$B$3)+($H203*'Custom Ratings'!$B$4)+($I203*'Custom Ratings'!$B$5)+($J203*'Custom Ratings'!$B$6)+($K203*'Custom Ratings'!$B$7)+($L203*'Custom Ratings'!$B$8)+($M203*'Custom Ratings'!$B$9)+($O203*'Custom Ratings'!$B$10)+($P203*'Custom Ratings'!$B$11)+($Q203*'Custom Ratings'!$B$12)+($R203*'Custom Ratings'!$B$13)+($S203*'Custom Ratings'!$B$14)+($T203*'Custom Ratings'!$B$15))/2),($G203*'Custom Ratings'!$B$3)+($H203*'Custom Ratings'!$B$4)+($I203*'Custom Ratings'!$B$5)+($J203*'Custom Ratings'!$B$6)+($K203*'Custom Ratings'!$B$7)+($L203*'Custom Ratings'!$B$8)+($M203*'Custom Ratings'!$B$9)+($O203*'Custom Ratings'!$B$10)+($P203*'Custom Ratings'!$B$11)+($Q203*'Custom Ratings'!$B$12)+($R203*'Custom Ratings'!$B$13)+($S203*'Custom Ratings'!$B$14)+($T203*'Custom Ratings'!$B$15)),0)</f>
        <v>44</v>
      </c>
      <c r="AA203" s="78">
        <f>ROUND(IF(($G203*'Custom Ratings'!$F$3)+($H203*'Custom Ratings'!$F$4)+($I203*'Custom Ratings'!$F$5)+($J203*'Custom Ratings'!$F$6)+($K203*'Custom Ratings'!$F$7)+($L203*'Custom Ratings'!$F$8)+($M203*'Custom Ratings'!$F$9)+($O203*'Custom Ratings'!$F$10)+($P203*'Custom Ratings'!$F$11)+($Q203*'Custom Ratings'!$F$12)+($R203*'Custom Ratings'!$F$13)+($S203*'Custom Ratings'!$F$14)+($T203*'Custom Ratings'!$F$15)&lt;50,(25+(($G203*'Custom Ratings'!$F$3)+($H203*'Custom Ratings'!$F$4)+($I203*'Custom Ratings'!$F$5)+($J203*'Custom Ratings'!$F$6)+($K203*'Custom Ratings'!$F$7)+($L203*'Custom Ratings'!$F$8)+($M203*'Custom Ratings'!$F$9)+($O203*'Custom Ratings'!$F$10)+($P203*'Custom Ratings'!$F$11)+($Q203*'Custom Ratings'!$F$12)+($R203*'Custom Ratings'!$F$13)+($S203*'Custom Ratings'!$F$14)+($T203*'Custom Ratings'!$F$15))/2),($G203*'Custom Ratings'!$F$3)+($H203*'Custom Ratings'!$F$4)+($I203*'Custom Ratings'!$F$5)+($J203*'Custom Ratings'!$F$6)+($K203*'Custom Ratings'!$F$7)+($L203*'Custom Ratings'!$F$8)+($M203*'Custom Ratings'!$F$9)+($O203*'Custom Ratings'!$F$10)+($P203*'Custom Ratings'!$F$11)+($Q203*'Custom Ratings'!$F$12)+($R203*'Custom Ratings'!$F$13)+($S203*'Custom Ratings'!$F$14)+($T203*'Custom Ratings'!$F$15)),0)</f>
        <v>44</v>
      </c>
      <c r="AB203" s="78">
        <f>ROUND(IF(($K203*'Custom Ratings'!$J$3)+ROUNDDOWN(($H203*'Custom Ratings'!$J$4),0)+($I203*'Custom Ratings'!$J$5)+($J203*'Custom Ratings'!$J$6)+ROUNDDOWN(($K203*'Custom Ratings'!$J$7),0)+ROUNDDOWN(($L203*'Custom Ratings'!$J$8),0)+($M203*'Custom Ratings'!$J$9)+($O203*'Custom Ratings'!$J$10)+($P203*'Custom Ratings'!$J$11)+($Q203*'Custom Ratings'!$J$12)+($R203*'Custom Ratings'!$J$13)+($S203*'Custom Ratings'!$J$14)+($T203*'Custom Ratings'!$J$15)&lt;50,(25+(($K203*'Custom Ratings'!$J$3)+ROUNDDOWN(($H203*'Custom Ratings'!$J$4),0)+($I203*'Custom Ratings'!$J$5)+($J203*'Custom Ratings'!$J$6)+ROUNDDOWN(($K203*'Custom Ratings'!$J$7),0)+ROUNDDOWN(($L203*'Custom Ratings'!$J$8),0)+($M203*'Custom Ratings'!$J$9)+($O203*'Custom Ratings'!$J$10)+($P203*'Custom Ratings'!$J$11)+($Q203*'Custom Ratings'!$J$12)+($R203*'Custom Ratings'!$J$13)+($S203*'Custom Ratings'!$J$14)+($T203*'Custom Ratings'!$J$15))/2),($K203*'Custom Ratings'!$J$3)+ROUNDDOWN(($H203*'Custom Ratings'!$J$4),0)+($I203*'Custom Ratings'!$J$5)+($J203*'Custom Ratings'!$J$6)+ROUNDDOWN(($K203*'Custom Ratings'!$J$7),0)+ROUNDDOWN(($L203*'Custom Ratings'!$J$8),0)+($M203*'Custom Ratings'!$J$9)+($O203*'Custom Ratings'!$J$10)+($P203*'Custom Ratings'!$J$11)+($Q203*'Custom Ratings'!$J$12)+($R203*'Custom Ratings'!$J$13)+($S203*'Custom Ratings'!$J$14)+($T203*'Custom Ratings'!$J$15)),0)</f>
        <v>43</v>
      </c>
      <c r="AC203" s="79">
        <f>ROUND(Z203/'Custom Ratings'!$B$19,0)</f>
        <v>44</v>
      </c>
      <c r="AD203" s="79">
        <f>ROUND(AA203/'Custom Ratings'!$F$19,0)</f>
        <v>44</v>
      </c>
      <c r="AE203" s="79">
        <f>ROUND(AB203/'Custom Ratings'!$J$19,0)</f>
        <v>43</v>
      </c>
    </row>
    <row r="204" ht="15.75" customHeight="1">
      <c r="A204" s="71" t="s">
        <v>867</v>
      </c>
      <c r="B204" s="71" t="s">
        <v>1008</v>
      </c>
      <c r="C204" s="72" t="str">
        <f t="shared" si="1"/>
        <v>Stephane Richer</v>
      </c>
      <c r="D204" s="73" t="s">
        <v>96</v>
      </c>
      <c r="E204" s="73" t="s">
        <v>721</v>
      </c>
      <c r="F204" s="73">
        <v>25.0</v>
      </c>
      <c r="G204" s="73">
        <v>9.0</v>
      </c>
      <c r="H204" s="73">
        <v>3.0</v>
      </c>
      <c r="I204" s="73">
        <v>3.0</v>
      </c>
      <c r="J204" s="73">
        <v>3.0</v>
      </c>
      <c r="K204" s="73">
        <v>3.0</v>
      </c>
      <c r="L204" s="73">
        <v>3.0</v>
      </c>
      <c r="M204" s="73">
        <v>3.0</v>
      </c>
      <c r="N204" s="73">
        <v>3.0</v>
      </c>
      <c r="O204" s="73">
        <v>3.0</v>
      </c>
      <c r="P204" s="73">
        <v>2.0</v>
      </c>
      <c r="Q204" s="73">
        <v>3.0</v>
      </c>
      <c r="R204" s="73">
        <v>3.0</v>
      </c>
      <c r="S204" s="73">
        <v>2.0</v>
      </c>
      <c r="T204" s="73">
        <v>2.0</v>
      </c>
      <c r="U204" s="74">
        <f t="shared" si="2"/>
        <v>57</v>
      </c>
      <c r="V204" s="75">
        <f t="shared" si="3"/>
        <v>57</v>
      </c>
      <c r="W204" s="76" t="str">
        <f t="shared" si="4"/>
        <v>Righty</v>
      </c>
      <c r="X204" s="77">
        <f t="shared" si="5"/>
        <v>57</v>
      </c>
      <c r="Y204" s="77">
        <f t="shared" si="6"/>
        <v>50</v>
      </c>
      <c r="Z204" s="78">
        <f>ROUND(IF(($G204*'Custom Ratings'!$B$3)+($H204*'Custom Ratings'!$B$4)+($I204*'Custom Ratings'!$B$5)+($J204*'Custom Ratings'!$B$6)+($K204*'Custom Ratings'!$B$7)+($L204*'Custom Ratings'!$B$8)+($M204*'Custom Ratings'!$B$9)+($O204*'Custom Ratings'!$B$10)+($P204*'Custom Ratings'!$B$11)+($Q204*'Custom Ratings'!$B$12)+($R204*'Custom Ratings'!$B$13)+($S204*'Custom Ratings'!$B$14)+($T204*'Custom Ratings'!$B$15)&lt;50,(25+(($G204*'Custom Ratings'!$B$3)+($H204*'Custom Ratings'!$B$4)+($I204*'Custom Ratings'!$B$5)+($J204*'Custom Ratings'!$B$6)+($K204*'Custom Ratings'!$B$7)+($L204*'Custom Ratings'!$B$8)+($M204*'Custom Ratings'!$B$9)+($O204*'Custom Ratings'!$B$10)+($P204*'Custom Ratings'!$B$11)+($Q204*'Custom Ratings'!$B$12)+($R204*'Custom Ratings'!$B$13)+($S204*'Custom Ratings'!$B$14)+($T204*'Custom Ratings'!$B$15))/2),($G204*'Custom Ratings'!$B$3)+($H204*'Custom Ratings'!$B$4)+($I204*'Custom Ratings'!$B$5)+($J204*'Custom Ratings'!$B$6)+($K204*'Custom Ratings'!$B$7)+($L204*'Custom Ratings'!$B$8)+($M204*'Custom Ratings'!$B$9)+($O204*'Custom Ratings'!$B$10)+($P204*'Custom Ratings'!$B$11)+($Q204*'Custom Ratings'!$B$12)+($R204*'Custom Ratings'!$B$13)+($S204*'Custom Ratings'!$B$14)+($T204*'Custom Ratings'!$B$15)),0)</f>
        <v>57</v>
      </c>
      <c r="AA204" s="78">
        <f>ROUND(IF(($G204*'Custom Ratings'!$F$3)+($H204*'Custom Ratings'!$F$4)+($I204*'Custom Ratings'!$F$5)+($J204*'Custom Ratings'!$F$6)+($K204*'Custom Ratings'!$F$7)+($L204*'Custom Ratings'!$F$8)+($M204*'Custom Ratings'!$F$9)+($O204*'Custom Ratings'!$F$10)+($P204*'Custom Ratings'!$F$11)+($Q204*'Custom Ratings'!$F$12)+($R204*'Custom Ratings'!$F$13)+($S204*'Custom Ratings'!$F$14)+($T204*'Custom Ratings'!$F$15)&lt;50,(25+(($G204*'Custom Ratings'!$F$3)+($H204*'Custom Ratings'!$F$4)+($I204*'Custom Ratings'!$F$5)+($J204*'Custom Ratings'!$F$6)+($K204*'Custom Ratings'!$F$7)+($L204*'Custom Ratings'!$F$8)+($M204*'Custom Ratings'!$F$9)+($O204*'Custom Ratings'!$F$10)+($P204*'Custom Ratings'!$F$11)+($Q204*'Custom Ratings'!$F$12)+($R204*'Custom Ratings'!$F$13)+($S204*'Custom Ratings'!$F$14)+($T204*'Custom Ratings'!$F$15))/2),($G204*'Custom Ratings'!$F$3)+($H204*'Custom Ratings'!$F$4)+($I204*'Custom Ratings'!$F$5)+($J204*'Custom Ratings'!$F$6)+($K204*'Custom Ratings'!$F$7)+($L204*'Custom Ratings'!$F$8)+($M204*'Custom Ratings'!$F$9)+($O204*'Custom Ratings'!$F$10)+($P204*'Custom Ratings'!$F$11)+($Q204*'Custom Ratings'!$F$12)+($R204*'Custom Ratings'!$F$13)+($S204*'Custom Ratings'!$F$14)+($T204*'Custom Ratings'!$F$15)),0)</f>
        <v>57</v>
      </c>
      <c r="AB204" s="78">
        <f>ROUND(IF(($K204*'Custom Ratings'!$J$3)+ROUNDDOWN(($H204*'Custom Ratings'!$J$4),0)+($I204*'Custom Ratings'!$J$5)+($J204*'Custom Ratings'!$J$6)+ROUNDDOWN(($K204*'Custom Ratings'!$J$7),0)+ROUNDDOWN(($L204*'Custom Ratings'!$J$8),0)+($M204*'Custom Ratings'!$J$9)+($O204*'Custom Ratings'!$J$10)+($P204*'Custom Ratings'!$J$11)+($Q204*'Custom Ratings'!$J$12)+($R204*'Custom Ratings'!$J$13)+($S204*'Custom Ratings'!$J$14)+($T204*'Custom Ratings'!$J$15)&lt;50,(25+(($K204*'Custom Ratings'!$J$3)+ROUNDDOWN(($H204*'Custom Ratings'!$J$4),0)+($I204*'Custom Ratings'!$J$5)+($J204*'Custom Ratings'!$J$6)+ROUNDDOWN(($K204*'Custom Ratings'!$J$7),0)+ROUNDDOWN(($L204*'Custom Ratings'!$J$8),0)+($M204*'Custom Ratings'!$J$9)+($O204*'Custom Ratings'!$J$10)+($P204*'Custom Ratings'!$J$11)+($Q204*'Custom Ratings'!$J$12)+($R204*'Custom Ratings'!$J$13)+($S204*'Custom Ratings'!$J$14)+($T204*'Custom Ratings'!$J$15))/2),($K204*'Custom Ratings'!$J$3)+ROUNDDOWN(($H204*'Custom Ratings'!$J$4),0)+($I204*'Custom Ratings'!$J$5)+($J204*'Custom Ratings'!$J$6)+ROUNDDOWN(($K204*'Custom Ratings'!$J$7),0)+ROUNDDOWN(($L204*'Custom Ratings'!$J$8),0)+($M204*'Custom Ratings'!$J$9)+($O204*'Custom Ratings'!$J$10)+($P204*'Custom Ratings'!$J$11)+($Q204*'Custom Ratings'!$J$12)+($R204*'Custom Ratings'!$J$13)+($S204*'Custom Ratings'!$J$14)+($T204*'Custom Ratings'!$J$15)),0)</f>
        <v>50</v>
      </c>
      <c r="AC204" s="79">
        <f>ROUND(Z204/'Custom Ratings'!$B$19,0)</f>
        <v>57</v>
      </c>
      <c r="AD204" s="79">
        <f>ROUND(AA204/'Custom Ratings'!$F$19,0)</f>
        <v>57</v>
      </c>
      <c r="AE204" s="79">
        <f>ROUND(AB204/'Custom Ratings'!$J$19,0)</f>
        <v>50</v>
      </c>
    </row>
    <row r="205" ht="15.75" customHeight="1">
      <c r="A205" s="71" t="s">
        <v>722</v>
      </c>
      <c r="B205" s="71" t="s">
        <v>1009</v>
      </c>
      <c r="C205" s="72" t="str">
        <f t="shared" si="1"/>
        <v>Sean Burke</v>
      </c>
      <c r="D205" s="73" t="s">
        <v>62</v>
      </c>
      <c r="E205" s="73" t="s">
        <v>697</v>
      </c>
      <c r="F205" s="73">
        <v>1.0</v>
      </c>
      <c r="G205" s="73">
        <v>10.0</v>
      </c>
      <c r="H205" s="73">
        <v>4.0</v>
      </c>
      <c r="I205" s="73">
        <v>3.0</v>
      </c>
      <c r="J205" s="73">
        <v>2.0</v>
      </c>
      <c r="K205" s="73">
        <v>2.0</v>
      </c>
      <c r="L205" s="73">
        <v>4.0</v>
      </c>
      <c r="M205" s="73">
        <v>0.0</v>
      </c>
      <c r="N205" s="73">
        <v>0.0</v>
      </c>
      <c r="O205" s="73">
        <v>0.0</v>
      </c>
      <c r="P205" s="73">
        <v>0.0</v>
      </c>
      <c r="Q205" s="73">
        <v>4.0</v>
      </c>
      <c r="R205" s="73">
        <v>4.0</v>
      </c>
      <c r="S205" s="73">
        <v>4.0</v>
      </c>
      <c r="T205" s="73">
        <v>4.0</v>
      </c>
      <c r="U205" s="74">
        <f t="shared" si="2"/>
        <v>61</v>
      </c>
      <c r="V205" s="75">
        <f t="shared" si="3"/>
        <v>61</v>
      </c>
      <c r="W205" s="76" t="str">
        <f t="shared" si="4"/>
        <v>Lefty</v>
      </c>
      <c r="X205" s="77">
        <f t="shared" si="5"/>
        <v>45</v>
      </c>
      <c r="Y205" s="77">
        <f t="shared" si="6"/>
        <v>61</v>
      </c>
      <c r="Z205" s="78">
        <f>ROUND(IF(($G205*'Custom Ratings'!$B$3)+($H205*'Custom Ratings'!$B$4)+($I205*'Custom Ratings'!$B$5)+($J205*'Custom Ratings'!$B$6)+($K205*'Custom Ratings'!$B$7)+($L205*'Custom Ratings'!$B$8)+($M205*'Custom Ratings'!$B$9)+($O205*'Custom Ratings'!$B$10)+($P205*'Custom Ratings'!$B$11)+($Q205*'Custom Ratings'!$B$12)+($R205*'Custom Ratings'!$B$13)+($S205*'Custom Ratings'!$B$14)+($T205*'Custom Ratings'!$B$15)&lt;50,(25+(($G205*'Custom Ratings'!$B$3)+($H205*'Custom Ratings'!$B$4)+($I205*'Custom Ratings'!$B$5)+($J205*'Custom Ratings'!$B$6)+($K205*'Custom Ratings'!$B$7)+($L205*'Custom Ratings'!$B$8)+($M205*'Custom Ratings'!$B$9)+($O205*'Custom Ratings'!$B$10)+($P205*'Custom Ratings'!$B$11)+($Q205*'Custom Ratings'!$B$12)+($R205*'Custom Ratings'!$B$13)+($S205*'Custom Ratings'!$B$14)+($T205*'Custom Ratings'!$B$15))/2),($G205*'Custom Ratings'!$B$3)+($H205*'Custom Ratings'!$B$4)+($I205*'Custom Ratings'!$B$5)+($J205*'Custom Ratings'!$B$6)+($K205*'Custom Ratings'!$B$7)+($L205*'Custom Ratings'!$B$8)+($M205*'Custom Ratings'!$B$9)+($O205*'Custom Ratings'!$B$10)+($P205*'Custom Ratings'!$B$11)+($Q205*'Custom Ratings'!$B$12)+($R205*'Custom Ratings'!$B$13)+($S205*'Custom Ratings'!$B$14)+($T205*'Custom Ratings'!$B$15)),0)</f>
        <v>45</v>
      </c>
      <c r="AA205" s="78">
        <f>ROUND(IF(($G205*'Custom Ratings'!$F$3)+($H205*'Custom Ratings'!$F$4)+($I205*'Custom Ratings'!$F$5)+($J205*'Custom Ratings'!$F$6)+($K205*'Custom Ratings'!$F$7)+($L205*'Custom Ratings'!$F$8)+($M205*'Custom Ratings'!$F$9)+($O205*'Custom Ratings'!$F$10)+($P205*'Custom Ratings'!$F$11)+($Q205*'Custom Ratings'!$F$12)+($R205*'Custom Ratings'!$F$13)+($S205*'Custom Ratings'!$F$14)+($T205*'Custom Ratings'!$F$15)&lt;50,(25+(($G205*'Custom Ratings'!$F$3)+($H205*'Custom Ratings'!$F$4)+($I205*'Custom Ratings'!$F$5)+($J205*'Custom Ratings'!$F$6)+($K205*'Custom Ratings'!$F$7)+($L205*'Custom Ratings'!$F$8)+($M205*'Custom Ratings'!$F$9)+($O205*'Custom Ratings'!$F$10)+($P205*'Custom Ratings'!$F$11)+($Q205*'Custom Ratings'!$F$12)+($R205*'Custom Ratings'!$F$13)+($S205*'Custom Ratings'!$F$14)+($T205*'Custom Ratings'!$F$15))/2),($G205*'Custom Ratings'!$F$3)+($H205*'Custom Ratings'!$F$4)+($I205*'Custom Ratings'!$F$5)+($J205*'Custom Ratings'!$F$6)+($K205*'Custom Ratings'!$F$7)+($L205*'Custom Ratings'!$F$8)+($M205*'Custom Ratings'!$F$9)+($O205*'Custom Ratings'!$F$10)+($P205*'Custom Ratings'!$F$11)+($Q205*'Custom Ratings'!$F$12)+($R205*'Custom Ratings'!$F$13)+($S205*'Custom Ratings'!$F$14)+($T205*'Custom Ratings'!$F$15)),0)</f>
        <v>45</v>
      </c>
      <c r="AB205" s="78">
        <f>ROUND(IF(($K205*'Custom Ratings'!$J$3)+ROUNDDOWN(($H205*'Custom Ratings'!$J$4),0)+($I205*'Custom Ratings'!$J$5)+($J205*'Custom Ratings'!$J$6)+ROUNDDOWN(($K205*'Custom Ratings'!$J$7),0)+ROUNDDOWN(($L205*'Custom Ratings'!$J$8),0)+($M205*'Custom Ratings'!$J$9)+($O205*'Custom Ratings'!$J$10)+($P205*'Custom Ratings'!$J$11)+($Q205*'Custom Ratings'!$J$12)+($R205*'Custom Ratings'!$J$13)+($S205*'Custom Ratings'!$J$14)+($T205*'Custom Ratings'!$J$15)&lt;50,(25+(($K205*'Custom Ratings'!$J$3)+ROUNDDOWN(($H205*'Custom Ratings'!$J$4),0)+($I205*'Custom Ratings'!$J$5)+($J205*'Custom Ratings'!$J$6)+ROUNDDOWN(($K205*'Custom Ratings'!$J$7),0)+ROUNDDOWN(($L205*'Custom Ratings'!$J$8),0)+($M205*'Custom Ratings'!$J$9)+($O205*'Custom Ratings'!$J$10)+($P205*'Custom Ratings'!$J$11)+($Q205*'Custom Ratings'!$J$12)+($R205*'Custom Ratings'!$J$13)+($S205*'Custom Ratings'!$J$14)+($T205*'Custom Ratings'!$J$15))/2),($K205*'Custom Ratings'!$J$3)+ROUNDDOWN(($H205*'Custom Ratings'!$J$4),0)+($I205*'Custom Ratings'!$J$5)+($J205*'Custom Ratings'!$J$6)+ROUNDDOWN(($K205*'Custom Ratings'!$J$7),0)+ROUNDDOWN(($L205*'Custom Ratings'!$J$8),0)+($M205*'Custom Ratings'!$J$9)+($O205*'Custom Ratings'!$J$10)+($P205*'Custom Ratings'!$J$11)+($Q205*'Custom Ratings'!$J$12)+($R205*'Custom Ratings'!$J$13)+($S205*'Custom Ratings'!$J$14)+($T205*'Custom Ratings'!$J$15)),0)</f>
        <v>61</v>
      </c>
      <c r="AC205" s="79">
        <f>ROUND(Z205/'Custom Ratings'!$B$19,0)</f>
        <v>45</v>
      </c>
      <c r="AD205" s="79">
        <f>ROUND(AA205/'Custom Ratings'!$F$19,0)</f>
        <v>45</v>
      </c>
      <c r="AE205" s="79">
        <f>ROUND(AB205/'Custom Ratings'!$J$19,0)</f>
        <v>61</v>
      </c>
    </row>
    <row r="206" ht="15.75" customHeight="1">
      <c r="A206" s="71" t="s">
        <v>1010</v>
      </c>
      <c r="B206" s="71" t="s">
        <v>1011</v>
      </c>
      <c r="C206" s="72" t="str">
        <f t="shared" si="1"/>
        <v>Mario Gosselin</v>
      </c>
      <c r="D206" s="73" t="s">
        <v>62</v>
      </c>
      <c r="E206" s="73" t="s">
        <v>697</v>
      </c>
      <c r="F206" s="73">
        <v>31.0</v>
      </c>
      <c r="G206" s="73">
        <v>3.0</v>
      </c>
      <c r="H206" s="73">
        <v>2.0</v>
      </c>
      <c r="I206" s="73">
        <v>3.0</v>
      </c>
      <c r="J206" s="73">
        <v>4.0</v>
      </c>
      <c r="K206" s="73">
        <v>4.0</v>
      </c>
      <c r="L206" s="73">
        <v>2.0</v>
      </c>
      <c r="M206" s="73">
        <v>0.0</v>
      </c>
      <c r="N206" s="73">
        <v>0.0</v>
      </c>
      <c r="O206" s="73">
        <v>0.0</v>
      </c>
      <c r="P206" s="73">
        <v>0.0</v>
      </c>
      <c r="Q206" s="73">
        <v>1.0</v>
      </c>
      <c r="R206" s="73">
        <v>1.0</v>
      </c>
      <c r="S206" s="73">
        <v>2.0</v>
      </c>
      <c r="T206" s="73">
        <v>2.0</v>
      </c>
      <c r="U206" s="74">
        <f t="shared" si="2"/>
        <v>46</v>
      </c>
      <c r="V206" s="75">
        <f t="shared" si="3"/>
        <v>46</v>
      </c>
      <c r="W206" s="76" t="str">
        <f t="shared" si="4"/>
        <v>Lefty</v>
      </c>
      <c r="X206" s="77">
        <f t="shared" si="5"/>
        <v>44</v>
      </c>
      <c r="Y206" s="77">
        <f t="shared" si="6"/>
        <v>46</v>
      </c>
      <c r="Z206" s="78">
        <f>ROUND(IF(($G206*'Custom Ratings'!$B$3)+($H206*'Custom Ratings'!$B$4)+($I206*'Custom Ratings'!$B$5)+($J206*'Custom Ratings'!$B$6)+($K206*'Custom Ratings'!$B$7)+($L206*'Custom Ratings'!$B$8)+($M206*'Custom Ratings'!$B$9)+($O206*'Custom Ratings'!$B$10)+($P206*'Custom Ratings'!$B$11)+($Q206*'Custom Ratings'!$B$12)+($R206*'Custom Ratings'!$B$13)+($S206*'Custom Ratings'!$B$14)+($T206*'Custom Ratings'!$B$15)&lt;50,(25+(($G206*'Custom Ratings'!$B$3)+($H206*'Custom Ratings'!$B$4)+($I206*'Custom Ratings'!$B$5)+($J206*'Custom Ratings'!$B$6)+($K206*'Custom Ratings'!$B$7)+($L206*'Custom Ratings'!$B$8)+($M206*'Custom Ratings'!$B$9)+($O206*'Custom Ratings'!$B$10)+($P206*'Custom Ratings'!$B$11)+($Q206*'Custom Ratings'!$B$12)+($R206*'Custom Ratings'!$B$13)+($S206*'Custom Ratings'!$B$14)+($T206*'Custom Ratings'!$B$15))/2),($G206*'Custom Ratings'!$B$3)+($H206*'Custom Ratings'!$B$4)+($I206*'Custom Ratings'!$B$5)+($J206*'Custom Ratings'!$B$6)+($K206*'Custom Ratings'!$B$7)+($L206*'Custom Ratings'!$B$8)+($M206*'Custom Ratings'!$B$9)+($O206*'Custom Ratings'!$B$10)+($P206*'Custom Ratings'!$B$11)+($Q206*'Custom Ratings'!$B$12)+($R206*'Custom Ratings'!$B$13)+($S206*'Custom Ratings'!$B$14)+($T206*'Custom Ratings'!$B$15)),0)</f>
        <v>44</v>
      </c>
      <c r="AA206" s="78">
        <f>ROUND(IF(($G206*'Custom Ratings'!$F$3)+($H206*'Custom Ratings'!$F$4)+($I206*'Custom Ratings'!$F$5)+($J206*'Custom Ratings'!$F$6)+($K206*'Custom Ratings'!$F$7)+($L206*'Custom Ratings'!$F$8)+($M206*'Custom Ratings'!$F$9)+($O206*'Custom Ratings'!$F$10)+($P206*'Custom Ratings'!$F$11)+($Q206*'Custom Ratings'!$F$12)+($R206*'Custom Ratings'!$F$13)+($S206*'Custom Ratings'!$F$14)+($T206*'Custom Ratings'!$F$15)&lt;50,(25+(($G206*'Custom Ratings'!$F$3)+($H206*'Custom Ratings'!$F$4)+($I206*'Custom Ratings'!$F$5)+($J206*'Custom Ratings'!$F$6)+($K206*'Custom Ratings'!$F$7)+($L206*'Custom Ratings'!$F$8)+($M206*'Custom Ratings'!$F$9)+($O206*'Custom Ratings'!$F$10)+($P206*'Custom Ratings'!$F$11)+($Q206*'Custom Ratings'!$F$12)+($R206*'Custom Ratings'!$F$13)+($S206*'Custom Ratings'!$F$14)+($T206*'Custom Ratings'!$F$15))/2),($G206*'Custom Ratings'!$F$3)+($H206*'Custom Ratings'!$F$4)+($I206*'Custom Ratings'!$F$5)+($J206*'Custom Ratings'!$F$6)+($K206*'Custom Ratings'!$F$7)+($L206*'Custom Ratings'!$F$8)+($M206*'Custom Ratings'!$F$9)+($O206*'Custom Ratings'!$F$10)+($P206*'Custom Ratings'!$F$11)+($Q206*'Custom Ratings'!$F$12)+($R206*'Custom Ratings'!$F$13)+($S206*'Custom Ratings'!$F$14)+($T206*'Custom Ratings'!$F$15)),0)</f>
        <v>44</v>
      </c>
      <c r="AB206" s="78">
        <f>ROUND(IF(($K206*'Custom Ratings'!$J$3)+ROUNDDOWN(($H206*'Custom Ratings'!$J$4),0)+($I206*'Custom Ratings'!$J$5)+($J206*'Custom Ratings'!$J$6)+ROUNDDOWN(($K206*'Custom Ratings'!$J$7),0)+ROUNDDOWN(($L206*'Custom Ratings'!$J$8),0)+($M206*'Custom Ratings'!$J$9)+($O206*'Custom Ratings'!$J$10)+($P206*'Custom Ratings'!$J$11)+($Q206*'Custom Ratings'!$J$12)+($R206*'Custom Ratings'!$J$13)+($S206*'Custom Ratings'!$J$14)+($T206*'Custom Ratings'!$J$15)&lt;50,(25+(($K206*'Custom Ratings'!$J$3)+ROUNDDOWN(($H206*'Custom Ratings'!$J$4),0)+($I206*'Custom Ratings'!$J$5)+($J206*'Custom Ratings'!$J$6)+ROUNDDOWN(($K206*'Custom Ratings'!$J$7),0)+ROUNDDOWN(($L206*'Custom Ratings'!$J$8),0)+($M206*'Custom Ratings'!$J$9)+($O206*'Custom Ratings'!$J$10)+($P206*'Custom Ratings'!$J$11)+($Q206*'Custom Ratings'!$J$12)+($R206*'Custom Ratings'!$J$13)+($S206*'Custom Ratings'!$J$14)+($T206*'Custom Ratings'!$J$15))/2),($K206*'Custom Ratings'!$J$3)+ROUNDDOWN(($H206*'Custom Ratings'!$J$4),0)+($I206*'Custom Ratings'!$J$5)+($J206*'Custom Ratings'!$J$6)+ROUNDDOWN(($K206*'Custom Ratings'!$J$7),0)+ROUNDDOWN(($L206*'Custom Ratings'!$J$8),0)+($M206*'Custom Ratings'!$J$9)+($O206*'Custom Ratings'!$J$10)+($P206*'Custom Ratings'!$J$11)+($Q206*'Custom Ratings'!$J$12)+($R206*'Custom Ratings'!$J$13)+($S206*'Custom Ratings'!$J$14)+($T206*'Custom Ratings'!$J$15)),0)</f>
        <v>46</v>
      </c>
      <c r="AC206" s="79">
        <f>ROUND(Z206/'Custom Ratings'!$B$19,0)</f>
        <v>44</v>
      </c>
      <c r="AD206" s="79">
        <f>ROUND(AA206/'Custom Ratings'!$F$19,0)</f>
        <v>44</v>
      </c>
      <c r="AE206" s="79">
        <f>ROUND(AB206/'Custom Ratings'!$J$19,0)</f>
        <v>46</v>
      </c>
    </row>
    <row r="207" ht="15.75" customHeight="1">
      <c r="A207" s="71" t="s">
        <v>849</v>
      </c>
      <c r="B207" s="71" t="s">
        <v>1012</v>
      </c>
      <c r="C207" s="72" t="str">
        <f t="shared" si="1"/>
        <v>Frank Pietrngelo</v>
      </c>
      <c r="D207" s="73" t="s">
        <v>62</v>
      </c>
      <c r="E207" s="73" t="s">
        <v>697</v>
      </c>
      <c r="F207" s="73">
        <v>40.0</v>
      </c>
      <c r="G207" s="73">
        <v>6.0</v>
      </c>
      <c r="H207" s="73">
        <v>3.0</v>
      </c>
      <c r="I207" s="73">
        <v>3.0</v>
      </c>
      <c r="J207" s="73">
        <v>1.0</v>
      </c>
      <c r="K207" s="73">
        <v>1.0</v>
      </c>
      <c r="L207" s="73">
        <v>3.0</v>
      </c>
      <c r="M207" s="73">
        <v>0.0</v>
      </c>
      <c r="N207" s="73">
        <v>0.0</v>
      </c>
      <c r="O207" s="73">
        <v>0.0</v>
      </c>
      <c r="P207" s="73">
        <v>0.0</v>
      </c>
      <c r="Q207" s="73">
        <v>2.0</v>
      </c>
      <c r="R207" s="73">
        <v>2.0</v>
      </c>
      <c r="S207" s="73">
        <v>2.0</v>
      </c>
      <c r="T207" s="73">
        <v>2.0</v>
      </c>
      <c r="U207" s="74">
        <f t="shared" si="2"/>
        <v>44</v>
      </c>
      <c r="V207" s="75">
        <f t="shared" si="3"/>
        <v>44</v>
      </c>
      <c r="W207" s="76" t="str">
        <f t="shared" si="4"/>
        <v>Lefty</v>
      </c>
      <c r="X207" s="77">
        <f t="shared" si="5"/>
        <v>39</v>
      </c>
      <c r="Y207" s="77">
        <f t="shared" si="6"/>
        <v>44</v>
      </c>
      <c r="Z207" s="78">
        <f>ROUND(IF(($G207*'Custom Ratings'!$B$3)+($H207*'Custom Ratings'!$B$4)+($I207*'Custom Ratings'!$B$5)+($J207*'Custom Ratings'!$B$6)+($K207*'Custom Ratings'!$B$7)+($L207*'Custom Ratings'!$B$8)+($M207*'Custom Ratings'!$B$9)+($O207*'Custom Ratings'!$B$10)+($P207*'Custom Ratings'!$B$11)+($Q207*'Custom Ratings'!$B$12)+($R207*'Custom Ratings'!$B$13)+($S207*'Custom Ratings'!$B$14)+($T207*'Custom Ratings'!$B$15)&lt;50,(25+(($G207*'Custom Ratings'!$B$3)+($H207*'Custom Ratings'!$B$4)+($I207*'Custom Ratings'!$B$5)+($J207*'Custom Ratings'!$B$6)+($K207*'Custom Ratings'!$B$7)+($L207*'Custom Ratings'!$B$8)+($M207*'Custom Ratings'!$B$9)+($O207*'Custom Ratings'!$B$10)+($P207*'Custom Ratings'!$B$11)+($Q207*'Custom Ratings'!$B$12)+($R207*'Custom Ratings'!$B$13)+($S207*'Custom Ratings'!$B$14)+($T207*'Custom Ratings'!$B$15))/2),($G207*'Custom Ratings'!$B$3)+($H207*'Custom Ratings'!$B$4)+($I207*'Custom Ratings'!$B$5)+($J207*'Custom Ratings'!$B$6)+($K207*'Custom Ratings'!$B$7)+($L207*'Custom Ratings'!$B$8)+($M207*'Custom Ratings'!$B$9)+($O207*'Custom Ratings'!$B$10)+($P207*'Custom Ratings'!$B$11)+($Q207*'Custom Ratings'!$B$12)+($R207*'Custom Ratings'!$B$13)+($S207*'Custom Ratings'!$B$14)+($T207*'Custom Ratings'!$B$15)),0)</f>
        <v>39</v>
      </c>
      <c r="AA207" s="78">
        <f>ROUND(IF(($G207*'Custom Ratings'!$F$3)+($H207*'Custom Ratings'!$F$4)+($I207*'Custom Ratings'!$F$5)+($J207*'Custom Ratings'!$F$6)+($K207*'Custom Ratings'!$F$7)+($L207*'Custom Ratings'!$F$8)+($M207*'Custom Ratings'!$F$9)+($O207*'Custom Ratings'!$F$10)+($P207*'Custom Ratings'!$F$11)+($Q207*'Custom Ratings'!$F$12)+($R207*'Custom Ratings'!$F$13)+($S207*'Custom Ratings'!$F$14)+($T207*'Custom Ratings'!$F$15)&lt;50,(25+(($G207*'Custom Ratings'!$F$3)+($H207*'Custom Ratings'!$F$4)+($I207*'Custom Ratings'!$F$5)+($J207*'Custom Ratings'!$F$6)+($K207*'Custom Ratings'!$F$7)+($L207*'Custom Ratings'!$F$8)+($M207*'Custom Ratings'!$F$9)+($O207*'Custom Ratings'!$F$10)+($P207*'Custom Ratings'!$F$11)+($Q207*'Custom Ratings'!$F$12)+($R207*'Custom Ratings'!$F$13)+($S207*'Custom Ratings'!$F$14)+($T207*'Custom Ratings'!$F$15))/2),($G207*'Custom Ratings'!$F$3)+($H207*'Custom Ratings'!$F$4)+($I207*'Custom Ratings'!$F$5)+($J207*'Custom Ratings'!$F$6)+($K207*'Custom Ratings'!$F$7)+($L207*'Custom Ratings'!$F$8)+($M207*'Custom Ratings'!$F$9)+($O207*'Custom Ratings'!$F$10)+($P207*'Custom Ratings'!$F$11)+($Q207*'Custom Ratings'!$F$12)+($R207*'Custom Ratings'!$F$13)+($S207*'Custom Ratings'!$F$14)+($T207*'Custom Ratings'!$F$15)),0)</f>
        <v>39</v>
      </c>
      <c r="AB207" s="78">
        <f>ROUND(IF(($K207*'Custom Ratings'!$J$3)+ROUNDDOWN(($H207*'Custom Ratings'!$J$4),0)+($I207*'Custom Ratings'!$J$5)+($J207*'Custom Ratings'!$J$6)+ROUNDDOWN(($K207*'Custom Ratings'!$J$7),0)+ROUNDDOWN(($L207*'Custom Ratings'!$J$8),0)+($M207*'Custom Ratings'!$J$9)+($O207*'Custom Ratings'!$J$10)+($P207*'Custom Ratings'!$J$11)+($Q207*'Custom Ratings'!$J$12)+($R207*'Custom Ratings'!$J$13)+($S207*'Custom Ratings'!$J$14)+($T207*'Custom Ratings'!$J$15)&lt;50,(25+(($K207*'Custom Ratings'!$J$3)+ROUNDDOWN(($H207*'Custom Ratings'!$J$4),0)+($I207*'Custom Ratings'!$J$5)+($J207*'Custom Ratings'!$J$6)+ROUNDDOWN(($K207*'Custom Ratings'!$J$7),0)+ROUNDDOWN(($L207*'Custom Ratings'!$J$8),0)+($M207*'Custom Ratings'!$J$9)+($O207*'Custom Ratings'!$J$10)+($P207*'Custom Ratings'!$J$11)+($Q207*'Custom Ratings'!$J$12)+($R207*'Custom Ratings'!$J$13)+($S207*'Custom Ratings'!$J$14)+($T207*'Custom Ratings'!$J$15))/2),($K207*'Custom Ratings'!$J$3)+ROUNDDOWN(($H207*'Custom Ratings'!$J$4),0)+($I207*'Custom Ratings'!$J$5)+($J207*'Custom Ratings'!$J$6)+ROUNDDOWN(($K207*'Custom Ratings'!$J$7),0)+ROUNDDOWN(($L207*'Custom Ratings'!$J$8),0)+($M207*'Custom Ratings'!$J$9)+($O207*'Custom Ratings'!$J$10)+($P207*'Custom Ratings'!$J$11)+($Q207*'Custom Ratings'!$J$12)+($R207*'Custom Ratings'!$J$13)+($S207*'Custom Ratings'!$J$14)+($T207*'Custom Ratings'!$J$15)),0)</f>
        <v>44</v>
      </c>
      <c r="AC207" s="79">
        <f>ROUND(Z207/'Custom Ratings'!$B$19,0)</f>
        <v>39</v>
      </c>
      <c r="AD207" s="79">
        <f>ROUND(AA207/'Custom Ratings'!$F$19,0)</f>
        <v>39</v>
      </c>
      <c r="AE207" s="79">
        <f>ROUND(AB207/'Custom Ratings'!$J$19,0)</f>
        <v>44</v>
      </c>
    </row>
    <row r="208" ht="15.75" customHeight="1">
      <c r="A208" s="71" t="s">
        <v>1013</v>
      </c>
      <c r="B208" s="71" t="s">
        <v>1014</v>
      </c>
      <c r="C208" s="72" t="str">
        <f t="shared" si="1"/>
        <v>Andrew Cassels</v>
      </c>
      <c r="D208" s="73" t="s">
        <v>62</v>
      </c>
      <c r="E208" s="73" t="s">
        <v>702</v>
      </c>
      <c r="F208" s="73">
        <v>21.0</v>
      </c>
      <c r="G208" s="73">
        <v>7.0</v>
      </c>
      <c r="H208" s="73">
        <v>3.0</v>
      </c>
      <c r="I208" s="73">
        <v>3.0</v>
      </c>
      <c r="J208" s="73">
        <v>4.0</v>
      </c>
      <c r="K208" s="73">
        <v>4.0</v>
      </c>
      <c r="L208" s="73">
        <v>2.0</v>
      </c>
      <c r="M208" s="73">
        <v>2.0</v>
      </c>
      <c r="N208" s="73">
        <v>0.0</v>
      </c>
      <c r="O208" s="73">
        <v>3.0</v>
      </c>
      <c r="P208" s="73">
        <v>4.0</v>
      </c>
      <c r="Q208" s="73">
        <v>4.0</v>
      </c>
      <c r="R208" s="73">
        <v>0.0</v>
      </c>
      <c r="S208" s="73">
        <v>3.0</v>
      </c>
      <c r="T208" s="73">
        <v>2.0</v>
      </c>
      <c r="U208" s="74">
        <f t="shared" si="2"/>
        <v>65</v>
      </c>
      <c r="V208" s="75">
        <f t="shared" si="3"/>
        <v>65</v>
      </c>
      <c r="W208" s="76" t="str">
        <f t="shared" si="4"/>
        <v>Lefty</v>
      </c>
      <c r="X208" s="77">
        <f t="shared" si="5"/>
        <v>65</v>
      </c>
      <c r="Y208" s="77">
        <f t="shared" si="6"/>
        <v>50</v>
      </c>
      <c r="Z208" s="78">
        <f>ROUND(IF(($G208*'Custom Ratings'!$B$3)+($H208*'Custom Ratings'!$B$4)+($I208*'Custom Ratings'!$B$5)+($J208*'Custom Ratings'!$B$6)+($K208*'Custom Ratings'!$B$7)+($L208*'Custom Ratings'!$B$8)+($M208*'Custom Ratings'!$B$9)+($O208*'Custom Ratings'!$B$10)+($P208*'Custom Ratings'!$B$11)+($Q208*'Custom Ratings'!$B$12)+($R208*'Custom Ratings'!$B$13)+($S208*'Custom Ratings'!$B$14)+($T208*'Custom Ratings'!$B$15)&lt;50,(25+(($G208*'Custom Ratings'!$B$3)+($H208*'Custom Ratings'!$B$4)+($I208*'Custom Ratings'!$B$5)+($J208*'Custom Ratings'!$B$6)+($K208*'Custom Ratings'!$B$7)+($L208*'Custom Ratings'!$B$8)+($M208*'Custom Ratings'!$B$9)+($O208*'Custom Ratings'!$B$10)+($P208*'Custom Ratings'!$B$11)+($Q208*'Custom Ratings'!$B$12)+($R208*'Custom Ratings'!$B$13)+($S208*'Custom Ratings'!$B$14)+($T208*'Custom Ratings'!$B$15))/2),($G208*'Custom Ratings'!$B$3)+($H208*'Custom Ratings'!$B$4)+($I208*'Custom Ratings'!$B$5)+($J208*'Custom Ratings'!$B$6)+($K208*'Custom Ratings'!$B$7)+($L208*'Custom Ratings'!$B$8)+($M208*'Custom Ratings'!$B$9)+($O208*'Custom Ratings'!$B$10)+($P208*'Custom Ratings'!$B$11)+($Q208*'Custom Ratings'!$B$12)+($R208*'Custom Ratings'!$B$13)+($S208*'Custom Ratings'!$B$14)+($T208*'Custom Ratings'!$B$15)),0)</f>
        <v>65</v>
      </c>
      <c r="AA208" s="78">
        <f>ROUND(IF(($G208*'Custom Ratings'!$F$3)+($H208*'Custom Ratings'!$F$4)+($I208*'Custom Ratings'!$F$5)+($J208*'Custom Ratings'!$F$6)+($K208*'Custom Ratings'!$F$7)+($L208*'Custom Ratings'!$F$8)+($M208*'Custom Ratings'!$F$9)+($O208*'Custom Ratings'!$F$10)+($P208*'Custom Ratings'!$F$11)+($Q208*'Custom Ratings'!$F$12)+($R208*'Custom Ratings'!$F$13)+($S208*'Custom Ratings'!$F$14)+($T208*'Custom Ratings'!$F$15)&lt;50,(25+(($G208*'Custom Ratings'!$F$3)+($H208*'Custom Ratings'!$F$4)+($I208*'Custom Ratings'!$F$5)+($J208*'Custom Ratings'!$F$6)+($K208*'Custom Ratings'!$F$7)+($L208*'Custom Ratings'!$F$8)+($M208*'Custom Ratings'!$F$9)+($O208*'Custom Ratings'!$F$10)+($P208*'Custom Ratings'!$F$11)+($Q208*'Custom Ratings'!$F$12)+($R208*'Custom Ratings'!$F$13)+($S208*'Custom Ratings'!$F$14)+($T208*'Custom Ratings'!$F$15))/2),($G208*'Custom Ratings'!$F$3)+($H208*'Custom Ratings'!$F$4)+($I208*'Custom Ratings'!$F$5)+($J208*'Custom Ratings'!$F$6)+($K208*'Custom Ratings'!$F$7)+($L208*'Custom Ratings'!$F$8)+($M208*'Custom Ratings'!$F$9)+($O208*'Custom Ratings'!$F$10)+($P208*'Custom Ratings'!$F$11)+($Q208*'Custom Ratings'!$F$12)+($R208*'Custom Ratings'!$F$13)+($S208*'Custom Ratings'!$F$14)+($T208*'Custom Ratings'!$F$15)),0)</f>
        <v>65</v>
      </c>
      <c r="AB208" s="78">
        <f>ROUND(IF(($K208*'Custom Ratings'!$J$3)+ROUNDDOWN(($H208*'Custom Ratings'!$J$4),0)+($I208*'Custom Ratings'!$J$5)+($J208*'Custom Ratings'!$J$6)+ROUNDDOWN(($K208*'Custom Ratings'!$J$7),0)+ROUNDDOWN(($L208*'Custom Ratings'!$J$8),0)+($M208*'Custom Ratings'!$J$9)+($O208*'Custom Ratings'!$J$10)+($P208*'Custom Ratings'!$J$11)+($Q208*'Custom Ratings'!$J$12)+($R208*'Custom Ratings'!$J$13)+($S208*'Custom Ratings'!$J$14)+($T208*'Custom Ratings'!$J$15)&lt;50,(25+(($K208*'Custom Ratings'!$J$3)+ROUNDDOWN(($H208*'Custom Ratings'!$J$4),0)+($I208*'Custom Ratings'!$J$5)+($J208*'Custom Ratings'!$J$6)+ROUNDDOWN(($K208*'Custom Ratings'!$J$7),0)+ROUNDDOWN(($L208*'Custom Ratings'!$J$8),0)+($M208*'Custom Ratings'!$J$9)+($O208*'Custom Ratings'!$J$10)+($P208*'Custom Ratings'!$J$11)+($Q208*'Custom Ratings'!$J$12)+($R208*'Custom Ratings'!$J$13)+($S208*'Custom Ratings'!$J$14)+($T208*'Custom Ratings'!$J$15))/2),($K208*'Custom Ratings'!$J$3)+ROUNDDOWN(($H208*'Custom Ratings'!$J$4),0)+($I208*'Custom Ratings'!$J$5)+($J208*'Custom Ratings'!$J$6)+ROUNDDOWN(($K208*'Custom Ratings'!$J$7),0)+ROUNDDOWN(($L208*'Custom Ratings'!$J$8),0)+($M208*'Custom Ratings'!$J$9)+($O208*'Custom Ratings'!$J$10)+($P208*'Custom Ratings'!$J$11)+($Q208*'Custom Ratings'!$J$12)+($R208*'Custom Ratings'!$J$13)+($S208*'Custom Ratings'!$J$14)+($T208*'Custom Ratings'!$J$15)),0)</f>
        <v>50</v>
      </c>
      <c r="AC208" s="79">
        <f>ROUND(Z208/'Custom Ratings'!$B$19,0)</f>
        <v>65</v>
      </c>
      <c r="AD208" s="79">
        <f>ROUND(AA208/'Custom Ratings'!$F$19,0)</f>
        <v>65</v>
      </c>
      <c r="AE208" s="79">
        <f>ROUND(AB208/'Custom Ratings'!$J$19,0)</f>
        <v>50</v>
      </c>
    </row>
    <row r="209" ht="15.75" customHeight="1">
      <c r="A209" s="71" t="s">
        <v>1015</v>
      </c>
      <c r="B209" s="71" t="s">
        <v>1016</v>
      </c>
      <c r="C209" s="72" t="str">
        <f t="shared" si="1"/>
        <v>Mikael Nylander</v>
      </c>
      <c r="D209" s="73" t="s">
        <v>62</v>
      </c>
      <c r="E209" s="73" t="s">
        <v>702</v>
      </c>
      <c r="F209" s="73">
        <v>36.0</v>
      </c>
      <c r="G209" s="73">
        <v>5.0</v>
      </c>
      <c r="H209" s="73">
        <v>4.0</v>
      </c>
      <c r="I209" s="73">
        <v>3.0</v>
      </c>
      <c r="J209" s="73">
        <v>3.0</v>
      </c>
      <c r="K209" s="73">
        <v>2.0</v>
      </c>
      <c r="L209" s="73">
        <v>3.0</v>
      </c>
      <c r="M209" s="73">
        <v>2.0</v>
      </c>
      <c r="N209" s="73">
        <v>2.0</v>
      </c>
      <c r="O209" s="73">
        <v>3.0</v>
      </c>
      <c r="P209" s="73">
        <v>2.0</v>
      </c>
      <c r="Q209" s="73">
        <v>3.0</v>
      </c>
      <c r="R209" s="73">
        <v>1.0</v>
      </c>
      <c r="S209" s="73">
        <v>3.0</v>
      </c>
      <c r="T209" s="73">
        <v>2.0</v>
      </c>
      <c r="U209" s="74">
        <f t="shared" si="2"/>
        <v>56</v>
      </c>
      <c r="V209" s="75">
        <f t="shared" si="3"/>
        <v>56</v>
      </c>
      <c r="W209" s="76" t="str">
        <f t="shared" si="4"/>
        <v>Lefty</v>
      </c>
      <c r="X209" s="77">
        <f t="shared" si="5"/>
        <v>56</v>
      </c>
      <c r="Y209" s="77">
        <f t="shared" si="6"/>
        <v>50</v>
      </c>
      <c r="Z209" s="78">
        <f>ROUND(IF(($G209*'Custom Ratings'!$B$3)+($H209*'Custom Ratings'!$B$4)+($I209*'Custom Ratings'!$B$5)+($J209*'Custom Ratings'!$B$6)+($K209*'Custom Ratings'!$B$7)+($L209*'Custom Ratings'!$B$8)+($M209*'Custom Ratings'!$B$9)+($O209*'Custom Ratings'!$B$10)+($P209*'Custom Ratings'!$B$11)+($Q209*'Custom Ratings'!$B$12)+($R209*'Custom Ratings'!$B$13)+($S209*'Custom Ratings'!$B$14)+($T209*'Custom Ratings'!$B$15)&lt;50,(25+(($G209*'Custom Ratings'!$B$3)+($H209*'Custom Ratings'!$B$4)+($I209*'Custom Ratings'!$B$5)+($J209*'Custom Ratings'!$B$6)+($K209*'Custom Ratings'!$B$7)+($L209*'Custom Ratings'!$B$8)+($M209*'Custom Ratings'!$B$9)+($O209*'Custom Ratings'!$B$10)+($P209*'Custom Ratings'!$B$11)+($Q209*'Custom Ratings'!$B$12)+($R209*'Custom Ratings'!$B$13)+($S209*'Custom Ratings'!$B$14)+($T209*'Custom Ratings'!$B$15))/2),($G209*'Custom Ratings'!$B$3)+($H209*'Custom Ratings'!$B$4)+($I209*'Custom Ratings'!$B$5)+($J209*'Custom Ratings'!$B$6)+($K209*'Custom Ratings'!$B$7)+($L209*'Custom Ratings'!$B$8)+($M209*'Custom Ratings'!$B$9)+($O209*'Custom Ratings'!$B$10)+($P209*'Custom Ratings'!$B$11)+($Q209*'Custom Ratings'!$B$12)+($R209*'Custom Ratings'!$B$13)+($S209*'Custom Ratings'!$B$14)+($T209*'Custom Ratings'!$B$15)),0)</f>
        <v>56</v>
      </c>
      <c r="AA209" s="78">
        <f>ROUND(IF(($G209*'Custom Ratings'!$F$3)+($H209*'Custom Ratings'!$F$4)+($I209*'Custom Ratings'!$F$5)+($J209*'Custom Ratings'!$F$6)+($K209*'Custom Ratings'!$F$7)+($L209*'Custom Ratings'!$F$8)+($M209*'Custom Ratings'!$F$9)+($O209*'Custom Ratings'!$F$10)+($P209*'Custom Ratings'!$F$11)+($Q209*'Custom Ratings'!$F$12)+($R209*'Custom Ratings'!$F$13)+($S209*'Custom Ratings'!$F$14)+($T209*'Custom Ratings'!$F$15)&lt;50,(25+(($G209*'Custom Ratings'!$F$3)+($H209*'Custom Ratings'!$F$4)+($I209*'Custom Ratings'!$F$5)+($J209*'Custom Ratings'!$F$6)+($K209*'Custom Ratings'!$F$7)+($L209*'Custom Ratings'!$F$8)+($M209*'Custom Ratings'!$F$9)+($O209*'Custom Ratings'!$F$10)+($P209*'Custom Ratings'!$F$11)+($Q209*'Custom Ratings'!$F$12)+($R209*'Custom Ratings'!$F$13)+($S209*'Custom Ratings'!$F$14)+($T209*'Custom Ratings'!$F$15))/2),($G209*'Custom Ratings'!$F$3)+($H209*'Custom Ratings'!$F$4)+($I209*'Custom Ratings'!$F$5)+($J209*'Custom Ratings'!$F$6)+($K209*'Custom Ratings'!$F$7)+($L209*'Custom Ratings'!$F$8)+($M209*'Custom Ratings'!$F$9)+($O209*'Custom Ratings'!$F$10)+($P209*'Custom Ratings'!$F$11)+($Q209*'Custom Ratings'!$F$12)+($R209*'Custom Ratings'!$F$13)+($S209*'Custom Ratings'!$F$14)+($T209*'Custom Ratings'!$F$15)),0)</f>
        <v>56</v>
      </c>
      <c r="AB209" s="78">
        <f>ROUND(IF(($K209*'Custom Ratings'!$J$3)+ROUNDDOWN(($H209*'Custom Ratings'!$J$4),0)+($I209*'Custom Ratings'!$J$5)+($J209*'Custom Ratings'!$J$6)+ROUNDDOWN(($K209*'Custom Ratings'!$J$7),0)+ROUNDDOWN(($L209*'Custom Ratings'!$J$8),0)+($M209*'Custom Ratings'!$J$9)+($O209*'Custom Ratings'!$J$10)+($P209*'Custom Ratings'!$J$11)+($Q209*'Custom Ratings'!$J$12)+($R209*'Custom Ratings'!$J$13)+($S209*'Custom Ratings'!$J$14)+($T209*'Custom Ratings'!$J$15)&lt;50,(25+(($K209*'Custom Ratings'!$J$3)+ROUNDDOWN(($H209*'Custom Ratings'!$J$4),0)+($I209*'Custom Ratings'!$J$5)+($J209*'Custom Ratings'!$J$6)+ROUNDDOWN(($K209*'Custom Ratings'!$J$7),0)+ROUNDDOWN(($L209*'Custom Ratings'!$J$8),0)+($M209*'Custom Ratings'!$J$9)+($O209*'Custom Ratings'!$J$10)+($P209*'Custom Ratings'!$J$11)+($Q209*'Custom Ratings'!$J$12)+($R209*'Custom Ratings'!$J$13)+($S209*'Custom Ratings'!$J$14)+($T209*'Custom Ratings'!$J$15))/2),($K209*'Custom Ratings'!$J$3)+ROUNDDOWN(($H209*'Custom Ratings'!$J$4),0)+($I209*'Custom Ratings'!$J$5)+($J209*'Custom Ratings'!$J$6)+ROUNDDOWN(($K209*'Custom Ratings'!$J$7),0)+ROUNDDOWN(($L209*'Custom Ratings'!$J$8),0)+($M209*'Custom Ratings'!$J$9)+($O209*'Custom Ratings'!$J$10)+($P209*'Custom Ratings'!$J$11)+($Q209*'Custom Ratings'!$J$12)+($R209*'Custom Ratings'!$J$13)+($S209*'Custom Ratings'!$J$14)+($T209*'Custom Ratings'!$J$15)),0)</f>
        <v>50</v>
      </c>
      <c r="AC209" s="79">
        <f>ROUND(Z209/'Custom Ratings'!$B$19,0)</f>
        <v>56</v>
      </c>
      <c r="AD209" s="79">
        <f>ROUND(AA209/'Custom Ratings'!$F$19,0)</f>
        <v>56</v>
      </c>
      <c r="AE209" s="79">
        <f>ROUND(AB209/'Custom Ratings'!$J$19,0)</f>
        <v>50</v>
      </c>
    </row>
    <row r="210" ht="15.75" customHeight="1">
      <c r="A210" s="71" t="s">
        <v>822</v>
      </c>
      <c r="B210" s="71" t="s">
        <v>1017</v>
      </c>
      <c r="C210" s="72" t="str">
        <f t="shared" si="1"/>
        <v>Robert Kron</v>
      </c>
      <c r="D210" s="73" t="s">
        <v>62</v>
      </c>
      <c r="E210" s="73" t="s">
        <v>702</v>
      </c>
      <c r="F210" s="73">
        <v>38.0</v>
      </c>
      <c r="G210" s="73">
        <v>5.0</v>
      </c>
      <c r="H210" s="73">
        <v>3.0</v>
      </c>
      <c r="I210" s="73">
        <v>3.0</v>
      </c>
      <c r="J210" s="73">
        <v>3.0</v>
      </c>
      <c r="K210" s="73">
        <v>4.0</v>
      </c>
      <c r="L210" s="73">
        <v>2.0</v>
      </c>
      <c r="M210" s="73">
        <v>2.0</v>
      </c>
      <c r="N210" s="73">
        <v>2.0</v>
      </c>
      <c r="O210" s="73">
        <v>3.0</v>
      </c>
      <c r="P210" s="73">
        <v>3.0</v>
      </c>
      <c r="Q210" s="73">
        <v>3.0</v>
      </c>
      <c r="R210" s="73">
        <v>4.0</v>
      </c>
      <c r="S210" s="73">
        <v>3.0</v>
      </c>
      <c r="T210" s="73">
        <v>2.0</v>
      </c>
      <c r="U210" s="74">
        <f t="shared" si="2"/>
        <v>59</v>
      </c>
      <c r="V210" s="75">
        <f t="shared" si="3"/>
        <v>59</v>
      </c>
      <c r="W210" s="76" t="str">
        <f t="shared" si="4"/>
        <v>Lefty</v>
      </c>
      <c r="X210" s="77">
        <f t="shared" si="5"/>
        <v>59</v>
      </c>
      <c r="Y210" s="77">
        <f t="shared" si="6"/>
        <v>52</v>
      </c>
      <c r="Z210" s="78">
        <f>ROUND(IF(($G210*'Custom Ratings'!$B$3)+($H210*'Custom Ratings'!$B$4)+($I210*'Custom Ratings'!$B$5)+($J210*'Custom Ratings'!$B$6)+($K210*'Custom Ratings'!$B$7)+($L210*'Custom Ratings'!$B$8)+($M210*'Custom Ratings'!$B$9)+($O210*'Custom Ratings'!$B$10)+($P210*'Custom Ratings'!$B$11)+($Q210*'Custom Ratings'!$B$12)+($R210*'Custom Ratings'!$B$13)+($S210*'Custom Ratings'!$B$14)+($T210*'Custom Ratings'!$B$15)&lt;50,(25+(($G210*'Custom Ratings'!$B$3)+($H210*'Custom Ratings'!$B$4)+($I210*'Custom Ratings'!$B$5)+($J210*'Custom Ratings'!$B$6)+($K210*'Custom Ratings'!$B$7)+($L210*'Custom Ratings'!$B$8)+($M210*'Custom Ratings'!$B$9)+($O210*'Custom Ratings'!$B$10)+($P210*'Custom Ratings'!$B$11)+($Q210*'Custom Ratings'!$B$12)+($R210*'Custom Ratings'!$B$13)+($S210*'Custom Ratings'!$B$14)+($T210*'Custom Ratings'!$B$15))/2),($G210*'Custom Ratings'!$B$3)+($H210*'Custom Ratings'!$B$4)+($I210*'Custom Ratings'!$B$5)+($J210*'Custom Ratings'!$B$6)+($K210*'Custom Ratings'!$B$7)+($L210*'Custom Ratings'!$B$8)+($M210*'Custom Ratings'!$B$9)+($O210*'Custom Ratings'!$B$10)+($P210*'Custom Ratings'!$B$11)+($Q210*'Custom Ratings'!$B$12)+($R210*'Custom Ratings'!$B$13)+($S210*'Custom Ratings'!$B$14)+($T210*'Custom Ratings'!$B$15)),0)</f>
        <v>59</v>
      </c>
      <c r="AA210" s="78">
        <f>ROUND(IF(($G210*'Custom Ratings'!$F$3)+($H210*'Custom Ratings'!$F$4)+($I210*'Custom Ratings'!$F$5)+($J210*'Custom Ratings'!$F$6)+($K210*'Custom Ratings'!$F$7)+($L210*'Custom Ratings'!$F$8)+($M210*'Custom Ratings'!$F$9)+($O210*'Custom Ratings'!$F$10)+($P210*'Custom Ratings'!$F$11)+($Q210*'Custom Ratings'!$F$12)+($R210*'Custom Ratings'!$F$13)+($S210*'Custom Ratings'!$F$14)+($T210*'Custom Ratings'!$F$15)&lt;50,(25+(($G210*'Custom Ratings'!$F$3)+($H210*'Custom Ratings'!$F$4)+($I210*'Custom Ratings'!$F$5)+($J210*'Custom Ratings'!$F$6)+($K210*'Custom Ratings'!$F$7)+($L210*'Custom Ratings'!$F$8)+($M210*'Custom Ratings'!$F$9)+($O210*'Custom Ratings'!$F$10)+($P210*'Custom Ratings'!$F$11)+($Q210*'Custom Ratings'!$F$12)+($R210*'Custom Ratings'!$F$13)+($S210*'Custom Ratings'!$F$14)+($T210*'Custom Ratings'!$F$15))/2),($G210*'Custom Ratings'!$F$3)+($H210*'Custom Ratings'!$F$4)+($I210*'Custom Ratings'!$F$5)+($J210*'Custom Ratings'!$F$6)+($K210*'Custom Ratings'!$F$7)+($L210*'Custom Ratings'!$F$8)+($M210*'Custom Ratings'!$F$9)+($O210*'Custom Ratings'!$F$10)+($P210*'Custom Ratings'!$F$11)+($Q210*'Custom Ratings'!$F$12)+($R210*'Custom Ratings'!$F$13)+($S210*'Custom Ratings'!$F$14)+($T210*'Custom Ratings'!$F$15)),0)</f>
        <v>59</v>
      </c>
      <c r="AB210" s="78">
        <f>ROUND(IF(($K210*'Custom Ratings'!$J$3)+ROUNDDOWN(($H210*'Custom Ratings'!$J$4),0)+($I210*'Custom Ratings'!$J$5)+($J210*'Custom Ratings'!$J$6)+ROUNDDOWN(($K210*'Custom Ratings'!$J$7),0)+ROUNDDOWN(($L210*'Custom Ratings'!$J$8),0)+($M210*'Custom Ratings'!$J$9)+($O210*'Custom Ratings'!$J$10)+($P210*'Custom Ratings'!$J$11)+($Q210*'Custom Ratings'!$J$12)+($R210*'Custom Ratings'!$J$13)+($S210*'Custom Ratings'!$J$14)+($T210*'Custom Ratings'!$J$15)&lt;50,(25+(($K210*'Custom Ratings'!$J$3)+ROUNDDOWN(($H210*'Custom Ratings'!$J$4),0)+($I210*'Custom Ratings'!$J$5)+($J210*'Custom Ratings'!$J$6)+ROUNDDOWN(($K210*'Custom Ratings'!$J$7),0)+ROUNDDOWN(($L210*'Custom Ratings'!$J$8),0)+($M210*'Custom Ratings'!$J$9)+($O210*'Custom Ratings'!$J$10)+($P210*'Custom Ratings'!$J$11)+($Q210*'Custom Ratings'!$J$12)+($R210*'Custom Ratings'!$J$13)+($S210*'Custom Ratings'!$J$14)+($T210*'Custom Ratings'!$J$15))/2),($K210*'Custom Ratings'!$J$3)+ROUNDDOWN(($H210*'Custom Ratings'!$J$4),0)+($I210*'Custom Ratings'!$J$5)+($J210*'Custom Ratings'!$J$6)+ROUNDDOWN(($K210*'Custom Ratings'!$J$7),0)+ROUNDDOWN(($L210*'Custom Ratings'!$J$8),0)+($M210*'Custom Ratings'!$J$9)+($O210*'Custom Ratings'!$J$10)+($P210*'Custom Ratings'!$J$11)+($Q210*'Custom Ratings'!$J$12)+($R210*'Custom Ratings'!$J$13)+($S210*'Custom Ratings'!$J$14)+($T210*'Custom Ratings'!$J$15)),0)</f>
        <v>52</v>
      </c>
      <c r="AC210" s="79">
        <f>ROUND(Z210/'Custom Ratings'!$B$19,0)</f>
        <v>59</v>
      </c>
      <c r="AD210" s="79">
        <f>ROUND(AA210/'Custom Ratings'!$F$19,0)</f>
        <v>59</v>
      </c>
      <c r="AE210" s="79">
        <f>ROUND(AB210/'Custom Ratings'!$J$19,0)</f>
        <v>52</v>
      </c>
    </row>
    <row r="211" ht="15.75" customHeight="1">
      <c r="A211" s="71" t="s">
        <v>822</v>
      </c>
      <c r="B211" s="71" t="s">
        <v>1018</v>
      </c>
      <c r="C211" s="72" t="str">
        <f t="shared" si="1"/>
        <v>Robert Petrovicky</v>
      </c>
      <c r="D211" s="73" t="s">
        <v>62</v>
      </c>
      <c r="E211" s="73" t="s">
        <v>702</v>
      </c>
      <c r="F211" s="73">
        <v>39.0</v>
      </c>
      <c r="G211" s="73">
        <v>5.0</v>
      </c>
      <c r="H211" s="73">
        <v>4.0</v>
      </c>
      <c r="I211" s="73">
        <v>3.0</v>
      </c>
      <c r="J211" s="73">
        <v>2.0</v>
      </c>
      <c r="K211" s="73">
        <v>2.0</v>
      </c>
      <c r="L211" s="73">
        <v>3.0</v>
      </c>
      <c r="M211" s="73">
        <v>2.0</v>
      </c>
      <c r="N211" s="73">
        <v>2.0</v>
      </c>
      <c r="O211" s="73">
        <v>3.0</v>
      </c>
      <c r="P211" s="73">
        <v>1.0</v>
      </c>
      <c r="Q211" s="73">
        <v>3.0</v>
      </c>
      <c r="R211" s="73">
        <v>4.0</v>
      </c>
      <c r="S211" s="73">
        <v>3.0</v>
      </c>
      <c r="T211" s="73">
        <v>3.0</v>
      </c>
      <c r="U211" s="74">
        <f t="shared" si="2"/>
        <v>51</v>
      </c>
      <c r="V211" s="75">
        <f t="shared" si="3"/>
        <v>51</v>
      </c>
      <c r="W211" s="76" t="str">
        <f t="shared" si="4"/>
        <v>Lefty</v>
      </c>
      <c r="X211" s="77">
        <f t="shared" si="5"/>
        <v>51</v>
      </c>
      <c r="Y211" s="77">
        <f t="shared" si="6"/>
        <v>53</v>
      </c>
      <c r="Z211" s="78">
        <f>ROUND(IF(($G211*'Custom Ratings'!$B$3)+($H211*'Custom Ratings'!$B$4)+($I211*'Custom Ratings'!$B$5)+($J211*'Custom Ratings'!$B$6)+($K211*'Custom Ratings'!$B$7)+($L211*'Custom Ratings'!$B$8)+($M211*'Custom Ratings'!$B$9)+($O211*'Custom Ratings'!$B$10)+($P211*'Custom Ratings'!$B$11)+($Q211*'Custom Ratings'!$B$12)+($R211*'Custom Ratings'!$B$13)+($S211*'Custom Ratings'!$B$14)+($T211*'Custom Ratings'!$B$15)&lt;50,(25+(($G211*'Custom Ratings'!$B$3)+($H211*'Custom Ratings'!$B$4)+($I211*'Custom Ratings'!$B$5)+($J211*'Custom Ratings'!$B$6)+($K211*'Custom Ratings'!$B$7)+($L211*'Custom Ratings'!$B$8)+($M211*'Custom Ratings'!$B$9)+($O211*'Custom Ratings'!$B$10)+($P211*'Custom Ratings'!$B$11)+($Q211*'Custom Ratings'!$B$12)+($R211*'Custom Ratings'!$B$13)+($S211*'Custom Ratings'!$B$14)+($T211*'Custom Ratings'!$B$15))/2),($G211*'Custom Ratings'!$B$3)+($H211*'Custom Ratings'!$B$4)+($I211*'Custom Ratings'!$B$5)+($J211*'Custom Ratings'!$B$6)+($K211*'Custom Ratings'!$B$7)+($L211*'Custom Ratings'!$B$8)+($M211*'Custom Ratings'!$B$9)+($O211*'Custom Ratings'!$B$10)+($P211*'Custom Ratings'!$B$11)+($Q211*'Custom Ratings'!$B$12)+($R211*'Custom Ratings'!$B$13)+($S211*'Custom Ratings'!$B$14)+($T211*'Custom Ratings'!$B$15)),0)</f>
        <v>51</v>
      </c>
      <c r="AA211" s="78">
        <f>ROUND(IF(($G211*'Custom Ratings'!$F$3)+($H211*'Custom Ratings'!$F$4)+($I211*'Custom Ratings'!$F$5)+($J211*'Custom Ratings'!$F$6)+($K211*'Custom Ratings'!$F$7)+($L211*'Custom Ratings'!$F$8)+($M211*'Custom Ratings'!$F$9)+($O211*'Custom Ratings'!$F$10)+($P211*'Custom Ratings'!$F$11)+($Q211*'Custom Ratings'!$F$12)+($R211*'Custom Ratings'!$F$13)+($S211*'Custom Ratings'!$F$14)+($T211*'Custom Ratings'!$F$15)&lt;50,(25+(($G211*'Custom Ratings'!$F$3)+($H211*'Custom Ratings'!$F$4)+($I211*'Custom Ratings'!$F$5)+($J211*'Custom Ratings'!$F$6)+($K211*'Custom Ratings'!$F$7)+($L211*'Custom Ratings'!$F$8)+($M211*'Custom Ratings'!$F$9)+($O211*'Custom Ratings'!$F$10)+($P211*'Custom Ratings'!$F$11)+($Q211*'Custom Ratings'!$F$12)+($R211*'Custom Ratings'!$F$13)+($S211*'Custom Ratings'!$F$14)+($T211*'Custom Ratings'!$F$15))/2),($G211*'Custom Ratings'!$F$3)+($H211*'Custom Ratings'!$F$4)+($I211*'Custom Ratings'!$F$5)+($J211*'Custom Ratings'!$F$6)+($K211*'Custom Ratings'!$F$7)+($L211*'Custom Ratings'!$F$8)+($M211*'Custom Ratings'!$F$9)+($O211*'Custom Ratings'!$F$10)+($P211*'Custom Ratings'!$F$11)+($Q211*'Custom Ratings'!$F$12)+($R211*'Custom Ratings'!$F$13)+($S211*'Custom Ratings'!$F$14)+($T211*'Custom Ratings'!$F$15)),0)</f>
        <v>51</v>
      </c>
      <c r="AB211" s="78">
        <f>ROUND(IF(($K211*'Custom Ratings'!$J$3)+ROUNDDOWN(($H211*'Custom Ratings'!$J$4),0)+($I211*'Custom Ratings'!$J$5)+($J211*'Custom Ratings'!$J$6)+ROUNDDOWN(($K211*'Custom Ratings'!$J$7),0)+ROUNDDOWN(($L211*'Custom Ratings'!$J$8),0)+($M211*'Custom Ratings'!$J$9)+($O211*'Custom Ratings'!$J$10)+($P211*'Custom Ratings'!$J$11)+($Q211*'Custom Ratings'!$J$12)+($R211*'Custom Ratings'!$J$13)+($S211*'Custom Ratings'!$J$14)+($T211*'Custom Ratings'!$J$15)&lt;50,(25+(($K211*'Custom Ratings'!$J$3)+ROUNDDOWN(($H211*'Custom Ratings'!$J$4),0)+($I211*'Custom Ratings'!$J$5)+($J211*'Custom Ratings'!$J$6)+ROUNDDOWN(($K211*'Custom Ratings'!$J$7),0)+ROUNDDOWN(($L211*'Custom Ratings'!$J$8),0)+($M211*'Custom Ratings'!$J$9)+($O211*'Custom Ratings'!$J$10)+($P211*'Custom Ratings'!$J$11)+($Q211*'Custom Ratings'!$J$12)+($R211*'Custom Ratings'!$J$13)+($S211*'Custom Ratings'!$J$14)+($T211*'Custom Ratings'!$J$15))/2),($K211*'Custom Ratings'!$J$3)+ROUNDDOWN(($H211*'Custom Ratings'!$J$4),0)+($I211*'Custom Ratings'!$J$5)+($J211*'Custom Ratings'!$J$6)+ROUNDDOWN(($K211*'Custom Ratings'!$J$7),0)+ROUNDDOWN(($L211*'Custom Ratings'!$J$8),0)+($M211*'Custom Ratings'!$J$9)+($O211*'Custom Ratings'!$J$10)+($P211*'Custom Ratings'!$J$11)+($Q211*'Custom Ratings'!$J$12)+($R211*'Custom Ratings'!$J$13)+($S211*'Custom Ratings'!$J$14)+($T211*'Custom Ratings'!$J$15)),0)</f>
        <v>53</v>
      </c>
      <c r="AC211" s="79">
        <f>ROUND(Z211/'Custom Ratings'!$B$19,0)</f>
        <v>51</v>
      </c>
      <c r="AD211" s="79">
        <f>ROUND(AA211/'Custom Ratings'!$F$19,0)</f>
        <v>51</v>
      </c>
      <c r="AE211" s="79">
        <f>ROUND(AB211/'Custom Ratings'!$J$19,0)</f>
        <v>53</v>
      </c>
    </row>
    <row r="212" ht="15.75" customHeight="1">
      <c r="A212" s="71" t="s">
        <v>983</v>
      </c>
      <c r="B212" s="71" t="s">
        <v>1019</v>
      </c>
      <c r="C212" s="72" t="str">
        <f t="shared" si="1"/>
        <v>Geoff Sanderson</v>
      </c>
      <c r="D212" s="73" t="s">
        <v>62</v>
      </c>
      <c r="E212" s="73" t="s">
        <v>702</v>
      </c>
      <c r="F212" s="73">
        <v>8.0</v>
      </c>
      <c r="G212" s="73">
        <v>6.0</v>
      </c>
      <c r="H212" s="73">
        <v>4.0</v>
      </c>
      <c r="I212" s="73">
        <v>4.0</v>
      </c>
      <c r="J212" s="73">
        <v>4.0</v>
      </c>
      <c r="K212" s="73">
        <v>3.0</v>
      </c>
      <c r="L212" s="73">
        <v>4.0</v>
      </c>
      <c r="M212" s="73">
        <v>2.0</v>
      </c>
      <c r="N212" s="73">
        <v>0.0</v>
      </c>
      <c r="O212" s="73">
        <v>4.0</v>
      </c>
      <c r="P212" s="73">
        <v>4.0</v>
      </c>
      <c r="Q212" s="73">
        <v>4.0</v>
      </c>
      <c r="R212" s="73">
        <v>3.0</v>
      </c>
      <c r="S212" s="73">
        <v>3.0</v>
      </c>
      <c r="T212" s="73">
        <v>1.0</v>
      </c>
      <c r="U212" s="74">
        <f t="shared" si="2"/>
        <v>73</v>
      </c>
      <c r="V212" s="75">
        <f t="shared" si="3"/>
        <v>73</v>
      </c>
      <c r="W212" s="76" t="str">
        <f t="shared" si="4"/>
        <v>Lefty</v>
      </c>
      <c r="X212" s="77">
        <f t="shared" si="5"/>
        <v>73</v>
      </c>
      <c r="Y212" s="77">
        <f t="shared" si="6"/>
        <v>60</v>
      </c>
      <c r="Z212" s="78">
        <f>ROUND(IF(($G212*'Custom Ratings'!$B$3)+($H212*'Custom Ratings'!$B$4)+($I212*'Custom Ratings'!$B$5)+($J212*'Custom Ratings'!$B$6)+($K212*'Custom Ratings'!$B$7)+($L212*'Custom Ratings'!$B$8)+($M212*'Custom Ratings'!$B$9)+($O212*'Custom Ratings'!$B$10)+($P212*'Custom Ratings'!$B$11)+($Q212*'Custom Ratings'!$B$12)+($R212*'Custom Ratings'!$B$13)+($S212*'Custom Ratings'!$B$14)+($T212*'Custom Ratings'!$B$15)&lt;50,(25+(($G212*'Custom Ratings'!$B$3)+($H212*'Custom Ratings'!$B$4)+($I212*'Custom Ratings'!$B$5)+($J212*'Custom Ratings'!$B$6)+($K212*'Custom Ratings'!$B$7)+($L212*'Custom Ratings'!$B$8)+($M212*'Custom Ratings'!$B$9)+($O212*'Custom Ratings'!$B$10)+($P212*'Custom Ratings'!$B$11)+($Q212*'Custom Ratings'!$B$12)+($R212*'Custom Ratings'!$B$13)+($S212*'Custom Ratings'!$B$14)+($T212*'Custom Ratings'!$B$15))/2),($G212*'Custom Ratings'!$B$3)+($H212*'Custom Ratings'!$B$4)+($I212*'Custom Ratings'!$B$5)+($J212*'Custom Ratings'!$B$6)+($K212*'Custom Ratings'!$B$7)+($L212*'Custom Ratings'!$B$8)+($M212*'Custom Ratings'!$B$9)+($O212*'Custom Ratings'!$B$10)+($P212*'Custom Ratings'!$B$11)+($Q212*'Custom Ratings'!$B$12)+($R212*'Custom Ratings'!$B$13)+($S212*'Custom Ratings'!$B$14)+($T212*'Custom Ratings'!$B$15)),0)</f>
        <v>73</v>
      </c>
      <c r="AA212" s="78">
        <f>ROUND(IF(($G212*'Custom Ratings'!$F$3)+($H212*'Custom Ratings'!$F$4)+($I212*'Custom Ratings'!$F$5)+($J212*'Custom Ratings'!$F$6)+($K212*'Custom Ratings'!$F$7)+($L212*'Custom Ratings'!$F$8)+($M212*'Custom Ratings'!$F$9)+($O212*'Custom Ratings'!$F$10)+($P212*'Custom Ratings'!$F$11)+($Q212*'Custom Ratings'!$F$12)+($R212*'Custom Ratings'!$F$13)+($S212*'Custom Ratings'!$F$14)+($T212*'Custom Ratings'!$F$15)&lt;50,(25+(($G212*'Custom Ratings'!$F$3)+($H212*'Custom Ratings'!$F$4)+($I212*'Custom Ratings'!$F$5)+($J212*'Custom Ratings'!$F$6)+($K212*'Custom Ratings'!$F$7)+($L212*'Custom Ratings'!$F$8)+($M212*'Custom Ratings'!$F$9)+($O212*'Custom Ratings'!$F$10)+($P212*'Custom Ratings'!$F$11)+($Q212*'Custom Ratings'!$F$12)+($R212*'Custom Ratings'!$F$13)+($S212*'Custom Ratings'!$F$14)+($T212*'Custom Ratings'!$F$15))/2),($G212*'Custom Ratings'!$F$3)+($H212*'Custom Ratings'!$F$4)+($I212*'Custom Ratings'!$F$5)+($J212*'Custom Ratings'!$F$6)+($K212*'Custom Ratings'!$F$7)+($L212*'Custom Ratings'!$F$8)+($M212*'Custom Ratings'!$F$9)+($O212*'Custom Ratings'!$F$10)+($P212*'Custom Ratings'!$F$11)+($Q212*'Custom Ratings'!$F$12)+($R212*'Custom Ratings'!$F$13)+($S212*'Custom Ratings'!$F$14)+($T212*'Custom Ratings'!$F$15)),0)</f>
        <v>73</v>
      </c>
      <c r="AB212" s="78">
        <f>ROUND(IF(($K212*'Custom Ratings'!$J$3)+ROUNDDOWN(($H212*'Custom Ratings'!$J$4),0)+($I212*'Custom Ratings'!$J$5)+($J212*'Custom Ratings'!$J$6)+ROUNDDOWN(($K212*'Custom Ratings'!$J$7),0)+ROUNDDOWN(($L212*'Custom Ratings'!$J$8),0)+($M212*'Custom Ratings'!$J$9)+($O212*'Custom Ratings'!$J$10)+($P212*'Custom Ratings'!$J$11)+($Q212*'Custom Ratings'!$J$12)+($R212*'Custom Ratings'!$J$13)+($S212*'Custom Ratings'!$J$14)+($T212*'Custom Ratings'!$J$15)&lt;50,(25+(($K212*'Custom Ratings'!$J$3)+ROUNDDOWN(($H212*'Custom Ratings'!$J$4),0)+($I212*'Custom Ratings'!$J$5)+($J212*'Custom Ratings'!$J$6)+ROUNDDOWN(($K212*'Custom Ratings'!$J$7),0)+ROUNDDOWN(($L212*'Custom Ratings'!$J$8),0)+($M212*'Custom Ratings'!$J$9)+($O212*'Custom Ratings'!$J$10)+($P212*'Custom Ratings'!$J$11)+($Q212*'Custom Ratings'!$J$12)+($R212*'Custom Ratings'!$J$13)+($S212*'Custom Ratings'!$J$14)+($T212*'Custom Ratings'!$J$15))/2),($K212*'Custom Ratings'!$J$3)+ROUNDDOWN(($H212*'Custom Ratings'!$J$4),0)+($I212*'Custom Ratings'!$J$5)+($J212*'Custom Ratings'!$J$6)+ROUNDDOWN(($K212*'Custom Ratings'!$J$7),0)+ROUNDDOWN(($L212*'Custom Ratings'!$J$8),0)+($M212*'Custom Ratings'!$J$9)+($O212*'Custom Ratings'!$J$10)+($P212*'Custom Ratings'!$J$11)+($Q212*'Custom Ratings'!$J$12)+($R212*'Custom Ratings'!$J$13)+($S212*'Custom Ratings'!$J$14)+($T212*'Custom Ratings'!$J$15)),0)</f>
        <v>60</v>
      </c>
      <c r="AC212" s="79">
        <f>ROUND(Z212/'Custom Ratings'!$B$19,0)</f>
        <v>73</v>
      </c>
      <c r="AD212" s="79">
        <f>ROUND(AA212/'Custom Ratings'!$F$19,0)</f>
        <v>73</v>
      </c>
      <c r="AE212" s="79">
        <f>ROUND(AB212/'Custom Ratings'!$J$19,0)</f>
        <v>60</v>
      </c>
    </row>
    <row r="213" ht="15.75" customHeight="1">
      <c r="A213" s="71" t="s">
        <v>1020</v>
      </c>
      <c r="B213" s="71" t="s">
        <v>741</v>
      </c>
      <c r="C213" s="72" t="str">
        <f t="shared" si="1"/>
        <v>Patrick Poulin</v>
      </c>
      <c r="D213" s="73" t="s">
        <v>62</v>
      </c>
      <c r="E213" s="73" t="s">
        <v>702</v>
      </c>
      <c r="F213" s="73">
        <v>24.0</v>
      </c>
      <c r="G213" s="73">
        <v>10.0</v>
      </c>
      <c r="H213" s="73">
        <v>3.0</v>
      </c>
      <c r="I213" s="73">
        <v>3.0</v>
      </c>
      <c r="J213" s="73">
        <v>3.0</v>
      </c>
      <c r="K213" s="73">
        <v>2.0</v>
      </c>
      <c r="L213" s="73">
        <v>3.0</v>
      </c>
      <c r="M213" s="73">
        <v>3.0</v>
      </c>
      <c r="N213" s="73">
        <v>0.0</v>
      </c>
      <c r="O213" s="73">
        <v>3.0</v>
      </c>
      <c r="P213" s="73">
        <v>3.0</v>
      </c>
      <c r="Q213" s="73">
        <v>3.0</v>
      </c>
      <c r="R213" s="73">
        <v>2.0</v>
      </c>
      <c r="S213" s="73">
        <v>3.0</v>
      </c>
      <c r="T213" s="73">
        <v>2.0</v>
      </c>
      <c r="U213" s="74">
        <f t="shared" si="2"/>
        <v>58</v>
      </c>
      <c r="V213" s="75">
        <f t="shared" si="3"/>
        <v>58</v>
      </c>
      <c r="W213" s="76" t="str">
        <f t="shared" si="4"/>
        <v>Lefty</v>
      </c>
      <c r="X213" s="77">
        <f t="shared" si="5"/>
        <v>58</v>
      </c>
      <c r="Y213" s="77">
        <f t="shared" si="6"/>
        <v>48</v>
      </c>
      <c r="Z213" s="78">
        <f>ROUND(IF(($G213*'Custom Ratings'!$B$3)+($H213*'Custom Ratings'!$B$4)+($I213*'Custom Ratings'!$B$5)+($J213*'Custom Ratings'!$B$6)+($K213*'Custom Ratings'!$B$7)+($L213*'Custom Ratings'!$B$8)+($M213*'Custom Ratings'!$B$9)+($O213*'Custom Ratings'!$B$10)+($P213*'Custom Ratings'!$B$11)+($Q213*'Custom Ratings'!$B$12)+($R213*'Custom Ratings'!$B$13)+($S213*'Custom Ratings'!$B$14)+($T213*'Custom Ratings'!$B$15)&lt;50,(25+(($G213*'Custom Ratings'!$B$3)+($H213*'Custom Ratings'!$B$4)+($I213*'Custom Ratings'!$B$5)+($J213*'Custom Ratings'!$B$6)+($K213*'Custom Ratings'!$B$7)+($L213*'Custom Ratings'!$B$8)+($M213*'Custom Ratings'!$B$9)+($O213*'Custom Ratings'!$B$10)+($P213*'Custom Ratings'!$B$11)+($Q213*'Custom Ratings'!$B$12)+($R213*'Custom Ratings'!$B$13)+($S213*'Custom Ratings'!$B$14)+($T213*'Custom Ratings'!$B$15))/2),($G213*'Custom Ratings'!$B$3)+($H213*'Custom Ratings'!$B$4)+($I213*'Custom Ratings'!$B$5)+($J213*'Custom Ratings'!$B$6)+($K213*'Custom Ratings'!$B$7)+($L213*'Custom Ratings'!$B$8)+($M213*'Custom Ratings'!$B$9)+($O213*'Custom Ratings'!$B$10)+($P213*'Custom Ratings'!$B$11)+($Q213*'Custom Ratings'!$B$12)+($R213*'Custom Ratings'!$B$13)+($S213*'Custom Ratings'!$B$14)+($T213*'Custom Ratings'!$B$15)),0)</f>
        <v>58</v>
      </c>
      <c r="AA213" s="78">
        <f>ROUND(IF(($G213*'Custom Ratings'!$F$3)+($H213*'Custom Ratings'!$F$4)+($I213*'Custom Ratings'!$F$5)+($J213*'Custom Ratings'!$F$6)+($K213*'Custom Ratings'!$F$7)+($L213*'Custom Ratings'!$F$8)+($M213*'Custom Ratings'!$F$9)+($O213*'Custom Ratings'!$F$10)+($P213*'Custom Ratings'!$F$11)+($Q213*'Custom Ratings'!$F$12)+($R213*'Custom Ratings'!$F$13)+($S213*'Custom Ratings'!$F$14)+($T213*'Custom Ratings'!$F$15)&lt;50,(25+(($G213*'Custom Ratings'!$F$3)+($H213*'Custom Ratings'!$F$4)+($I213*'Custom Ratings'!$F$5)+($J213*'Custom Ratings'!$F$6)+($K213*'Custom Ratings'!$F$7)+($L213*'Custom Ratings'!$F$8)+($M213*'Custom Ratings'!$F$9)+($O213*'Custom Ratings'!$F$10)+($P213*'Custom Ratings'!$F$11)+($Q213*'Custom Ratings'!$F$12)+($R213*'Custom Ratings'!$F$13)+($S213*'Custom Ratings'!$F$14)+($T213*'Custom Ratings'!$F$15))/2),($G213*'Custom Ratings'!$F$3)+($H213*'Custom Ratings'!$F$4)+($I213*'Custom Ratings'!$F$5)+($J213*'Custom Ratings'!$F$6)+($K213*'Custom Ratings'!$F$7)+($L213*'Custom Ratings'!$F$8)+($M213*'Custom Ratings'!$F$9)+($O213*'Custom Ratings'!$F$10)+($P213*'Custom Ratings'!$F$11)+($Q213*'Custom Ratings'!$F$12)+($R213*'Custom Ratings'!$F$13)+($S213*'Custom Ratings'!$F$14)+($T213*'Custom Ratings'!$F$15)),0)</f>
        <v>58</v>
      </c>
      <c r="AB213" s="78">
        <f>ROUND(IF(($K213*'Custom Ratings'!$J$3)+ROUNDDOWN(($H213*'Custom Ratings'!$J$4),0)+($I213*'Custom Ratings'!$J$5)+($J213*'Custom Ratings'!$J$6)+ROUNDDOWN(($K213*'Custom Ratings'!$J$7),0)+ROUNDDOWN(($L213*'Custom Ratings'!$J$8),0)+($M213*'Custom Ratings'!$J$9)+($O213*'Custom Ratings'!$J$10)+($P213*'Custom Ratings'!$J$11)+($Q213*'Custom Ratings'!$J$12)+($R213*'Custom Ratings'!$J$13)+($S213*'Custom Ratings'!$J$14)+($T213*'Custom Ratings'!$J$15)&lt;50,(25+(($K213*'Custom Ratings'!$J$3)+ROUNDDOWN(($H213*'Custom Ratings'!$J$4),0)+($I213*'Custom Ratings'!$J$5)+($J213*'Custom Ratings'!$J$6)+ROUNDDOWN(($K213*'Custom Ratings'!$J$7),0)+ROUNDDOWN(($L213*'Custom Ratings'!$J$8),0)+($M213*'Custom Ratings'!$J$9)+($O213*'Custom Ratings'!$J$10)+($P213*'Custom Ratings'!$J$11)+($Q213*'Custom Ratings'!$J$12)+($R213*'Custom Ratings'!$J$13)+($S213*'Custom Ratings'!$J$14)+($T213*'Custom Ratings'!$J$15))/2),($K213*'Custom Ratings'!$J$3)+ROUNDDOWN(($H213*'Custom Ratings'!$J$4),0)+($I213*'Custom Ratings'!$J$5)+($J213*'Custom Ratings'!$J$6)+ROUNDDOWN(($K213*'Custom Ratings'!$J$7),0)+ROUNDDOWN(($L213*'Custom Ratings'!$J$8),0)+($M213*'Custom Ratings'!$J$9)+($O213*'Custom Ratings'!$J$10)+($P213*'Custom Ratings'!$J$11)+($Q213*'Custom Ratings'!$J$12)+($R213*'Custom Ratings'!$J$13)+($S213*'Custom Ratings'!$J$14)+($T213*'Custom Ratings'!$J$15)),0)</f>
        <v>48</v>
      </c>
      <c r="AC213" s="79">
        <f>ROUND(Z213/'Custom Ratings'!$B$19,0)</f>
        <v>58</v>
      </c>
      <c r="AD213" s="79">
        <f>ROUND(AA213/'Custom Ratings'!$F$19,0)</f>
        <v>58</v>
      </c>
      <c r="AE213" s="79">
        <f>ROUND(AB213/'Custom Ratings'!$J$19,0)</f>
        <v>48</v>
      </c>
    </row>
    <row r="214" ht="15.75" customHeight="1">
      <c r="A214" s="71" t="s">
        <v>1021</v>
      </c>
      <c r="B214" s="71" t="s">
        <v>1022</v>
      </c>
      <c r="C214" s="72" t="str">
        <f t="shared" si="1"/>
        <v>Yvon Corriveau</v>
      </c>
      <c r="D214" s="73" t="s">
        <v>62</v>
      </c>
      <c r="E214" s="73" t="s">
        <v>702</v>
      </c>
      <c r="F214" s="73">
        <v>11.0</v>
      </c>
      <c r="G214" s="73">
        <v>8.0</v>
      </c>
      <c r="H214" s="73">
        <v>2.0</v>
      </c>
      <c r="I214" s="73">
        <v>2.0</v>
      </c>
      <c r="J214" s="73">
        <v>2.0</v>
      </c>
      <c r="K214" s="73">
        <v>3.0</v>
      </c>
      <c r="L214" s="73">
        <v>2.0</v>
      </c>
      <c r="M214" s="73">
        <v>3.0</v>
      </c>
      <c r="N214" s="73">
        <v>8.0</v>
      </c>
      <c r="O214" s="73">
        <v>1.0</v>
      </c>
      <c r="P214" s="73">
        <v>2.0</v>
      </c>
      <c r="Q214" s="73">
        <v>3.0</v>
      </c>
      <c r="R214" s="73">
        <v>3.0</v>
      </c>
      <c r="S214" s="73">
        <v>1.0</v>
      </c>
      <c r="T214" s="73">
        <v>1.0</v>
      </c>
      <c r="U214" s="74">
        <f t="shared" si="2"/>
        <v>46</v>
      </c>
      <c r="V214" s="75">
        <f t="shared" si="3"/>
        <v>46</v>
      </c>
      <c r="W214" s="76" t="str">
        <f t="shared" si="4"/>
        <v>Lefty</v>
      </c>
      <c r="X214" s="77">
        <f t="shared" si="5"/>
        <v>46</v>
      </c>
      <c r="Y214" s="77">
        <f t="shared" si="6"/>
        <v>45</v>
      </c>
      <c r="Z214" s="78">
        <f>ROUND(IF(($G214*'Custom Ratings'!$B$3)+($H214*'Custom Ratings'!$B$4)+($I214*'Custom Ratings'!$B$5)+($J214*'Custom Ratings'!$B$6)+($K214*'Custom Ratings'!$B$7)+($L214*'Custom Ratings'!$B$8)+($M214*'Custom Ratings'!$B$9)+($O214*'Custom Ratings'!$B$10)+($P214*'Custom Ratings'!$B$11)+($Q214*'Custom Ratings'!$B$12)+($R214*'Custom Ratings'!$B$13)+($S214*'Custom Ratings'!$B$14)+($T214*'Custom Ratings'!$B$15)&lt;50,(25+(($G214*'Custom Ratings'!$B$3)+($H214*'Custom Ratings'!$B$4)+($I214*'Custom Ratings'!$B$5)+($J214*'Custom Ratings'!$B$6)+($K214*'Custom Ratings'!$B$7)+($L214*'Custom Ratings'!$B$8)+($M214*'Custom Ratings'!$B$9)+($O214*'Custom Ratings'!$B$10)+($P214*'Custom Ratings'!$B$11)+($Q214*'Custom Ratings'!$B$12)+($R214*'Custom Ratings'!$B$13)+($S214*'Custom Ratings'!$B$14)+($T214*'Custom Ratings'!$B$15))/2),($G214*'Custom Ratings'!$B$3)+($H214*'Custom Ratings'!$B$4)+($I214*'Custom Ratings'!$B$5)+($J214*'Custom Ratings'!$B$6)+($K214*'Custom Ratings'!$B$7)+($L214*'Custom Ratings'!$B$8)+($M214*'Custom Ratings'!$B$9)+($O214*'Custom Ratings'!$B$10)+($P214*'Custom Ratings'!$B$11)+($Q214*'Custom Ratings'!$B$12)+($R214*'Custom Ratings'!$B$13)+($S214*'Custom Ratings'!$B$14)+($T214*'Custom Ratings'!$B$15)),0)</f>
        <v>46</v>
      </c>
      <c r="AA214" s="78">
        <f>ROUND(IF(($G214*'Custom Ratings'!$F$3)+($H214*'Custom Ratings'!$F$4)+($I214*'Custom Ratings'!$F$5)+($J214*'Custom Ratings'!$F$6)+($K214*'Custom Ratings'!$F$7)+($L214*'Custom Ratings'!$F$8)+($M214*'Custom Ratings'!$F$9)+($O214*'Custom Ratings'!$F$10)+($P214*'Custom Ratings'!$F$11)+($Q214*'Custom Ratings'!$F$12)+($R214*'Custom Ratings'!$F$13)+($S214*'Custom Ratings'!$F$14)+($T214*'Custom Ratings'!$F$15)&lt;50,(25+(($G214*'Custom Ratings'!$F$3)+($H214*'Custom Ratings'!$F$4)+($I214*'Custom Ratings'!$F$5)+($J214*'Custom Ratings'!$F$6)+($K214*'Custom Ratings'!$F$7)+($L214*'Custom Ratings'!$F$8)+($M214*'Custom Ratings'!$F$9)+($O214*'Custom Ratings'!$F$10)+($P214*'Custom Ratings'!$F$11)+($Q214*'Custom Ratings'!$F$12)+($R214*'Custom Ratings'!$F$13)+($S214*'Custom Ratings'!$F$14)+($T214*'Custom Ratings'!$F$15))/2),($G214*'Custom Ratings'!$F$3)+($H214*'Custom Ratings'!$F$4)+($I214*'Custom Ratings'!$F$5)+($J214*'Custom Ratings'!$F$6)+($K214*'Custom Ratings'!$F$7)+($L214*'Custom Ratings'!$F$8)+($M214*'Custom Ratings'!$F$9)+($O214*'Custom Ratings'!$F$10)+($P214*'Custom Ratings'!$F$11)+($Q214*'Custom Ratings'!$F$12)+($R214*'Custom Ratings'!$F$13)+($S214*'Custom Ratings'!$F$14)+($T214*'Custom Ratings'!$F$15)),0)</f>
        <v>46</v>
      </c>
      <c r="AB214" s="78">
        <f>ROUND(IF(($K214*'Custom Ratings'!$J$3)+ROUNDDOWN(($H214*'Custom Ratings'!$J$4),0)+($I214*'Custom Ratings'!$J$5)+($J214*'Custom Ratings'!$J$6)+ROUNDDOWN(($K214*'Custom Ratings'!$J$7),0)+ROUNDDOWN(($L214*'Custom Ratings'!$J$8),0)+($M214*'Custom Ratings'!$J$9)+($O214*'Custom Ratings'!$J$10)+($P214*'Custom Ratings'!$J$11)+($Q214*'Custom Ratings'!$J$12)+($R214*'Custom Ratings'!$J$13)+($S214*'Custom Ratings'!$J$14)+($T214*'Custom Ratings'!$J$15)&lt;50,(25+(($K214*'Custom Ratings'!$J$3)+ROUNDDOWN(($H214*'Custom Ratings'!$J$4),0)+($I214*'Custom Ratings'!$J$5)+($J214*'Custom Ratings'!$J$6)+ROUNDDOWN(($K214*'Custom Ratings'!$J$7),0)+ROUNDDOWN(($L214*'Custom Ratings'!$J$8),0)+($M214*'Custom Ratings'!$J$9)+($O214*'Custom Ratings'!$J$10)+($P214*'Custom Ratings'!$J$11)+($Q214*'Custom Ratings'!$J$12)+($R214*'Custom Ratings'!$J$13)+($S214*'Custom Ratings'!$J$14)+($T214*'Custom Ratings'!$J$15))/2),($K214*'Custom Ratings'!$J$3)+ROUNDDOWN(($H214*'Custom Ratings'!$J$4),0)+($I214*'Custom Ratings'!$J$5)+($J214*'Custom Ratings'!$J$6)+ROUNDDOWN(($K214*'Custom Ratings'!$J$7),0)+ROUNDDOWN(($L214*'Custom Ratings'!$J$8),0)+($M214*'Custom Ratings'!$J$9)+($O214*'Custom Ratings'!$J$10)+($P214*'Custom Ratings'!$J$11)+($Q214*'Custom Ratings'!$J$12)+($R214*'Custom Ratings'!$J$13)+($S214*'Custom Ratings'!$J$14)+($T214*'Custom Ratings'!$J$15)),0)</f>
        <v>45</v>
      </c>
      <c r="AC214" s="79">
        <f>ROUND(Z214/'Custom Ratings'!$B$19,0)</f>
        <v>46</v>
      </c>
      <c r="AD214" s="79">
        <f>ROUND(AA214/'Custom Ratings'!$F$19,0)</f>
        <v>46</v>
      </c>
      <c r="AE214" s="79">
        <f>ROUND(AB214/'Custom Ratings'!$J$19,0)</f>
        <v>45</v>
      </c>
    </row>
    <row r="215" ht="15.75" customHeight="1">
      <c r="A215" s="71" t="s">
        <v>775</v>
      </c>
      <c r="B215" s="71" t="s">
        <v>1023</v>
      </c>
      <c r="C215" s="72" t="str">
        <f t="shared" si="1"/>
        <v>Jim McKenzie</v>
      </c>
      <c r="D215" s="73" t="s">
        <v>62</v>
      </c>
      <c r="E215" s="73" t="s">
        <v>702</v>
      </c>
      <c r="F215" s="73">
        <v>33.0</v>
      </c>
      <c r="G215" s="73">
        <v>9.0</v>
      </c>
      <c r="H215" s="73">
        <v>2.0</v>
      </c>
      <c r="I215" s="73">
        <v>2.0</v>
      </c>
      <c r="J215" s="73">
        <v>1.0</v>
      </c>
      <c r="K215" s="73">
        <v>1.0</v>
      </c>
      <c r="L215" s="73">
        <v>2.0</v>
      </c>
      <c r="M215" s="73">
        <v>2.0</v>
      </c>
      <c r="N215" s="73">
        <v>4.0</v>
      </c>
      <c r="O215" s="73">
        <v>2.0</v>
      </c>
      <c r="P215" s="73">
        <v>2.0</v>
      </c>
      <c r="Q215" s="73">
        <v>2.0</v>
      </c>
      <c r="R215" s="73">
        <v>3.0</v>
      </c>
      <c r="S215" s="73">
        <v>1.0</v>
      </c>
      <c r="T215" s="73">
        <v>4.0</v>
      </c>
      <c r="U215" s="74">
        <f t="shared" si="2"/>
        <v>42</v>
      </c>
      <c r="V215" s="75">
        <f t="shared" si="3"/>
        <v>42</v>
      </c>
      <c r="W215" s="76" t="str">
        <f t="shared" si="4"/>
        <v>Lefty</v>
      </c>
      <c r="X215" s="77">
        <f t="shared" si="5"/>
        <v>42</v>
      </c>
      <c r="Y215" s="77">
        <f t="shared" si="6"/>
        <v>41</v>
      </c>
      <c r="Z215" s="78">
        <f>ROUND(IF(($G215*'Custom Ratings'!$B$3)+($H215*'Custom Ratings'!$B$4)+($I215*'Custom Ratings'!$B$5)+($J215*'Custom Ratings'!$B$6)+($K215*'Custom Ratings'!$B$7)+($L215*'Custom Ratings'!$B$8)+($M215*'Custom Ratings'!$B$9)+($O215*'Custom Ratings'!$B$10)+($P215*'Custom Ratings'!$B$11)+($Q215*'Custom Ratings'!$B$12)+($R215*'Custom Ratings'!$B$13)+($S215*'Custom Ratings'!$B$14)+($T215*'Custom Ratings'!$B$15)&lt;50,(25+(($G215*'Custom Ratings'!$B$3)+($H215*'Custom Ratings'!$B$4)+($I215*'Custom Ratings'!$B$5)+($J215*'Custom Ratings'!$B$6)+($K215*'Custom Ratings'!$B$7)+($L215*'Custom Ratings'!$B$8)+($M215*'Custom Ratings'!$B$9)+($O215*'Custom Ratings'!$B$10)+($P215*'Custom Ratings'!$B$11)+($Q215*'Custom Ratings'!$B$12)+($R215*'Custom Ratings'!$B$13)+($S215*'Custom Ratings'!$B$14)+($T215*'Custom Ratings'!$B$15))/2),($G215*'Custom Ratings'!$B$3)+($H215*'Custom Ratings'!$B$4)+($I215*'Custom Ratings'!$B$5)+($J215*'Custom Ratings'!$B$6)+($K215*'Custom Ratings'!$B$7)+($L215*'Custom Ratings'!$B$8)+($M215*'Custom Ratings'!$B$9)+($O215*'Custom Ratings'!$B$10)+($P215*'Custom Ratings'!$B$11)+($Q215*'Custom Ratings'!$B$12)+($R215*'Custom Ratings'!$B$13)+($S215*'Custom Ratings'!$B$14)+($T215*'Custom Ratings'!$B$15)),0)</f>
        <v>42</v>
      </c>
      <c r="AA215" s="78">
        <f>ROUND(IF(($G215*'Custom Ratings'!$F$3)+($H215*'Custom Ratings'!$F$4)+($I215*'Custom Ratings'!$F$5)+($J215*'Custom Ratings'!$F$6)+($K215*'Custom Ratings'!$F$7)+($L215*'Custom Ratings'!$F$8)+($M215*'Custom Ratings'!$F$9)+($O215*'Custom Ratings'!$F$10)+($P215*'Custom Ratings'!$F$11)+($Q215*'Custom Ratings'!$F$12)+($R215*'Custom Ratings'!$F$13)+($S215*'Custom Ratings'!$F$14)+($T215*'Custom Ratings'!$F$15)&lt;50,(25+(($G215*'Custom Ratings'!$F$3)+($H215*'Custom Ratings'!$F$4)+($I215*'Custom Ratings'!$F$5)+($J215*'Custom Ratings'!$F$6)+($K215*'Custom Ratings'!$F$7)+($L215*'Custom Ratings'!$F$8)+($M215*'Custom Ratings'!$F$9)+($O215*'Custom Ratings'!$F$10)+($P215*'Custom Ratings'!$F$11)+($Q215*'Custom Ratings'!$F$12)+($R215*'Custom Ratings'!$F$13)+($S215*'Custom Ratings'!$F$14)+($T215*'Custom Ratings'!$F$15))/2),($G215*'Custom Ratings'!$F$3)+($H215*'Custom Ratings'!$F$4)+($I215*'Custom Ratings'!$F$5)+($J215*'Custom Ratings'!$F$6)+($K215*'Custom Ratings'!$F$7)+($L215*'Custom Ratings'!$F$8)+($M215*'Custom Ratings'!$F$9)+($O215*'Custom Ratings'!$F$10)+($P215*'Custom Ratings'!$F$11)+($Q215*'Custom Ratings'!$F$12)+($R215*'Custom Ratings'!$F$13)+($S215*'Custom Ratings'!$F$14)+($T215*'Custom Ratings'!$F$15)),0)</f>
        <v>42</v>
      </c>
      <c r="AB215" s="78">
        <f>ROUND(IF(($K215*'Custom Ratings'!$J$3)+ROUNDDOWN(($H215*'Custom Ratings'!$J$4),0)+($I215*'Custom Ratings'!$J$5)+($J215*'Custom Ratings'!$J$6)+ROUNDDOWN(($K215*'Custom Ratings'!$J$7),0)+ROUNDDOWN(($L215*'Custom Ratings'!$J$8),0)+($M215*'Custom Ratings'!$J$9)+($O215*'Custom Ratings'!$J$10)+($P215*'Custom Ratings'!$J$11)+($Q215*'Custom Ratings'!$J$12)+($R215*'Custom Ratings'!$J$13)+($S215*'Custom Ratings'!$J$14)+($T215*'Custom Ratings'!$J$15)&lt;50,(25+(($K215*'Custom Ratings'!$J$3)+ROUNDDOWN(($H215*'Custom Ratings'!$J$4),0)+($I215*'Custom Ratings'!$J$5)+($J215*'Custom Ratings'!$J$6)+ROUNDDOWN(($K215*'Custom Ratings'!$J$7),0)+ROUNDDOWN(($L215*'Custom Ratings'!$J$8),0)+($M215*'Custom Ratings'!$J$9)+($O215*'Custom Ratings'!$J$10)+($P215*'Custom Ratings'!$J$11)+($Q215*'Custom Ratings'!$J$12)+($R215*'Custom Ratings'!$J$13)+($S215*'Custom Ratings'!$J$14)+($T215*'Custom Ratings'!$J$15))/2),($K215*'Custom Ratings'!$J$3)+ROUNDDOWN(($H215*'Custom Ratings'!$J$4),0)+($I215*'Custom Ratings'!$J$5)+($J215*'Custom Ratings'!$J$6)+ROUNDDOWN(($K215*'Custom Ratings'!$J$7),0)+ROUNDDOWN(($L215*'Custom Ratings'!$J$8),0)+($M215*'Custom Ratings'!$J$9)+($O215*'Custom Ratings'!$J$10)+($P215*'Custom Ratings'!$J$11)+($Q215*'Custom Ratings'!$J$12)+($R215*'Custom Ratings'!$J$13)+($S215*'Custom Ratings'!$J$14)+($T215*'Custom Ratings'!$J$15)),0)</f>
        <v>41</v>
      </c>
      <c r="AC215" s="79">
        <f>ROUND(Z215/'Custom Ratings'!$B$19,0)</f>
        <v>42</v>
      </c>
      <c r="AD215" s="79">
        <f>ROUND(AA215/'Custom Ratings'!$F$19,0)</f>
        <v>42</v>
      </c>
      <c r="AE215" s="79">
        <f>ROUND(AB215/'Custom Ratings'!$J$19,0)</f>
        <v>41</v>
      </c>
    </row>
    <row r="216" ht="15.75" customHeight="1">
      <c r="A216" s="71" t="s">
        <v>724</v>
      </c>
      <c r="B216" s="71" t="s">
        <v>1024</v>
      </c>
      <c r="C216" s="72" t="str">
        <f t="shared" si="1"/>
        <v>Randy Cunnyworth</v>
      </c>
      <c r="D216" s="73" t="s">
        <v>62</v>
      </c>
      <c r="E216" s="73" t="s">
        <v>702</v>
      </c>
      <c r="F216" s="73">
        <v>7.0</v>
      </c>
      <c r="G216" s="73">
        <v>6.0</v>
      </c>
      <c r="H216" s="73">
        <v>2.0</v>
      </c>
      <c r="I216" s="73">
        <v>3.0</v>
      </c>
      <c r="J216" s="73">
        <v>2.0</v>
      </c>
      <c r="K216" s="73">
        <v>3.0</v>
      </c>
      <c r="L216" s="73">
        <v>2.0</v>
      </c>
      <c r="M216" s="73">
        <v>3.0</v>
      </c>
      <c r="N216" s="73">
        <v>6.0</v>
      </c>
      <c r="O216" s="73">
        <v>2.0</v>
      </c>
      <c r="P216" s="73">
        <v>2.0</v>
      </c>
      <c r="Q216" s="73">
        <v>3.0</v>
      </c>
      <c r="R216" s="73">
        <v>5.0</v>
      </c>
      <c r="S216" s="73">
        <v>3.0</v>
      </c>
      <c r="T216" s="73">
        <v>3.0</v>
      </c>
      <c r="U216" s="74">
        <f t="shared" si="2"/>
        <v>50</v>
      </c>
      <c r="V216" s="75">
        <f t="shared" si="3"/>
        <v>50</v>
      </c>
      <c r="W216" s="76" t="str">
        <f t="shared" si="4"/>
        <v>Lefty</v>
      </c>
      <c r="X216" s="77">
        <f t="shared" si="5"/>
        <v>50</v>
      </c>
      <c r="Y216" s="77">
        <f t="shared" si="6"/>
        <v>48</v>
      </c>
      <c r="Z216" s="78">
        <f>ROUND(IF(($G216*'Custom Ratings'!$B$3)+($H216*'Custom Ratings'!$B$4)+($I216*'Custom Ratings'!$B$5)+($J216*'Custom Ratings'!$B$6)+($K216*'Custom Ratings'!$B$7)+($L216*'Custom Ratings'!$B$8)+($M216*'Custom Ratings'!$B$9)+($O216*'Custom Ratings'!$B$10)+($P216*'Custom Ratings'!$B$11)+($Q216*'Custom Ratings'!$B$12)+($R216*'Custom Ratings'!$B$13)+($S216*'Custom Ratings'!$B$14)+($T216*'Custom Ratings'!$B$15)&lt;50,(25+(($G216*'Custom Ratings'!$B$3)+($H216*'Custom Ratings'!$B$4)+($I216*'Custom Ratings'!$B$5)+($J216*'Custom Ratings'!$B$6)+($K216*'Custom Ratings'!$B$7)+($L216*'Custom Ratings'!$B$8)+($M216*'Custom Ratings'!$B$9)+($O216*'Custom Ratings'!$B$10)+($P216*'Custom Ratings'!$B$11)+($Q216*'Custom Ratings'!$B$12)+($R216*'Custom Ratings'!$B$13)+($S216*'Custom Ratings'!$B$14)+($T216*'Custom Ratings'!$B$15))/2),($G216*'Custom Ratings'!$B$3)+($H216*'Custom Ratings'!$B$4)+($I216*'Custom Ratings'!$B$5)+($J216*'Custom Ratings'!$B$6)+($K216*'Custom Ratings'!$B$7)+($L216*'Custom Ratings'!$B$8)+($M216*'Custom Ratings'!$B$9)+($O216*'Custom Ratings'!$B$10)+($P216*'Custom Ratings'!$B$11)+($Q216*'Custom Ratings'!$B$12)+($R216*'Custom Ratings'!$B$13)+($S216*'Custom Ratings'!$B$14)+($T216*'Custom Ratings'!$B$15)),0)</f>
        <v>50</v>
      </c>
      <c r="AA216" s="78">
        <f>ROUND(IF(($G216*'Custom Ratings'!$F$3)+($H216*'Custom Ratings'!$F$4)+($I216*'Custom Ratings'!$F$5)+($J216*'Custom Ratings'!$F$6)+($K216*'Custom Ratings'!$F$7)+($L216*'Custom Ratings'!$F$8)+($M216*'Custom Ratings'!$F$9)+($O216*'Custom Ratings'!$F$10)+($P216*'Custom Ratings'!$F$11)+($Q216*'Custom Ratings'!$F$12)+($R216*'Custom Ratings'!$F$13)+($S216*'Custom Ratings'!$F$14)+($T216*'Custom Ratings'!$F$15)&lt;50,(25+(($G216*'Custom Ratings'!$F$3)+($H216*'Custom Ratings'!$F$4)+($I216*'Custom Ratings'!$F$5)+($J216*'Custom Ratings'!$F$6)+($K216*'Custom Ratings'!$F$7)+($L216*'Custom Ratings'!$F$8)+($M216*'Custom Ratings'!$F$9)+($O216*'Custom Ratings'!$F$10)+($P216*'Custom Ratings'!$F$11)+($Q216*'Custom Ratings'!$F$12)+($R216*'Custom Ratings'!$F$13)+($S216*'Custom Ratings'!$F$14)+($T216*'Custom Ratings'!$F$15))/2),($G216*'Custom Ratings'!$F$3)+($H216*'Custom Ratings'!$F$4)+($I216*'Custom Ratings'!$F$5)+($J216*'Custom Ratings'!$F$6)+($K216*'Custom Ratings'!$F$7)+($L216*'Custom Ratings'!$F$8)+($M216*'Custom Ratings'!$F$9)+($O216*'Custom Ratings'!$F$10)+($P216*'Custom Ratings'!$F$11)+($Q216*'Custom Ratings'!$F$12)+($R216*'Custom Ratings'!$F$13)+($S216*'Custom Ratings'!$F$14)+($T216*'Custom Ratings'!$F$15)),0)</f>
        <v>50</v>
      </c>
      <c r="AB216" s="78">
        <f>ROUND(IF(($K216*'Custom Ratings'!$J$3)+ROUNDDOWN(($H216*'Custom Ratings'!$J$4),0)+($I216*'Custom Ratings'!$J$5)+($J216*'Custom Ratings'!$J$6)+ROUNDDOWN(($K216*'Custom Ratings'!$J$7),0)+ROUNDDOWN(($L216*'Custom Ratings'!$J$8),0)+($M216*'Custom Ratings'!$J$9)+($O216*'Custom Ratings'!$J$10)+($P216*'Custom Ratings'!$J$11)+($Q216*'Custom Ratings'!$J$12)+($R216*'Custom Ratings'!$J$13)+($S216*'Custom Ratings'!$J$14)+($T216*'Custom Ratings'!$J$15)&lt;50,(25+(($K216*'Custom Ratings'!$J$3)+ROUNDDOWN(($H216*'Custom Ratings'!$J$4),0)+($I216*'Custom Ratings'!$J$5)+($J216*'Custom Ratings'!$J$6)+ROUNDDOWN(($K216*'Custom Ratings'!$J$7),0)+ROUNDDOWN(($L216*'Custom Ratings'!$J$8),0)+($M216*'Custom Ratings'!$J$9)+($O216*'Custom Ratings'!$J$10)+($P216*'Custom Ratings'!$J$11)+($Q216*'Custom Ratings'!$J$12)+($R216*'Custom Ratings'!$J$13)+($S216*'Custom Ratings'!$J$14)+($T216*'Custom Ratings'!$J$15))/2),($K216*'Custom Ratings'!$J$3)+ROUNDDOWN(($H216*'Custom Ratings'!$J$4),0)+($I216*'Custom Ratings'!$J$5)+($J216*'Custom Ratings'!$J$6)+ROUNDDOWN(($K216*'Custom Ratings'!$J$7),0)+ROUNDDOWN(($L216*'Custom Ratings'!$J$8),0)+($M216*'Custom Ratings'!$J$9)+($O216*'Custom Ratings'!$J$10)+($P216*'Custom Ratings'!$J$11)+($Q216*'Custom Ratings'!$J$12)+($R216*'Custom Ratings'!$J$13)+($S216*'Custom Ratings'!$J$14)+($T216*'Custom Ratings'!$J$15)),0)</f>
        <v>48</v>
      </c>
      <c r="AC216" s="79">
        <f>ROUND(Z216/'Custom Ratings'!$B$19,0)</f>
        <v>50</v>
      </c>
      <c r="AD216" s="79">
        <f>ROUND(AA216/'Custom Ratings'!$F$19,0)</f>
        <v>50</v>
      </c>
      <c r="AE216" s="79">
        <f>ROUND(AB216/'Custom Ratings'!$J$19,0)</f>
        <v>48</v>
      </c>
    </row>
    <row r="217" ht="15.75" customHeight="1">
      <c r="A217" s="71" t="s">
        <v>783</v>
      </c>
      <c r="B217" s="71" t="s">
        <v>1025</v>
      </c>
      <c r="C217" s="72" t="str">
        <f t="shared" si="1"/>
        <v>Pat Verbeek</v>
      </c>
      <c r="D217" s="73" t="s">
        <v>62</v>
      </c>
      <c r="E217" s="73" t="s">
        <v>702</v>
      </c>
      <c r="F217" s="73">
        <v>16.0</v>
      </c>
      <c r="G217" s="73">
        <v>7.0</v>
      </c>
      <c r="H217" s="73">
        <v>3.0</v>
      </c>
      <c r="I217" s="73">
        <v>4.0</v>
      </c>
      <c r="J217" s="73">
        <v>4.0</v>
      </c>
      <c r="K217" s="73">
        <v>3.0</v>
      </c>
      <c r="L217" s="73">
        <v>4.0</v>
      </c>
      <c r="M217" s="73">
        <v>3.0</v>
      </c>
      <c r="N217" s="73">
        <v>7.0</v>
      </c>
      <c r="O217" s="73">
        <v>4.0</v>
      </c>
      <c r="P217" s="73">
        <v>4.0</v>
      </c>
      <c r="Q217" s="73">
        <v>4.0</v>
      </c>
      <c r="R217" s="73">
        <v>2.0</v>
      </c>
      <c r="S217" s="73">
        <v>4.0</v>
      </c>
      <c r="T217" s="73">
        <v>4.0</v>
      </c>
      <c r="U217" s="74">
        <f t="shared" si="2"/>
        <v>74</v>
      </c>
      <c r="V217" s="75">
        <f t="shared" si="3"/>
        <v>74</v>
      </c>
      <c r="W217" s="76" t="str">
        <f t="shared" si="4"/>
        <v>Righty</v>
      </c>
      <c r="X217" s="77">
        <f t="shared" si="5"/>
        <v>74</v>
      </c>
      <c r="Y217" s="77">
        <f t="shared" si="6"/>
        <v>58</v>
      </c>
      <c r="Z217" s="78">
        <f>ROUND(IF(($G217*'Custom Ratings'!$B$3)+($H217*'Custom Ratings'!$B$4)+($I217*'Custom Ratings'!$B$5)+($J217*'Custom Ratings'!$B$6)+($K217*'Custom Ratings'!$B$7)+($L217*'Custom Ratings'!$B$8)+($M217*'Custom Ratings'!$B$9)+($O217*'Custom Ratings'!$B$10)+($P217*'Custom Ratings'!$B$11)+($Q217*'Custom Ratings'!$B$12)+($R217*'Custom Ratings'!$B$13)+($S217*'Custom Ratings'!$B$14)+($T217*'Custom Ratings'!$B$15)&lt;50,(25+(($G217*'Custom Ratings'!$B$3)+($H217*'Custom Ratings'!$B$4)+($I217*'Custom Ratings'!$B$5)+($J217*'Custom Ratings'!$B$6)+($K217*'Custom Ratings'!$B$7)+($L217*'Custom Ratings'!$B$8)+($M217*'Custom Ratings'!$B$9)+($O217*'Custom Ratings'!$B$10)+($P217*'Custom Ratings'!$B$11)+($Q217*'Custom Ratings'!$B$12)+($R217*'Custom Ratings'!$B$13)+($S217*'Custom Ratings'!$B$14)+($T217*'Custom Ratings'!$B$15))/2),($G217*'Custom Ratings'!$B$3)+($H217*'Custom Ratings'!$B$4)+($I217*'Custom Ratings'!$B$5)+($J217*'Custom Ratings'!$B$6)+($K217*'Custom Ratings'!$B$7)+($L217*'Custom Ratings'!$B$8)+($M217*'Custom Ratings'!$B$9)+($O217*'Custom Ratings'!$B$10)+($P217*'Custom Ratings'!$B$11)+($Q217*'Custom Ratings'!$B$12)+($R217*'Custom Ratings'!$B$13)+($S217*'Custom Ratings'!$B$14)+($T217*'Custom Ratings'!$B$15)),0)</f>
        <v>74</v>
      </c>
      <c r="AA217" s="78">
        <f>ROUND(IF(($G217*'Custom Ratings'!$F$3)+($H217*'Custom Ratings'!$F$4)+($I217*'Custom Ratings'!$F$5)+($J217*'Custom Ratings'!$F$6)+($K217*'Custom Ratings'!$F$7)+($L217*'Custom Ratings'!$F$8)+($M217*'Custom Ratings'!$F$9)+($O217*'Custom Ratings'!$F$10)+($P217*'Custom Ratings'!$F$11)+($Q217*'Custom Ratings'!$F$12)+($R217*'Custom Ratings'!$F$13)+($S217*'Custom Ratings'!$F$14)+($T217*'Custom Ratings'!$F$15)&lt;50,(25+(($G217*'Custom Ratings'!$F$3)+($H217*'Custom Ratings'!$F$4)+($I217*'Custom Ratings'!$F$5)+($J217*'Custom Ratings'!$F$6)+($K217*'Custom Ratings'!$F$7)+($L217*'Custom Ratings'!$F$8)+($M217*'Custom Ratings'!$F$9)+($O217*'Custom Ratings'!$F$10)+($P217*'Custom Ratings'!$F$11)+($Q217*'Custom Ratings'!$F$12)+($R217*'Custom Ratings'!$F$13)+($S217*'Custom Ratings'!$F$14)+($T217*'Custom Ratings'!$F$15))/2),($G217*'Custom Ratings'!$F$3)+($H217*'Custom Ratings'!$F$4)+($I217*'Custom Ratings'!$F$5)+($J217*'Custom Ratings'!$F$6)+($K217*'Custom Ratings'!$F$7)+($L217*'Custom Ratings'!$F$8)+($M217*'Custom Ratings'!$F$9)+($O217*'Custom Ratings'!$F$10)+($P217*'Custom Ratings'!$F$11)+($Q217*'Custom Ratings'!$F$12)+($R217*'Custom Ratings'!$F$13)+($S217*'Custom Ratings'!$F$14)+($T217*'Custom Ratings'!$F$15)),0)</f>
        <v>74</v>
      </c>
      <c r="AB217" s="78">
        <f>ROUND(IF(($K217*'Custom Ratings'!$J$3)+ROUNDDOWN(($H217*'Custom Ratings'!$J$4),0)+($I217*'Custom Ratings'!$J$5)+($J217*'Custom Ratings'!$J$6)+ROUNDDOWN(($K217*'Custom Ratings'!$J$7),0)+ROUNDDOWN(($L217*'Custom Ratings'!$J$8),0)+($M217*'Custom Ratings'!$J$9)+($O217*'Custom Ratings'!$J$10)+($P217*'Custom Ratings'!$J$11)+($Q217*'Custom Ratings'!$J$12)+($R217*'Custom Ratings'!$J$13)+($S217*'Custom Ratings'!$J$14)+($T217*'Custom Ratings'!$J$15)&lt;50,(25+(($K217*'Custom Ratings'!$J$3)+ROUNDDOWN(($H217*'Custom Ratings'!$J$4),0)+($I217*'Custom Ratings'!$J$5)+($J217*'Custom Ratings'!$J$6)+ROUNDDOWN(($K217*'Custom Ratings'!$J$7),0)+ROUNDDOWN(($L217*'Custom Ratings'!$J$8),0)+($M217*'Custom Ratings'!$J$9)+($O217*'Custom Ratings'!$J$10)+($P217*'Custom Ratings'!$J$11)+($Q217*'Custom Ratings'!$J$12)+($R217*'Custom Ratings'!$J$13)+($S217*'Custom Ratings'!$J$14)+($T217*'Custom Ratings'!$J$15))/2),($K217*'Custom Ratings'!$J$3)+ROUNDDOWN(($H217*'Custom Ratings'!$J$4),0)+($I217*'Custom Ratings'!$J$5)+($J217*'Custom Ratings'!$J$6)+ROUNDDOWN(($K217*'Custom Ratings'!$J$7),0)+ROUNDDOWN(($L217*'Custom Ratings'!$J$8),0)+($M217*'Custom Ratings'!$J$9)+($O217*'Custom Ratings'!$J$10)+($P217*'Custom Ratings'!$J$11)+($Q217*'Custom Ratings'!$J$12)+($R217*'Custom Ratings'!$J$13)+($S217*'Custom Ratings'!$J$14)+($T217*'Custom Ratings'!$J$15)),0)</f>
        <v>58</v>
      </c>
      <c r="AC217" s="79">
        <f>ROUND(Z217/'Custom Ratings'!$B$19,0)</f>
        <v>74</v>
      </c>
      <c r="AD217" s="79">
        <f>ROUND(AA217/'Custom Ratings'!$F$19,0)</f>
        <v>74</v>
      </c>
      <c r="AE217" s="79">
        <f>ROUND(AB217/'Custom Ratings'!$J$19,0)</f>
        <v>58</v>
      </c>
    </row>
    <row r="218" ht="15.75" customHeight="1">
      <c r="A218" s="71" t="s">
        <v>912</v>
      </c>
      <c r="B218" s="71" t="s">
        <v>1026</v>
      </c>
      <c r="C218" s="72" t="str">
        <f t="shared" si="1"/>
        <v>Mark Janssens</v>
      </c>
      <c r="D218" s="73" t="s">
        <v>62</v>
      </c>
      <c r="E218" s="73" t="s">
        <v>702</v>
      </c>
      <c r="F218" s="73">
        <v>22.0</v>
      </c>
      <c r="G218" s="73">
        <v>11.0</v>
      </c>
      <c r="H218" s="73">
        <v>3.0</v>
      </c>
      <c r="I218" s="73">
        <v>3.0</v>
      </c>
      <c r="J218" s="73">
        <v>3.0</v>
      </c>
      <c r="K218" s="73">
        <v>3.0</v>
      </c>
      <c r="L218" s="73">
        <v>3.0</v>
      </c>
      <c r="M218" s="73">
        <v>4.0</v>
      </c>
      <c r="N218" s="73">
        <v>6.0</v>
      </c>
      <c r="O218" s="73">
        <v>3.0</v>
      </c>
      <c r="P218" s="73">
        <v>3.0</v>
      </c>
      <c r="Q218" s="73">
        <v>4.0</v>
      </c>
      <c r="R218" s="73">
        <v>1.0</v>
      </c>
      <c r="S218" s="73">
        <v>2.0</v>
      </c>
      <c r="T218" s="73">
        <v>4.0</v>
      </c>
      <c r="U218" s="74">
        <f t="shared" si="2"/>
        <v>62</v>
      </c>
      <c r="V218" s="75">
        <f t="shared" si="3"/>
        <v>62</v>
      </c>
      <c r="W218" s="76" t="str">
        <f t="shared" si="4"/>
        <v>Lefty</v>
      </c>
      <c r="X218" s="77">
        <f t="shared" si="5"/>
        <v>62</v>
      </c>
      <c r="Y218" s="77">
        <f t="shared" si="6"/>
        <v>50</v>
      </c>
      <c r="Z218" s="78">
        <f>ROUND(IF(($G218*'Custom Ratings'!$B$3)+($H218*'Custom Ratings'!$B$4)+($I218*'Custom Ratings'!$B$5)+($J218*'Custom Ratings'!$B$6)+($K218*'Custom Ratings'!$B$7)+($L218*'Custom Ratings'!$B$8)+($M218*'Custom Ratings'!$B$9)+($O218*'Custom Ratings'!$B$10)+($P218*'Custom Ratings'!$B$11)+($Q218*'Custom Ratings'!$B$12)+($R218*'Custom Ratings'!$B$13)+($S218*'Custom Ratings'!$B$14)+($T218*'Custom Ratings'!$B$15)&lt;50,(25+(($G218*'Custom Ratings'!$B$3)+($H218*'Custom Ratings'!$B$4)+($I218*'Custom Ratings'!$B$5)+($J218*'Custom Ratings'!$B$6)+($K218*'Custom Ratings'!$B$7)+($L218*'Custom Ratings'!$B$8)+($M218*'Custom Ratings'!$B$9)+($O218*'Custom Ratings'!$B$10)+($P218*'Custom Ratings'!$B$11)+($Q218*'Custom Ratings'!$B$12)+($R218*'Custom Ratings'!$B$13)+($S218*'Custom Ratings'!$B$14)+($T218*'Custom Ratings'!$B$15))/2),($G218*'Custom Ratings'!$B$3)+($H218*'Custom Ratings'!$B$4)+($I218*'Custom Ratings'!$B$5)+($J218*'Custom Ratings'!$B$6)+($K218*'Custom Ratings'!$B$7)+($L218*'Custom Ratings'!$B$8)+($M218*'Custom Ratings'!$B$9)+($O218*'Custom Ratings'!$B$10)+($P218*'Custom Ratings'!$B$11)+($Q218*'Custom Ratings'!$B$12)+($R218*'Custom Ratings'!$B$13)+($S218*'Custom Ratings'!$B$14)+($T218*'Custom Ratings'!$B$15)),0)</f>
        <v>62</v>
      </c>
      <c r="AA218" s="78">
        <f>ROUND(IF(($G218*'Custom Ratings'!$F$3)+($H218*'Custom Ratings'!$F$4)+($I218*'Custom Ratings'!$F$5)+($J218*'Custom Ratings'!$F$6)+($K218*'Custom Ratings'!$F$7)+($L218*'Custom Ratings'!$F$8)+($M218*'Custom Ratings'!$F$9)+($O218*'Custom Ratings'!$F$10)+($P218*'Custom Ratings'!$F$11)+($Q218*'Custom Ratings'!$F$12)+($R218*'Custom Ratings'!$F$13)+($S218*'Custom Ratings'!$F$14)+($T218*'Custom Ratings'!$F$15)&lt;50,(25+(($G218*'Custom Ratings'!$F$3)+($H218*'Custom Ratings'!$F$4)+($I218*'Custom Ratings'!$F$5)+($J218*'Custom Ratings'!$F$6)+($K218*'Custom Ratings'!$F$7)+($L218*'Custom Ratings'!$F$8)+($M218*'Custom Ratings'!$F$9)+($O218*'Custom Ratings'!$F$10)+($P218*'Custom Ratings'!$F$11)+($Q218*'Custom Ratings'!$F$12)+($R218*'Custom Ratings'!$F$13)+($S218*'Custom Ratings'!$F$14)+($T218*'Custom Ratings'!$F$15))/2),($G218*'Custom Ratings'!$F$3)+($H218*'Custom Ratings'!$F$4)+($I218*'Custom Ratings'!$F$5)+($J218*'Custom Ratings'!$F$6)+($K218*'Custom Ratings'!$F$7)+($L218*'Custom Ratings'!$F$8)+($M218*'Custom Ratings'!$F$9)+($O218*'Custom Ratings'!$F$10)+($P218*'Custom Ratings'!$F$11)+($Q218*'Custom Ratings'!$F$12)+($R218*'Custom Ratings'!$F$13)+($S218*'Custom Ratings'!$F$14)+($T218*'Custom Ratings'!$F$15)),0)</f>
        <v>62</v>
      </c>
      <c r="AB218" s="78">
        <f>ROUND(IF(($K218*'Custom Ratings'!$J$3)+ROUNDDOWN(($H218*'Custom Ratings'!$J$4),0)+($I218*'Custom Ratings'!$J$5)+($J218*'Custom Ratings'!$J$6)+ROUNDDOWN(($K218*'Custom Ratings'!$J$7),0)+ROUNDDOWN(($L218*'Custom Ratings'!$J$8),0)+($M218*'Custom Ratings'!$J$9)+($O218*'Custom Ratings'!$J$10)+($P218*'Custom Ratings'!$J$11)+($Q218*'Custom Ratings'!$J$12)+($R218*'Custom Ratings'!$J$13)+($S218*'Custom Ratings'!$J$14)+($T218*'Custom Ratings'!$J$15)&lt;50,(25+(($K218*'Custom Ratings'!$J$3)+ROUNDDOWN(($H218*'Custom Ratings'!$J$4),0)+($I218*'Custom Ratings'!$J$5)+($J218*'Custom Ratings'!$J$6)+ROUNDDOWN(($K218*'Custom Ratings'!$J$7),0)+ROUNDDOWN(($L218*'Custom Ratings'!$J$8),0)+($M218*'Custom Ratings'!$J$9)+($O218*'Custom Ratings'!$J$10)+($P218*'Custom Ratings'!$J$11)+($Q218*'Custom Ratings'!$J$12)+($R218*'Custom Ratings'!$J$13)+($S218*'Custom Ratings'!$J$14)+($T218*'Custom Ratings'!$J$15))/2),($K218*'Custom Ratings'!$J$3)+ROUNDDOWN(($H218*'Custom Ratings'!$J$4),0)+($I218*'Custom Ratings'!$J$5)+($J218*'Custom Ratings'!$J$6)+ROUNDDOWN(($K218*'Custom Ratings'!$J$7),0)+ROUNDDOWN(($L218*'Custom Ratings'!$J$8),0)+($M218*'Custom Ratings'!$J$9)+($O218*'Custom Ratings'!$J$10)+($P218*'Custom Ratings'!$J$11)+($Q218*'Custom Ratings'!$J$12)+($R218*'Custom Ratings'!$J$13)+($S218*'Custom Ratings'!$J$14)+($T218*'Custom Ratings'!$J$15)),0)</f>
        <v>50</v>
      </c>
      <c r="AC218" s="79">
        <f>ROUND(Z218/'Custom Ratings'!$B$19,0)</f>
        <v>62</v>
      </c>
      <c r="AD218" s="79">
        <f>ROUND(AA218/'Custom Ratings'!$F$19,0)</f>
        <v>62</v>
      </c>
      <c r="AE218" s="79">
        <f>ROUND(AB218/'Custom Ratings'!$J$19,0)</f>
        <v>50</v>
      </c>
    </row>
    <row r="219" ht="15.75" customHeight="1">
      <c r="A219" s="71" t="s">
        <v>1027</v>
      </c>
      <c r="B219" s="71" t="s">
        <v>1028</v>
      </c>
      <c r="C219" s="72" t="str">
        <f t="shared" si="1"/>
        <v>Nick Kypreos</v>
      </c>
      <c r="D219" s="73" t="s">
        <v>62</v>
      </c>
      <c r="E219" s="73" t="s">
        <v>702</v>
      </c>
      <c r="F219" s="73">
        <v>20.0</v>
      </c>
      <c r="G219" s="73">
        <v>8.0</v>
      </c>
      <c r="H219" s="73">
        <v>2.0</v>
      </c>
      <c r="I219" s="73">
        <v>2.0</v>
      </c>
      <c r="J219" s="73">
        <v>2.0</v>
      </c>
      <c r="K219" s="73">
        <v>2.0</v>
      </c>
      <c r="L219" s="73">
        <v>1.0</v>
      </c>
      <c r="M219" s="73">
        <v>3.0</v>
      </c>
      <c r="N219" s="73">
        <v>6.0</v>
      </c>
      <c r="O219" s="73">
        <v>2.0</v>
      </c>
      <c r="P219" s="73">
        <v>4.0</v>
      </c>
      <c r="Q219" s="73">
        <v>3.0</v>
      </c>
      <c r="R219" s="73">
        <v>4.0</v>
      </c>
      <c r="S219" s="73">
        <v>1.0</v>
      </c>
      <c r="T219" s="73">
        <v>5.0</v>
      </c>
      <c r="U219" s="74">
        <f t="shared" si="2"/>
        <v>48</v>
      </c>
      <c r="V219" s="75">
        <f t="shared" si="3"/>
        <v>48</v>
      </c>
      <c r="W219" s="76" t="str">
        <f t="shared" si="4"/>
        <v>Lefty</v>
      </c>
      <c r="X219" s="77">
        <f t="shared" si="5"/>
        <v>48</v>
      </c>
      <c r="Y219" s="77">
        <f t="shared" si="6"/>
        <v>43</v>
      </c>
      <c r="Z219" s="78">
        <f>ROUND(IF(($G219*'Custom Ratings'!$B$3)+($H219*'Custom Ratings'!$B$4)+($I219*'Custom Ratings'!$B$5)+($J219*'Custom Ratings'!$B$6)+($K219*'Custom Ratings'!$B$7)+($L219*'Custom Ratings'!$B$8)+($M219*'Custom Ratings'!$B$9)+($O219*'Custom Ratings'!$B$10)+($P219*'Custom Ratings'!$B$11)+($Q219*'Custom Ratings'!$B$12)+($R219*'Custom Ratings'!$B$13)+($S219*'Custom Ratings'!$B$14)+($T219*'Custom Ratings'!$B$15)&lt;50,(25+(($G219*'Custom Ratings'!$B$3)+($H219*'Custom Ratings'!$B$4)+($I219*'Custom Ratings'!$B$5)+($J219*'Custom Ratings'!$B$6)+($K219*'Custom Ratings'!$B$7)+($L219*'Custom Ratings'!$B$8)+($M219*'Custom Ratings'!$B$9)+($O219*'Custom Ratings'!$B$10)+($P219*'Custom Ratings'!$B$11)+($Q219*'Custom Ratings'!$B$12)+($R219*'Custom Ratings'!$B$13)+($S219*'Custom Ratings'!$B$14)+($T219*'Custom Ratings'!$B$15))/2),($G219*'Custom Ratings'!$B$3)+($H219*'Custom Ratings'!$B$4)+($I219*'Custom Ratings'!$B$5)+($J219*'Custom Ratings'!$B$6)+($K219*'Custom Ratings'!$B$7)+($L219*'Custom Ratings'!$B$8)+($M219*'Custom Ratings'!$B$9)+($O219*'Custom Ratings'!$B$10)+($P219*'Custom Ratings'!$B$11)+($Q219*'Custom Ratings'!$B$12)+($R219*'Custom Ratings'!$B$13)+($S219*'Custom Ratings'!$B$14)+($T219*'Custom Ratings'!$B$15)),0)</f>
        <v>48</v>
      </c>
      <c r="AA219" s="78">
        <f>ROUND(IF(($G219*'Custom Ratings'!$F$3)+($H219*'Custom Ratings'!$F$4)+($I219*'Custom Ratings'!$F$5)+($J219*'Custom Ratings'!$F$6)+($K219*'Custom Ratings'!$F$7)+($L219*'Custom Ratings'!$F$8)+($M219*'Custom Ratings'!$F$9)+($O219*'Custom Ratings'!$F$10)+($P219*'Custom Ratings'!$F$11)+($Q219*'Custom Ratings'!$F$12)+($R219*'Custom Ratings'!$F$13)+($S219*'Custom Ratings'!$F$14)+($T219*'Custom Ratings'!$F$15)&lt;50,(25+(($G219*'Custom Ratings'!$F$3)+($H219*'Custom Ratings'!$F$4)+($I219*'Custom Ratings'!$F$5)+($J219*'Custom Ratings'!$F$6)+($K219*'Custom Ratings'!$F$7)+($L219*'Custom Ratings'!$F$8)+($M219*'Custom Ratings'!$F$9)+($O219*'Custom Ratings'!$F$10)+($P219*'Custom Ratings'!$F$11)+($Q219*'Custom Ratings'!$F$12)+($R219*'Custom Ratings'!$F$13)+($S219*'Custom Ratings'!$F$14)+($T219*'Custom Ratings'!$F$15))/2),($G219*'Custom Ratings'!$F$3)+($H219*'Custom Ratings'!$F$4)+($I219*'Custom Ratings'!$F$5)+($J219*'Custom Ratings'!$F$6)+($K219*'Custom Ratings'!$F$7)+($L219*'Custom Ratings'!$F$8)+($M219*'Custom Ratings'!$F$9)+($O219*'Custom Ratings'!$F$10)+($P219*'Custom Ratings'!$F$11)+($Q219*'Custom Ratings'!$F$12)+($R219*'Custom Ratings'!$F$13)+($S219*'Custom Ratings'!$F$14)+($T219*'Custom Ratings'!$F$15)),0)</f>
        <v>48</v>
      </c>
      <c r="AB219" s="78">
        <f>ROUND(IF(($K219*'Custom Ratings'!$J$3)+ROUNDDOWN(($H219*'Custom Ratings'!$J$4),0)+($I219*'Custom Ratings'!$J$5)+($J219*'Custom Ratings'!$J$6)+ROUNDDOWN(($K219*'Custom Ratings'!$J$7),0)+ROUNDDOWN(($L219*'Custom Ratings'!$J$8),0)+($M219*'Custom Ratings'!$J$9)+($O219*'Custom Ratings'!$J$10)+($P219*'Custom Ratings'!$J$11)+($Q219*'Custom Ratings'!$J$12)+($R219*'Custom Ratings'!$J$13)+($S219*'Custom Ratings'!$J$14)+($T219*'Custom Ratings'!$J$15)&lt;50,(25+(($K219*'Custom Ratings'!$J$3)+ROUNDDOWN(($H219*'Custom Ratings'!$J$4),0)+($I219*'Custom Ratings'!$J$5)+($J219*'Custom Ratings'!$J$6)+ROUNDDOWN(($K219*'Custom Ratings'!$J$7),0)+ROUNDDOWN(($L219*'Custom Ratings'!$J$8),0)+($M219*'Custom Ratings'!$J$9)+($O219*'Custom Ratings'!$J$10)+($P219*'Custom Ratings'!$J$11)+($Q219*'Custom Ratings'!$J$12)+($R219*'Custom Ratings'!$J$13)+($S219*'Custom Ratings'!$J$14)+($T219*'Custom Ratings'!$J$15))/2),($K219*'Custom Ratings'!$J$3)+ROUNDDOWN(($H219*'Custom Ratings'!$J$4),0)+($I219*'Custom Ratings'!$J$5)+($J219*'Custom Ratings'!$J$6)+ROUNDDOWN(($K219*'Custom Ratings'!$J$7),0)+ROUNDDOWN(($L219*'Custom Ratings'!$J$8),0)+($M219*'Custom Ratings'!$J$9)+($O219*'Custom Ratings'!$J$10)+($P219*'Custom Ratings'!$J$11)+($Q219*'Custom Ratings'!$J$12)+($R219*'Custom Ratings'!$J$13)+($S219*'Custom Ratings'!$J$14)+($T219*'Custom Ratings'!$J$15)),0)</f>
        <v>43</v>
      </c>
      <c r="AC219" s="79">
        <f>ROUND(Z219/'Custom Ratings'!$B$19,0)</f>
        <v>48</v>
      </c>
      <c r="AD219" s="79">
        <f>ROUND(AA219/'Custom Ratings'!$F$19,0)</f>
        <v>48</v>
      </c>
      <c r="AE219" s="79">
        <f>ROUND(AB219/'Custom Ratings'!$J$19,0)</f>
        <v>43</v>
      </c>
    </row>
    <row r="220" ht="15.75" customHeight="1">
      <c r="A220" s="71" t="s">
        <v>912</v>
      </c>
      <c r="B220" s="71" t="s">
        <v>1029</v>
      </c>
      <c r="C220" s="72" t="str">
        <f t="shared" si="1"/>
        <v>Mark Greig</v>
      </c>
      <c r="D220" s="73" t="s">
        <v>62</v>
      </c>
      <c r="E220" s="73" t="s">
        <v>702</v>
      </c>
      <c r="F220" s="73">
        <v>17.0</v>
      </c>
      <c r="G220" s="73">
        <v>7.0</v>
      </c>
      <c r="H220" s="73">
        <v>1.0</v>
      </c>
      <c r="I220" s="73">
        <v>1.0</v>
      </c>
      <c r="J220" s="73">
        <v>2.0</v>
      </c>
      <c r="K220" s="73">
        <v>1.0</v>
      </c>
      <c r="L220" s="73">
        <v>0.0</v>
      </c>
      <c r="M220" s="73">
        <v>1.0</v>
      </c>
      <c r="N220" s="73">
        <v>5.0</v>
      </c>
      <c r="O220" s="73">
        <v>1.0</v>
      </c>
      <c r="P220" s="73">
        <v>1.0</v>
      </c>
      <c r="Q220" s="73">
        <v>1.0</v>
      </c>
      <c r="R220" s="73">
        <v>0.0</v>
      </c>
      <c r="S220" s="73">
        <v>1.0</v>
      </c>
      <c r="T220" s="73">
        <v>3.0</v>
      </c>
      <c r="U220" s="74">
        <f t="shared" si="2"/>
        <v>36</v>
      </c>
      <c r="V220" s="75">
        <f t="shared" si="3"/>
        <v>36</v>
      </c>
      <c r="W220" s="76" t="str">
        <f t="shared" si="4"/>
        <v>Righty</v>
      </c>
      <c r="X220" s="77">
        <f t="shared" si="5"/>
        <v>36</v>
      </c>
      <c r="Y220" s="77">
        <f t="shared" si="6"/>
        <v>32</v>
      </c>
      <c r="Z220" s="78">
        <f>ROUND(IF(($G220*'Custom Ratings'!$B$3)+($H220*'Custom Ratings'!$B$4)+($I220*'Custom Ratings'!$B$5)+($J220*'Custom Ratings'!$B$6)+($K220*'Custom Ratings'!$B$7)+($L220*'Custom Ratings'!$B$8)+($M220*'Custom Ratings'!$B$9)+($O220*'Custom Ratings'!$B$10)+($P220*'Custom Ratings'!$B$11)+($Q220*'Custom Ratings'!$B$12)+($R220*'Custom Ratings'!$B$13)+($S220*'Custom Ratings'!$B$14)+($T220*'Custom Ratings'!$B$15)&lt;50,(25+(($G220*'Custom Ratings'!$B$3)+($H220*'Custom Ratings'!$B$4)+($I220*'Custom Ratings'!$B$5)+($J220*'Custom Ratings'!$B$6)+($K220*'Custom Ratings'!$B$7)+($L220*'Custom Ratings'!$B$8)+($M220*'Custom Ratings'!$B$9)+($O220*'Custom Ratings'!$B$10)+($P220*'Custom Ratings'!$B$11)+($Q220*'Custom Ratings'!$B$12)+($R220*'Custom Ratings'!$B$13)+($S220*'Custom Ratings'!$B$14)+($T220*'Custom Ratings'!$B$15))/2),($G220*'Custom Ratings'!$B$3)+($H220*'Custom Ratings'!$B$4)+($I220*'Custom Ratings'!$B$5)+($J220*'Custom Ratings'!$B$6)+($K220*'Custom Ratings'!$B$7)+($L220*'Custom Ratings'!$B$8)+($M220*'Custom Ratings'!$B$9)+($O220*'Custom Ratings'!$B$10)+($P220*'Custom Ratings'!$B$11)+($Q220*'Custom Ratings'!$B$12)+($R220*'Custom Ratings'!$B$13)+($S220*'Custom Ratings'!$B$14)+($T220*'Custom Ratings'!$B$15)),0)</f>
        <v>36</v>
      </c>
      <c r="AA220" s="78">
        <f>ROUND(IF(($G220*'Custom Ratings'!$F$3)+($H220*'Custom Ratings'!$F$4)+($I220*'Custom Ratings'!$F$5)+($J220*'Custom Ratings'!$F$6)+($K220*'Custom Ratings'!$F$7)+($L220*'Custom Ratings'!$F$8)+($M220*'Custom Ratings'!$F$9)+($O220*'Custom Ratings'!$F$10)+($P220*'Custom Ratings'!$F$11)+($Q220*'Custom Ratings'!$F$12)+($R220*'Custom Ratings'!$F$13)+($S220*'Custom Ratings'!$F$14)+($T220*'Custom Ratings'!$F$15)&lt;50,(25+(($G220*'Custom Ratings'!$F$3)+($H220*'Custom Ratings'!$F$4)+($I220*'Custom Ratings'!$F$5)+($J220*'Custom Ratings'!$F$6)+($K220*'Custom Ratings'!$F$7)+($L220*'Custom Ratings'!$F$8)+($M220*'Custom Ratings'!$F$9)+($O220*'Custom Ratings'!$F$10)+($P220*'Custom Ratings'!$F$11)+($Q220*'Custom Ratings'!$F$12)+($R220*'Custom Ratings'!$F$13)+($S220*'Custom Ratings'!$F$14)+($T220*'Custom Ratings'!$F$15))/2),($G220*'Custom Ratings'!$F$3)+($H220*'Custom Ratings'!$F$4)+($I220*'Custom Ratings'!$F$5)+($J220*'Custom Ratings'!$F$6)+($K220*'Custom Ratings'!$F$7)+($L220*'Custom Ratings'!$F$8)+($M220*'Custom Ratings'!$F$9)+($O220*'Custom Ratings'!$F$10)+($P220*'Custom Ratings'!$F$11)+($Q220*'Custom Ratings'!$F$12)+($R220*'Custom Ratings'!$F$13)+($S220*'Custom Ratings'!$F$14)+($T220*'Custom Ratings'!$F$15)),0)</f>
        <v>36</v>
      </c>
      <c r="AB220" s="78">
        <f>ROUND(IF(($K220*'Custom Ratings'!$J$3)+ROUNDDOWN(($H220*'Custom Ratings'!$J$4),0)+($I220*'Custom Ratings'!$J$5)+($J220*'Custom Ratings'!$J$6)+ROUNDDOWN(($K220*'Custom Ratings'!$J$7),0)+ROUNDDOWN(($L220*'Custom Ratings'!$J$8),0)+($M220*'Custom Ratings'!$J$9)+($O220*'Custom Ratings'!$J$10)+($P220*'Custom Ratings'!$J$11)+($Q220*'Custom Ratings'!$J$12)+($R220*'Custom Ratings'!$J$13)+($S220*'Custom Ratings'!$J$14)+($T220*'Custom Ratings'!$J$15)&lt;50,(25+(($K220*'Custom Ratings'!$J$3)+ROUNDDOWN(($H220*'Custom Ratings'!$J$4),0)+($I220*'Custom Ratings'!$J$5)+($J220*'Custom Ratings'!$J$6)+ROUNDDOWN(($K220*'Custom Ratings'!$J$7),0)+ROUNDDOWN(($L220*'Custom Ratings'!$J$8),0)+($M220*'Custom Ratings'!$J$9)+($O220*'Custom Ratings'!$J$10)+($P220*'Custom Ratings'!$J$11)+($Q220*'Custom Ratings'!$J$12)+($R220*'Custom Ratings'!$J$13)+($S220*'Custom Ratings'!$J$14)+($T220*'Custom Ratings'!$J$15))/2),($K220*'Custom Ratings'!$J$3)+ROUNDDOWN(($H220*'Custom Ratings'!$J$4),0)+($I220*'Custom Ratings'!$J$5)+($J220*'Custom Ratings'!$J$6)+ROUNDDOWN(($K220*'Custom Ratings'!$J$7),0)+ROUNDDOWN(($L220*'Custom Ratings'!$J$8),0)+($M220*'Custom Ratings'!$J$9)+($O220*'Custom Ratings'!$J$10)+($P220*'Custom Ratings'!$J$11)+($Q220*'Custom Ratings'!$J$12)+($R220*'Custom Ratings'!$J$13)+($S220*'Custom Ratings'!$J$14)+($T220*'Custom Ratings'!$J$15)),0)</f>
        <v>32</v>
      </c>
      <c r="AC220" s="79">
        <f>ROUND(Z220/'Custom Ratings'!$B$19,0)</f>
        <v>36</v>
      </c>
      <c r="AD220" s="79">
        <f>ROUND(AA220/'Custom Ratings'!$F$19,0)</f>
        <v>36</v>
      </c>
      <c r="AE220" s="79">
        <f>ROUND(AB220/'Custom Ratings'!$J$19,0)</f>
        <v>32</v>
      </c>
    </row>
    <row r="221" ht="15.75" customHeight="1">
      <c r="A221" s="71" t="s">
        <v>1030</v>
      </c>
      <c r="B221" s="71" t="s">
        <v>758</v>
      </c>
      <c r="C221" s="72" t="str">
        <f t="shared" si="1"/>
        <v>Jamie Leach</v>
      </c>
      <c r="D221" s="73" t="s">
        <v>62</v>
      </c>
      <c r="E221" s="73" t="s">
        <v>702</v>
      </c>
      <c r="F221" s="73">
        <v>34.0</v>
      </c>
      <c r="G221" s="73">
        <v>8.0</v>
      </c>
      <c r="H221" s="73">
        <v>3.0</v>
      </c>
      <c r="I221" s="73">
        <v>3.0</v>
      </c>
      <c r="J221" s="73">
        <v>2.0</v>
      </c>
      <c r="K221" s="73">
        <v>1.0</v>
      </c>
      <c r="L221" s="73">
        <v>2.0</v>
      </c>
      <c r="M221" s="73">
        <v>3.0</v>
      </c>
      <c r="N221" s="73">
        <v>9.0</v>
      </c>
      <c r="O221" s="73">
        <v>2.0</v>
      </c>
      <c r="P221" s="73">
        <v>3.0</v>
      </c>
      <c r="Q221" s="73">
        <v>1.0</v>
      </c>
      <c r="R221" s="73">
        <v>5.0</v>
      </c>
      <c r="S221" s="73">
        <v>2.0</v>
      </c>
      <c r="T221" s="73">
        <v>0.0</v>
      </c>
      <c r="U221" s="74">
        <f t="shared" si="2"/>
        <v>48</v>
      </c>
      <c r="V221" s="75">
        <f t="shared" si="3"/>
        <v>48</v>
      </c>
      <c r="W221" s="76" t="str">
        <f t="shared" si="4"/>
        <v>Righty</v>
      </c>
      <c r="X221" s="77">
        <f t="shared" si="5"/>
        <v>48</v>
      </c>
      <c r="Y221" s="77">
        <f t="shared" si="6"/>
        <v>42</v>
      </c>
      <c r="Z221" s="78">
        <f>ROUND(IF(($G221*'Custom Ratings'!$B$3)+($H221*'Custom Ratings'!$B$4)+($I221*'Custom Ratings'!$B$5)+($J221*'Custom Ratings'!$B$6)+($K221*'Custom Ratings'!$B$7)+($L221*'Custom Ratings'!$B$8)+($M221*'Custom Ratings'!$B$9)+($O221*'Custom Ratings'!$B$10)+($P221*'Custom Ratings'!$B$11)+($Q221*'Custom Ratings'!$B$12)+($R221*'Custom Ratings'!$B$13)+($S221*'Custom Ratings'!$B$14)+($T221*'Custom Ratings'!$B$15)&lt;50,(25+(($G221*'Custom Ratings'!$B$3)+($H221*'Custom Ratings'!$B$4)+($I221*'Custom Ratings'!$B$5)+($J221*'Custom Ratings'!$B$6)+($K221*'Custom Ratings'!$B$7)+($L221*'Custom Ratings'!$B$8)+($M221*'Custom Ratings'!$B$9)+($O221*'Custom Ratings'!$B$10)+($P221*'Custom Ratings'!$B$11)+($Q221*'Custom Ratings'!$B$12)+($R221*'Custom Ratings'!$B$13)+($S221*'Custom Ratings'!$B$14)+($T221*'Custom Ratings'!$B$15))/2),($G221*'Custom Ratings'!$B$3)+($H221*'Custom Ratings'!$B$4)+($I221*'Custom Ratings'!$B$5)+($J221*'Custom Ratings'!$B$6)+($K221*'Custom Ratings'!$B$7)+($L221*'Custom Ratings'!$B$8)+($M221*'Custom Ratings'!$B$9)+($O221*'Custom Ratings'!$B$10)+($P221*'Custom Ratings'!$B$11)+($Q221*'Custom Ratings'!$B$12)+($R221*'Custom Ratings'!$B$13)+($S221*'Custom Ratings'!$B$14)+($T221*'Custom Ratings'!$B$15)),0)</f>
        <v>48</v>
      </c>
      <c r="AA221" s="78">
        <f>ROUND(IF(($G221*'Custom Ratings'!$F$3)+($H221*'Custom Ratings'!$F$4)+($I221*'Custom Ratings'!$F$5)+($J221*'Custom Ratings'!$F$6)+($K221*'Custom Ratings'!$F$7)+($L221*'Custom Ratings'!$F$8)+($M221*'Custom Ratings'!$F$9)+($O221*'Custom Ratings'!$F$10)+($P221*'Custom Ratings'!$F$11)+($Q221*'Custom Ratings'!$F$12)+($R221*'Custom Ratings'!$F$13)+($S221*'Custom Ratings'!$F$14)+($T221*'Custom Ratings'!$F$15)&lt;50,(25+(($G221*'Custom Ratings'!$F$3)+($H221*'Custom Ratings'!$F$4)+($I221*'Custom Ratings'!$F$5)+($J221*'Custom Ratings'!$F$6)+($K221*'Custom Ratings'!$F$7)+($L221*'Custom Ratings'!$F$8)+($M221*'Custom Ratings'!$F$9)+($O221*'Custom Ratings'!$F$10)+($P221*'Custom Ratings'!$F$11)+($Q221*'Custom Ratings'!$F$12)+($R221*'Custom Ratings'!$F$13)+($S221*'Custom Ratings'!$F$14)+($T221*'Custom Ratings'!$F$15))/2),($G221*'Custom Ratings'!$F$3)+($H221*'Custom Ratings'!$F$4)+($I221*'Custom Ratings'!$F$5)+($J221*'Custom Ratings'!$F$6)+($K221*'Custom Ratings'!$F$7)+($L221*'Custom Ratings'!$F$8)+($M221*'Custom Ratings'!$F$9)+($O221*'Custom Ratings'!$F$10)+($P221*'Custom Ratings'!$F$11)+($Q221*'Custom Ratings'!$F$12)+($R221*'Custom Ratings'!$F$13)+($S221*'Custom Ratings'!$F$14)+($T221*'Custom Ratings'!$F$15)),0)</f>
        <v>48</v>
      </c>
      <c r="AB221" s="78">
        <f>ROUND(IF(($K221*'Custom Ratings'!$J$3)+ROUNDDOWN(($H221*'Custom Ratings'!$J$4),0)+($I221*'Custom Ratings'!$J$5)+($J221*'Custom Ratings'!$J$6)+ROUNDDOWN(($K221*'Custom Ratings'!$J$7),0)+ROUNDDOWN(($L221*'Custom Ratings'!$J$8),0)+($M221*'Custom Ratings'!$J$9)+($O221*'Custom Ratings'!$J$10)+($P221*'Custom Ratings'!$J$11)+($Q221*'Custom Ratings'!$J$12)+($R221*'Custom Ratings'!$J$13)+($S221*'Custom Ratings'!$J$14)+($T221*'Custom Ratings'!$J$15)&lt;50,(25+(($K221*'Custom Ratings'!$J$3)+ROUNDDOWN(($H221*'Custom Ratings'!$J$4),0)+($I221*'Custom Ratings'!$J$5)+($J221*'Custom Ratings'!$J$6)+ROUNDDOWN(($K221*'Custom Ratings'!$J$7),0)+ROUNDDOWN(($L221*'Custom Ratings'!$J$8),0)+($M221*'Custom Ratings'!$J$9)+($O221*'Custom Ratings'!$J$10)+($P221*'Custom Ratings'!$J$11)+($Q221*'Custom Ratings'!$J$12)+($R221*'Custom Ratings'!$J$13)+($S221*'Custom Ratings'!$J$14)+($T221*'Custom Ratings'!$J$15))/2),($K221*'Custom Ratings'!$J$3)+ROUNDDOWN(($H221*'Custom Ratings'!$J$4),0)+($I221*'Custom Ratings'!$J$5)+($J221*'Custom Ratings'!$J$6)+ROUNDDOWN(($K221*'Custom Ratings'!$J$7),0)+ROUNDDOWN(($L221*'Custom Ratings'!$J$8),0)+($M221*'Custom Ratings'!$J$9)+($O221*'Custom Ratings'!$J$10)+($P221*'Custom Ratings'!$J$11)+($Q221*'Custom Ratings'!$J$12)+($R221*'Custom Ratings'!$J$13)+($S221*'Custom Ratings'!$J$14)+($T221*'Custom Ratings'!$J$15)),0)</f>
        <v>42</v>
      </c>
      <c r="AC221" s="79">
        <f>ROUND(Z221/'Custom Ratings'!$B$19,0)</f>
        <v>48</v>
      </c>
      <c r="AD221" s="79">
        <f>ROUND(AA221/'Custom Ratings'!$F$19,0)</f>
        <v>48</v>
      </c>
      <c r="AE221" s="79">
        <f>ROUND(AB221/'Custom Ratings'!$J$19,0)</f>
        <v>42</v>
      </c>
    </row>
    <row r="222" ht="15.75" customHeight="1">
      <c r="A222" s="71" t="s">
        <v>1031</v>
      </c>
      <c r="B222" s="71" t="s">
        <v>1032</v>
      </c>
      <c r="C222" s="72" t="str">
        <f t="shared" si="1"/>
        <v>Zarley Zalapski</v>
      </c>
      <c r="D222" s="73" t="s">
        <v>62</v>
      </c>
      <c r="E222" s="73" t="s">
        <v>721</v>
      </c>
      <c r="F222" s="73">
        <v>3.0</v>
      </c>
      <c r="G222" s="73">
        <v>10.0</v>
      </c>
      <c r="H222" s="73">
        <v>5.0</v>
      </c>
      <c r="I222" s="73">
        <v>4.0</v>
      </c>
      <c r="J222" s="73">
        <v>4.0</v>
      </c>
      <c r="K222" s="73">
        <v>5.0</v>
      </c>
      <c r="L222" s="73">
        <v>4.0</v>
      </c>
      <c r="M222" s="73">
        <v>4.0</v>
      </c>
      <c r="N222" s="73">
        <v>4.0</v>
      </c>
      <c r="O222" s="73">
        <v>4.0</v>
      </c>
      <c r="P222" s="73">
        <v>2.0</v>
      </c>
      <c r="Q222" s="73">
        <v>5.0</v>
      </c>
      <c r="R222" s="73">
        <v>1.0</v>
      </c>
      <c r="S222" s="73">
        <v>3.0</v>
      </c>
      <c r="T222" s="73">
        <v>3.0</v>
      </c>
      <c r="U222" s="74">
        <f t="shared" si="2"/>
        <v>80</v>
      </c>
      <c r="V222" s="75">
        <f t="shared" si="3"/>
        <v>80</v>
      </c>
      <c r="W222" s="76" t="str">
        <f t="shared" si="4"/>
        <v>Lefty</v>
      </c>
      <c r="X222" s="77">
        <f t="shared" si="5"/>
        <v>80</v>
      </c>
      <c r="Y222" s="77">
        <f t="shared" si="6"/>
        <v>74</v>
      </c>
      <c r="Z222" s="78">
        <f>ROUND(IF(($G222*'Custom Ratings'!$B$3)+($H222*'Custom Ratings'!$B$4)+($I222*'Custom Ratings'!$B$5)+($J222*'Custom Ratings'!$B$6)+($K222*'Custom Ratings'!$B$7)+($L222*'Custom Ratings'!$B$8)+($M222*'Custom Ratings'!$B$9)+($O222*'Custom Ratings'!$B$10)+($P222*'Custom Ratings'!$B$11)+($Q222*'Custom Ratings'!$B$12)+($R222*'Custom Ratings'!$B$13)+($S222*'Custom Ratings'!$B$14)+($T222*'Custom Ratings'!$B$15)&lt;50,(25+(($G222*'Custom Ratings'!$B$3)+($H222*'Custom Ratings'!$B$4)+($I222*'Custom Ratings'!$B$5)+($J222*'Custom Ratings'!$B$6)+($K222*'Custom Ratings'!$B$7)+($L222*'Custom Ratings'!$B$8)+($M222*'Custom Ratings'!$B$9)+($O222*'Custom Ratings'!$B$10)+($P222*'Custom Ratings'!$B$11)+($Q222*'Custom Ratings'!$B$12)+($R222*'Custom Ratings'!$B$13)+($S222*'Custom Ratings'!$B$14)+($T222*'Custom Ratings'!$B$15))/2),($G222*'Custom Ratings'!$B$3)+($H222*'Custom Ratings'!$B$4)+($I222*'Custom Ratings'!$B$5)+($J222*'Custom Ratings'!$B$6)+($K222*'Custom Ratings'!$B$7)+($L222*'Custom Ratings'!$B$8)+($M222*'Custom Ratings'!$B$9)+($O222*'Custom Ratings'!$B$10)+($P222*'Custom Ratings'!$B$11)+($Q222*'Custom Ratings'!$B$12)+($R222*'Custom Ratings'!$B$13)+($S222*'Custom Ratings'!$B$14)+($T222*'Custom Ratings'!$B$15)),0)</f>
        <v>80</v>
      </c>
      <c r="AA222" s="78">
        <f>ROUND(IF(($G222*'Custom Ratings'!$F$3)+($H222*'Custom Ratings'!$F$4)+($I222*'Custom Ratings'!$F$5)+($J222*'Custom Ratings'!$F$6)+($K222*'Custom Ratings'!$F$7)+($L222*'Custom Ratings'!$F$8)+($M222*'Custom Ratings'!$F$9)+($O222*'Custom Ratings'!$F$10)+($P222*'Custom Ratings'!$F$11)+($Q222*'Custom Ratings'!$F$12)+($R222*'Custom Ratings'!$F$13)+($S222*'Custom Ratings'!$F$14)+($T222*'Custom Ratings'!$F$15)&lt;50,(25+(($G222*'Custom Ratings'!$F$3)+($H222*'Custom Ratings'!$F$4)+($I222*'Custom Ratings'!$F$5)+($J222*'Custom Ratings'!$F$6)+($K222*'Custom Ratings'!$F$7)+($L222*'Custom Ratings'!$F$8)+($M222*'Custom Ratings'!$F$9)+($O222*'Custom Ratings'!$F$10)+($P222*'Custom Ratings'!$F$11)+($Q222*'Custom Ratings'!$F$12)+($R222*'Custom Ratings'!$F$13)+($S222*'Custom Ratings'!$F$14)+($T222*'Custom Ratings'!$F$15))/2),($G222*'Custom Ratings'!$F$3)+($H222*'Custom Ratings'!$F$4)+($I222*'Custom Ratings'!$F$5)+($J222*'Custom Ratings'!$F$6)+($K222*'Custom Ratings'!$F$7)+($L222*'Custom Ratings'!$F$8)+($M222*'Custom Ratings'!$F$9)+($O222*'Custom Ratings'!$F$10)+($P222*'Custom Ratings'!$F$11)+($Q222*'Custom Ratings'!$F$12)+($R222*'Custom Ratings'!$F$13)+($S222*'Custom Ratings'!$F$14)+($T222*'Custom Ratings'!$F$15)),0)</f>
        <v>80</v>
      </c>
      <c r="AB222" s="78">
        <f>ROUND(IF(($K222*'Custom Ratings'!$J$3)+ROUNDDOWN(($H222*'Custom Ratings'!$J$4),0)+($I222*'Custom Ratings'!$J$5)+($J222*'Custom Ratings'!$J$6)+ROUNDDOWN(($K222*'Custom Ratings'!$J$7),0)+ROUNDDOWN(($L222*'Custom Ratings'!$J$8),0)+($M222*'Custom Ratings'!$J$9)+($O222*'Custom Ratings'!$J$10)+($P222*'Custom Ratings'!$J$11)+($Q222*'Custom Ratings'!$J$12)+($R222*'Custom Ratings'!$J$13)+($S222*'Custom Ratings'!$J$14)+($T222*'Custom Ratings'!$J$15)&lt;50,(25+(($K222*'Custom Ratings'!$J$3)+ROUNDDOWN(($H222*'Custom Ratings'!$J$4),0)+($I222*'Custom Ratings'!$J$5)+($J222*'Custom Ratings'!$J$6)+ROUNDDOWN(($K222*'Custom Ratings'!$J$7),0)+ROUNDDOWN(($L222*'Custom Ratings'!$J$8),0)+($M222*'Custom Ratings'!$J$9)+($O222*'Custom Ratings'!$J$10)+($P222*'Custom Ratings'!$J$11)+($Q222*'Custom Ratings'!$J$12)+($R222*'Custom Ratings'!$J$13)+($S222*'Custom Ratings'!$J$14)+($T222*'Custom Ratings'!$J$15))/2),($K222*'Custom Ratings'!$J$3)+ROUNDDOWN(($H222*'Custom Ratings'!$J$4),0)+($I222*'Custom Ratings'!$J$5)+($J222*'Custom Ratings'!$J$6)+ROUNDDOWN(($K222*'Custom Ratings'!$J$7),0)+ROUNDDOWN(($L222*'Custom Ratings'!$J$8),0)+($M222*'Custom Ratings'!$J$9)+($O222*'Custom Ratings'!$J$10)+($P222*'Custom Ratings'!$J$11)+($Q222*'Custom Ratings'!$J$12)+($R222*'Custom Ratings'!$J$13)+($S222*'Custom Ratings'!$J$14)+($T222*'Custom Ratings'!$J$15)),0)</f>
        <v>74</v>
      </c>
      <c r="AC222" s="79">
        <f>ROUND(Z222/'Custom Ratings'!$B$19,0)</f>
        <v>80</v>
      </c>
      <c r="AD222" s="79">
        <f>ROUND(AA222/'Custom Ratings'!$F$19,0)</f>
        <v>80</v>
      </c>
      <c r="AE222" s="79">
        <f>ROUND(AB222/'Custom Ratings'!$J$19,0)</f>
        <v>74</v>
      </c>
    </row>
    <row r="223" ht="15.75" customHeight="1">
      <c r="A223" s="71" t="s">
        <v>1033</v>
      </c>
      <c r="B223" s="71" t="s">
        <v>1034</v>
      </c>
      <c r="C223" s="72" t="str">
        <f t="shared" si="1"/>
        <v>Eric Weinrich</v>
      </c>
      <c r="D223" s="73" t="s">
        <v>62</v>
      </c>
      <c r="E223" s="73" t="s">
        <v>721</v>
      </c>
      <c r="F223" s="73">
        <v>4.0</v>
      </c>
      <c r="G223" s="73">
        <v>10.0</v>
      </c>
      <c r="H223" s="73">
        <v>3.0</v>
      </c>
      <c r="I223" s="73">
        <v>4.0</v>
      </c>
      <c r="J223" s="73">
        <v>3.0</v>
      </c>
      <c r="K223" s="73">
        <v>4.0</v>
      </c>
      <c r="L223" s="73">
        <v>3.0</v>
      </c>
      <c r="M223" s="73">
        <v>3.0</v>
      </c>
      <c r="N223" s="73">
        <v>4.0</v>
      </c>
      <c r="O223" s="73">
        <v>3.0</v>
      </c>
      <c r="P223" s="73">
        <v>2.0</v>
      </c>
      <c r="Q223" s="73">
        <v>4.0</v>
      </c>
      <c r="R223" s="73">
        <v>1.0</v>
      </c>
      <c r="S223" s="73">
        <v>3.0</v>
      </c>
      <c r="T223" s="73">
        <v>3.0</v>
      </c>
      <c r="U223" s="74">
        <f t="shared" si="2"/>
        <v>64</v>
      </c>
      <c r="V223" s="75">
        <f t="shared" si="3"/>
        <v>64</v>
      </c>
      <c r="W223" s="76" t="str">
        <f t="shared" si="4"/>
        <v>Lefty</v>
      </c>
      <c r="X223" s="77">
        <f t="shared" si="5"/>
        <v>64</v>
      </c>
      <c r="Y223" s="77">
        <f t="shared" si="6"/>
        <v>55</v>
      </c>
      <c r="Z223" s="78">
        <f>ROUND(IF(($G223*'Custom Ratings'!$B$3)+($H223*'Custom Ratings'!$B$4)+($I223*'Custom Ratings'!$B$5)+($J223*'Custom Ratings'!$B$6)+($K223*'Custom Ratings'!$B$7)+($L223*'Custom Ratings'!$B$8)+($M223*'Custom Ratings'!$B$9)+($O223*'Custom Ratings'!$B$10)+($P223*'Custom Ratings'!$B$11)+($Q223*'Custom Ratings'!$B$12)+($R223*'Custom Ratings'!$B$13)+($S223*'Custom Ratings'!$B$14)+($T223*'Custom Ratings'!$B$15)&lt;50,(25+(($G223*'Custom Ratings'!$B$3)+($H223*'Custom Ratings'!$B$4)+($I223*'Custom Ratings'!$B$5)+($J223*'Custom Ratings'!$B$6)+($K223*'Custom Ratings'!$B$7)+($L223*'Custom Ratings'!$B$8)+($M223*'Custom Ratings'!$B$9)+($O223*'Custom Ratings'!$B$10)+($P223*'Custom Ratings'!$B$11)+($Q223*'Custom Ratings'!$B$12)+($R223*'Custom Ratings'!$B$13)+($S223*'Custom Ratings'!$B$14)+($T223*'Custom Ratings'!$B$15))/2),($G223*'Custom Ratings'!$B$3)+($H223*'Custom Ratings'!$B$4)+($I223*'Custom Ratings'!$B$5)+($J223*'Custom Ratings'!$B$6)+($K223*'Custom Ratings'!$B$7)+($L223*'Custom Ratings'!$B$8)+($M223*'Custom Ratings'!$B$9)+($O223*'Custom Ratings'!$B$10)+($P223*'Custom Ratings'!$B$11)+($Q223*'Custom Ratings'!$B$12)+($R223*'Custom Ratings'!$B$13)+($S223*'Custom Ratings'!$B$14)+($T223*'Custom Ratings'!$B$15)),0)</f>
        <v>64</v>
      </c>
      <c r="AA223" s="78">
        <f>ROUND(IF(($G223*'Custom Ratings'!$F$3)+($H223*'Custom Ratings'!$F$4)+($I223*'Custom Ratings'!$F$5)+($J223*'Custom Ratings'!$F$6)+($K223*'Custom Ratings'!$F$7)+($L223*'Custom Ratings'!$F$8)+($M223*'Custom Ratings'!$F$9)+($O223*'Custom Ratings'!$F$10)+($P223*'Custom Ratings'!$F$11)+($Q223*'Custom Ratings'!$F$12)+($R223*'Custom Ratings'!$F$13)+($S223*'Custom Ratings'!$F$14)+($T223*'Custom Ratings'!$F$15)&lt;50,(25+(($G223*'Custom Ratings'!$F$3)+($H223*'Custom Ratings'!$F$4)+($I223*'Custom Ratings'!$F$5)+($J223*'Custom Ratings'!$F$6)+($K223*'Custom Ratings'!$F$7)+($L223*'Custom Ratings'!$F$8)+($M223*'Custom Ratings'!$F$9)+($O223*'Custom Ratings'!$F$10)+($P223*'Custom Ratings'!$F$11)+($Q223*'Custom Ratings'!$F$12)+($R223*'Custom Ratings'!$F$13)+($S223*'Custom Ratings'!$F$14)+($T223*'Custom Ratings'!$F$15))/2),($G223*'Custom Ratings'!$F$3)+($H223*'Custom Ratings'!$F$4)+($I223*'Custom Ratings'!$F$5)+($J223*'Custom Ratings'!$F$6)+($K223*'Custom Ratings'!$F$7)+($L223*'Custom Ratings'!$F$8)+($M223*'Custom Ratings'!$F$9)+($O223*'Custom Ratings'!$F$10)+($P223*'Custom Ratings'!$F$11)+($Q223*'Custom Ratings'!$F$12)+($R223*'Custom Ratings'!$F$13)+($S223*'Custom Ratings'!$F$14)+($T223*'Custom Ratings'!$F$15)),0)</f>
        <v>64</v>
      </c>
      <c r="AB223" s="78">
        <f>ROUND(IF(($K223*'Custom Ratings'!$J$3)+ROUNDDOWN(($H223*'Custom Ratings'!$J$4),0)+($I223*'Custom Ratings'!$J$5)+($J223*'Custom Ratings'!$J$6)+ROUNDDOWN(($K223*'Custom Ratings'!$J$7),0)+ROUNDDOWN(($L223*'Custom Ratings'!$J$8),0)+($M223*'Custom Ratings'!$J$9)+($O223*'Custom Ratings'!$J$10)+($P223*'Custom Ratings'!$J$11)+($Q223*'Custom Ratings'!$J$12)+($R223*'Custom Ratings'!$J$13)+($S223*'Custom Ratings'!$J$14)+($T223*'Custom Ratings'!$J$15)&lt;50,(25+(($K223*'Custom Ratings'!$J$3)+ROUNDDOWN(($H223*'Custom Ratings'!$J$4),0)+($I223*'Custom Ratings'!$J$5)+($J223*'Custom Ratings'!$J$6)+ROUNDDOWN(($K223*'Custom Ratings'!$J$7),0)+ROUNDDOWN(($L223*'Custom Ratings'!$J$8),0)+($M223*'Custom Ratings'!$J$9)+($O223*'Custom Ratings'!$J$10)+($P223*'Custom Ratings'!$J$11)+($Q223*'Custom Ratings'!$J$12)+($R223*'Custom Ratings'!$J$13)+($S223*'Custom Ratings'!$J$14)+($T223*'Custom Ratings'!$J$15))/2),($K223*'Custom Ratings'!$J$3)+ROUNDDOWN(($H223*'Custom Ratings'!$J$4),0)+($I223*'Custom Ratings'!$J$5)+($J223*'Custom Ratings'!$J$6)+ROUNDDOWN(($K223*'Custom Ratings'!$J$7),0)+ROUNDDOWN(($L223*'Custom Ratings'!$J$8),0)+($M223*'Custom Ratings'!$J$9)+($O223*'Custom Ratings'!$J$10)+($P223*'Custom Ratings'!$J$11)+($Q223*'Custom Ratings'!$J$12)+($R223*'Custom Ratings'!$J$13)+($S223*'Custom Ratings'!$J$14)+($T223*'Custom Ratings'!$J$15)),0)</f>
        <v>55</v>
      </c>
      <c r="AC223" s="79">
        <f>ROUND(Z223/'Custom Ratings'!$B$19,0)</f>
        <v>64</v>
      </c>
      <c r="AD223" s="79">
        <f>ROUND(AA223/'Custom Ratings'!$F$19,0)</f>
        <v>64</v>
      </c>
      <c r="AE223" s="79">
        <f>ROUND(AB223/'Custom Ratings'!$J$19,0)</f>
        <v>55</v>
      </c>
    </row>
    <row r="224" ht="15.75" customHeight="1">
      <c r="A224" s="71" t="s">
        <v>738</v>
      </c>
      <c r="B224" s="71" t="s">
        <v>1035</v>
      </c>
      <c r="C224" s="72" t="str">
        <f t="shared" si="1"/>
        <v>Adam Burt</v>
      </c>
      <c r="D224" s="73" t="s">
        <v>62</v>
      </c>
      <c r="E224" s="73" t="s">
        <v>721</v>
      </c>
      <c r="F224" s="73">
        <v>6.0</v>
      </c>
      <c r="G224" s="73">
        <v>7.0</v>
      </c>
      <c r="H224" s="73">
        <v>4.0</v>
      </c>
      <c r="I224" s="73">
        <v>3.0</v>
      </c>
      <c r="J224" s="73">
        <v>2.0</v>
      </c>
      <c r="K224" s="73">
        <v>3.0</v>
      </c>
      <c r="L224" s="73">
        <v>4.0</v>
      </c>
      <c r="M224" s="73">
        <v>3.0</v>
      </c>
      <c r="N224" s="73">
        <v>4.0</v>
      </c>
      <c r="O224" s="73">
        <v>4.0</v>
      </c>
      <c r="P224" s="73">
        <v>1.0</v>
      </c>
      <c r="Q224" s="73">
        <v>4.0</v>
      </c>
      <c r="R224" s="73">
        <v>3.0</v>
      </c>
      <c r="S224" s="73">
        <v>3.0</v>
      </c>
      <c r="T224" s="73">
        <v>4.0</v>
      </c>
      <c r="U224" s="74">
        <f t="shared" si="2"/>
        <v>60</v>
      </c>
      <c r="V224" s="75">
        <f t="shared" si="3"/>
        <v>60</v>
      </c>
      <c r="W224" s="76" t="str">
        <f t="shared" si="4"/>
        <v>Lefty</v>
      </c>
      <c r="X224" s="77">
        <f t="shared" si="5"/>
        <v>60</v>
      </c>
      <c r="Y224" s="77">
        <f t="shared" si="6"/>
        <v>63</v>
      </c>
      <c r="Z224" s="78">
        <f>ROUND(IF(($G224*'Custom Ratings'!$B$3)+($H224*'Custom Ratings'!$B$4)+($I224*'Custom Ratings'!$B$5)+($J224*'Custom Ratings'!$B$6)+($K224*'Custom Ratings'!$B$7)+($L224*'Custom Ratings'!$B$8)+($M224*'Custom Ratings'!$B$9)+($O224*'Custom Ratings'!$B$10)+($P224*'Custom Ratings'!$B$11)+($Q224*'Custom Ratings'!$B$12)+($R224*'Custom Ratings'!$B$13)+($S224*'Custom Ratings'!$B$14)+($T224*'Custom Ratings'!$B$15)&lt;50,(25+(($G224*'Custom Ratings'!$B$3)+($H224*'Custom Ratings'!$B$4)+($I224*'Custom Ratings'!$B$5)+($J224*'Custom Ratings'!$B$6)+($K224*'Custom Ratings'!$B$7)+($L224*'Custom Ratings'!$B$8)+($M224*'Custom Ratings'!$B$9)+($O224*'Custom Ratings'!$B$10)+($P224*'Custom Ratings'!$B$11)+($Q224*'Custom Ratings'!$B$12)+($R224*'Custom Ratings'!$B$13)+($S224*'Custom Ratings'!$B$14)+($T224*'Custom Ratings'!$B$15))/2),($G224*'Custom Ratings'!$B$3)+($H224*'Custom Ratings'!$B$4)+($I224*'Custom Ratings'!$B$5)+($J224*'Custom Ratings'!$B$6)+($K224*'Custom Ratings'!$B$7)+($L224*'Custom Ratings'!$B$8)+($M224*'Custom Ratings'!$B$9)+($O224*'Custom Ratings'!$B$10)+($P224*'Custom Ratings'!$B$11)+($Q224*'Custom Ratings'!$B$12)+($R224*'Custom Ratings'!$B$13)+($S224*'Custom Ratings'!$B$14)+($T224*'Custom Ratings'!$B$15)),0)</f>
        <v>60</v>
      </c>
      <c r="AA224" s="78">
        <f>ROUND(IF(($G224*'Custom Ratings'!$F$3)+($H224*'Custom Ratings'!$F$4)+($I224*'Custom Ratings'!$F$5)+($J224*'Custom Ratings'!$F$6)+($K224*'Custom Ratings'!$F$7)+($L224*'Custom Ratings'!$F$8)+($M224*'Custom Ratings'!$F$9)+($O224*'Custom Ratings'!$F$10)+($P224*'Custom Ratings'!$F$11)+($Q224*'Custom Ratings'!$F$12)+($R224*'Custom Ratings'!$F$13)+($S224*'Custom Ratings'!$F$14)+($T224*'Custom Ratings'!$F$15)&lt;50,(25+(($G224*'Custom Ratings'!$F$3)+($H224*'Custom Ratings'!$F$4)+($I224*'Custom Ratings'!$F$5)+($J224*'Custom Ratings'!$F$6)+($K224*'Custom Ratings'!$F$7)+($L224*'Custom Ratings'!$F$8)+($M224*'Custom Ratings'!$F$9)+($O224*'Custom Ratings'!$F$10)+($P224*'Custom Ratings'!$F$11)+($Q224*'Custom Ratings'!$F$12)+($R224*'Custom Ratings'!$F$13)+($S224*'Custom Ratings'!$F$14)+($T224*'Custom Ratings'!$F$15))/2),($G224*'Custom Ratings'!$F$3)+($H224*'Custom Ratings'!$F$4)+($I224*'Custom Ratings'!$F$5)+($J224*'Custom Ratings'!$F$6)+($K224*'Custom Ratings'!$F$7)+($L224*'Custom Ratings'!$F$8)+($M224*'Custom Ratings'!$F$9)+($O224*'Custom Ratings'!$F$10)+($P224*'Custom Ratings'!$F$11)+($Q224*'Custom Ratings'!$F$12)+($R224*'Custom Ratings'!$F$13)+($S224*'Custom Ratings'!$F$14)+($T224*'Custom Ratings'!$F$15)),0)</f>
        <v>60</v>
      </c>
      <c r="AB224" s="78">
        <f>ROUND(IF(($K224*'Custom Ratings'!$J$3)+ROUNDDOWN(($H224*'Custom Ratings'!$J$4),0)+($I224*'Custom Ratings'!$J$5)+($J224*'Custom Ratings'!$J$6)+ROUNDDOWN(($K224*'Custom Ratings'!$J$7),0)+ROUNDDOWN(($L224*'Custom Ratings'!$J$8),0)+($M224*'Custom Ratings'!$J$9)+($O224*'Custom Ratings'!$J$10)+($P224*'Custom Ratings'!$J$11)+($Q224*'Custom Ratings'!$J$12)+($R224*'Custom Ratings'!$J$13)+($S224*'Custom Ratings'!$J$14)+($T224*'Custom Ratings'!$J$15)&lt;50,(25+(($K224*'Custom Ratings'!$J$3)+ROUNDDOWN(($H224*'Custom Ratings'!$J$4),0)+($I224*'Custom Ratings'!$J$5)+($J224*'Custom Ratings'!$J$6)+ROUNDDOWN(($K224*'Custom Ratings'!$J$7),0)+ROUNDDOWN(($L224*'Custom Ratings'!$J$8),0)+($M224*'Custom Ratings'!$J$9)+($O224*'Custom Ratings'!$J$10)+($P224*'Custom Ratings'!$J$11)+($Q224*'Custom Ratings'!$J$12)+($R224*'Custom Ratings'!$J$13)+($S224*'Custom Ratings'!$J$14)+($T224*'Custom Ratings'!$J$15))/2),($K224*'Custom Ratings'!$J$3)+ROUNDDOWN(($H224*'Custom Ratings'!$J$4),0)+($I224*'Custom Ratings'!$J$5)+($J224*'Custom Ratings'!$J$6)+ROUNDDOWN(($K224*'Custom Ratings'!$J$7),0)+ROUNDDOWN(($L224*'Custom Ratings'!$J$8),0)+($M224*'Custom Ratings'!$J$9)+($O224*'Custom Ratings'!$J$10)+($P224*'Custom Ratings'!$J$11)+($Q224*'Custom Ratings'!$J$12)+($R224*'Custom Ratings'!$J$13)+($S224*'Custom Ratings'!$J$14)+($T224*'Custom Ratings'!$J$15)),0)</f>
        <v>63</v>
      </c>
      <c r="AC224" s="79">
        <f>ROUND(Z224/'Custom Ratings'!$B$19,0)</f>
        <v>60</v>
      </c>
      <c r="AD224" s="79">
        <f>ROUND(AA224/'Custom Ratings'!$F$19,0)</f>
        <v>60</v>
      </c>
      <c r="AE224" s="79">
        <f>ROUND(AB224/'Custom Ratings'!$J$19,0)</f>
        <v>63</v>
      </c>
    </row>
    <row r="225" ht="15.75" customHeight="1">
      <c r="A225" s="71" t="s">
        <v>1036</v>
      </c>
      <c r="B225" s="71" t="s">
        <v>1037</v>
      </c>
      <c r="C225" s="72" t="str">
        <f t="shared" si="1"/>
        <v>Dan Keczmer</v>
      </c>
      <c r="D225" s="73" t="s">
        <v>62</v>
      </c>
      <c r="E225" s="73" t="s">
        <v>721</v>
      </c>
      <c r="F225" s="73">
        <v>37.0</v>
      </c>
      <c r="G225" s="73">
        <v>7.0</v>
      </c>
      <c r="H225" s="73">
        <v>2.0</v>
      </c>
      <c r="I225" s="73">
        <v>2.0</v>
      </c>
      <c r="J225" s="73">
        <v>2.0</v>
      </c>
      <c r="K225" s="73">
        <v>3.0</v>
      </c>
      <c r="L225" s="73">
        <v>1.0</v>
      </c>
      <c r="M225" s="73">
        <v>1.0</v>
      </c>
      <c r="N225" s="73">
        <v>6.0</v>
      </c>
      <c r="O225" s="73">
        <v>2.0</v>
      </c>
      <c r="P225" s="73">
        <v>2.0</v>
      </c>
      <c r="Q225" s="73">
        <v>2.0</v>
      </c>
      <c r="R225" s="73">
        <v>5.0</v>
      </c>
      <c r="S225" s="73">
        <v>1.0</v>
      </c>
      <c r="T225" s="73">
        <v>3.0</v>
      </c>
      <c r="U225" s="74">
        <f t="shared" si="2"/>
        <v>44</v>
      </c>
      <c r="V225" s="75">
        <f t="shared" si="3"/>
        <v>44</v>
      </c>
      <c r="W225" s="76" t="str">
        <f t="shared" si="4"/>
        <v>Lefty</v>
      </c>
      <c r="X225" s="77">
        <f t="shared" si="5"/>
        <v>44</v>
      </c>
      <c r="Y225" s="77">
        <f t="shared" si="6"/>
        <v>44</v>
      </c>
      <c r="Z225" s="78">
        <f>ROUND(IF(($G225*'Custom Ratings'!$B$3)+($H225*'Custom Ratings'!$B$4)+($I225*'Custom Ratings'!$B$5)+($J225*'Custom Ratings'!$B$6)+($K225*'Custom Ratings'!$B$7)+($L225*'Custom Ratings'!$B$8)+($M225*'Custom Ratings'!$B$9)+($O225*'Custom Ratings'!$B$10)+($P225*'Custom Ratings'!$B$11)+($Q225*'Custom Ratings'!$B$12)+($R225*'Custom Ratings'!$B$13)+($S225*'Custom Ratings'!$B$14)+($T225*'Custom Ratings'!$B$15)&lt;50,(25+(($G225*'Custom Ratings'!$B$3)+($H225*'Custom Ratings'!$B$4)+($I225*'Custom Ratings'!$B$5)+($J225*'Custom Ratings'!$B$6)+($K225*'Custom Ratings'!$B$7)+($L225*'Custom Ratings'!$B$8)+($M225*'Custom Ratings'!$B$9)+($O225*'Custom Ratings'!$B$10)+($P225*'Custom Ratings'!$B$11)+($Q225*'Custom Ratings'!$B$12)+($R225*'Custom Ratings'!$B$13)+($S225*'Custom Ratings'!$B$14)+($T225*'Custom Ratings'!$B$15))/2),($G225*'Custom Ratings'!$B$3)+($H225*'Custom Ratings'!$B$4)+($I225*'Custom Ratings'!$B$5)+($J225*'Custom Ratings'!$B$6)+($K225*'Custom Ratings'!$B$7)+($L225*'Custom Ratings'!$B$8)+($M225*'Custom Ratings'!$B$9)+($O225*'Custom Ratings'!$B$10)+($P225*'Custom Ratings'!$B$11)+($Q225*'Custom Ratings'!$B$12)+($R225*'Custom Ratings'!$B$13)+($S225*'Custom Ratings'!$B$14)+($T225*'Custom Ratings'!$B$15)),0)</f>
        <v>44</v>
      </c>
      <c r="AA225" s="78">
        <f>ROUND(IF(($G225*'Custom Ratings'!$F$3)+($H225*'Custom Ratings'!$F$4)+($I225*'Custom Ratings'!$F$5)+($J225*'Custom Ratings'!$F$6)+($K225*'Custom Ratings'!$F$7)+($L225*'Custom Ratings'!$F$8)+($M225*'Custom Ratings'!$F$9)+($O225*'Custom Ratings'!$F$10)+($P225*'Custom Ratings'!$F$11)+($Q225*'Custom Ratings'!$F$12)+($R225*'Custom Ratings'!$F$13)+($S225*'Custom Ratings'!$F$14)+($T225*'Custom Ratings'!$F$15)&lt;50,(25+(($G225*'Custom Ratings'!$F$3)+($H225*'Custom Ratings'!$F$4)+($I225*'Custom Ratings'!$F$5)+($J225*'Custom Ratings'!$F$6)+($K225*'Custom Ratings'!$F$7)+($L225*'Custom Ratings'!$F$8)+($M225*'Custom Ratings'!$F$9)+($O225*'Custom Ratings'!$F$10)+($P225*'Custom Ratings'!$F$11)+($Q225*'Custom Ratings'!$F$12)+($R225*'Custom Ratings'!$F$13)+($S225*'Custom Ratings'!$F$14)+($T225*'Custom Ratings'!$F$15))/2),($G225*'Custom Ratings'!$F$3)+($H225*'Custom Ratings'!$F$4)+($I225*'Custom Ratings'!$F$5)+($J225*'Custom Ratings'!$F$6)+($K225*'Custom Ratings'!$F$7)+($L225*'Custom Ratings'!$F$8)+($M225*'Custom Ratings'!$F$9)+($O225*'Custom Ratings'!$F$10)+($P225*'Custom Ratings'!$F$11)+($Q225*'Custom Ratings'!$F$12)+($R225*'Custom Ratings'!$F$13)+($S225*'Custom Ratings'!$F$14)+($T225*'Custom Ratings'!$F$15)),0)</f>
        <v>44</v>
      </c>
      <c r="AB225" s="78">
        <f>ROUND(IF(($K225*'Custom Ratings'!$J$3)+ROUNDDOWN(($H225*'Custom Ratings'!$J$4),0)+($I225*'Custom Ratings'!$J$5)+($J225*'Custom Ratings'!$J$6)+ROUNDDOWN(($K225*'Custom Ratings'!$J$7),0)+ROUNDDOWN(($L225*'Custom Ratings'!$J$8),0)+($M225*'Custom Ratings'!$J$9)+($O225*'Custom Ratings'!$J$10)+($P225*'Custom Ratings'!$J$11)+($Q225*'Custom Ratings'!$J$12)+($R225*'Custom Ratings'!$J$13)+($S225*'Custom Ratings'!$J$14)+($T225*'Custom Ratings'!$J$15)&lt;50,(25+(($K225*'Custom Ratings'!$J$3)+ROUNDDOWN(($H225*'Custom Ratings'!$J$4),0)+($I225*'Custom Ratings'!$J$5)+($J225*'Custom Ratings'!$J$6)+ROUNDDOWN(($K225*'Custom Ratings'!$J$7),0)+ROUNDDOWN(($L225*'Custom Ratings'!$J$8),0)+($M225*'Custom Ratings'!$J$9)+($O225*'Custom Ratings'!$J$10)+($P225*'Custom Ratings'!$J$11)+($Q225*'Custom Ratings'!$J$12)+($R225*'Custom Ratings'!$J$13)+($S225*'Custom Ratings'!$J$14)+($T225*'Custom Ratings'!$J$15))/2),($K225*'Custom Ratings'!$J$3)+ROUNDDOWN(($H225*'Custom Ratings'!$J$4),0)+($I225*'Custom Ratings'!$J$5)+($J225*'Custom Ratings'!$J$6)+ROUNDDOWN(($K225*'Custom Ratings'!$J$7),0)+ROUNDDOWN(($L225*'Custom Ratings'!$J$8),0)+($M225*'Custom Ratings'!$J$9)+($O225*'Custom Ratings'!$J$10)+($P225*'Custom Ratings'!$J$11)+($Q225*'Custom Ratings'!$J$12)+($R225*'Custom Ratings'!$J$13)+($S225*'Custom Ratings'!$J$14)+($T225*'Custom Ratings'!$J$15)),0)</f>
        <v>44</v>
      </c>
      <c r="AC225" s="79">
        <f>ROUND(Z225/'Custom Ratings'!$B$19,0)</f>
        <v>44</v>
      </c>
      <c r="AD225" s="79">
        <f>ROUND(AA225/'Custom Ratings'!$F$19,0)</f>
        <v>44</v>
      </c>
      <c r="AE225" s="79">
        <f>ROUND(AB225/'Custom Ratings'!$J$19,0)</f>
        <v>44</v>
      </c>
    </row>
    <row r="226" ht="15.75" customHeight="1">
      <c r="A226" s="71" t="s">
        <v>803</v>
      </c>
      <c r="B226" s="71" t="s">
        <v>1038</v>
      </c>
      <c r="C226" s="72" t="str">
        <f t="shared" si="1"/>
        <v>Doug Houda</v>
      </c>
      <c r="D226" s="73" t="s">
        <v>62</v>
      </c>
      <c r="E226" s="73" t="s">
        <v>721</v>
      </c>
      <c r="F226" s="73">
        <v>27.0</v>
      </c>
      <c r="G226" s="73">
        <v>7.0</v>
      </c>
      <c r="H226" s="73">
        <v>2.0</v>
      </c>
      <c r="I226" s="73">
        <v>2.0</v>
      </c>
      <c r="J226" s="73">
        <v>1.0</v>
      </c>
      <c r="K226" s="73">
        <v>2.0</v>
      </c>
      <c r="L226" s="73">
        <v>2.0</v>
      </c>
      <c r="M226" s="73">
        <v>2.0</v>
      </c>
      <c r="N226" s="73">
        <v>9.0</v>
      </c>
      <c r="O226" s="73">
        <v>2.0</v>
      </c>
      <c r="P226" s="73">
        <v>1.0</v>
      </c>
      <c r="Q226" s="73">
        <v>2.0</v>
      </c>
      <c r="R226" s="73">
        <v>4.0</v>
      </c>
      <c r="S226" s="73">
        <v>1.0</v>
      </c>
      <c r="T226" s="73">
        <v>4.0</v>
      </c>
      <c r="U226" s="74">
        <f t="shared" si="2"/>
        <v>42</v>
      </c>
      <c r="V226" s="75">
        <f t="shared" si="3"/>
        <v>42</v>
      </c>
      <c r="W226" s="76" t="str">
        <f t="shared" si="4"/>
        <v>Righty</v>
      </c>
      <c r="X226" s="77">
        <f t="shared" si="5"/>
        <v>42</v>
      </c>
      <c r="Y226" s="77">
        <f t="shared" si="6"/>
        <v>44</v>
      </c>
      <c r="Z226" s="78">
        <f>ROUND(IF(($G226*'Custom Ratings'!$B$3)+($H226*'Custom Ratings'!$B$4)+($I226*'Custom Ratings'!$B$5)+($J226*'Custom Ratings'!$B$6)+($K226*'Custom Ratings'!$B$7)+($L226*'Custom Ratings'!$B$8)+($M226*'Custom Ratings'!$B$9)+($O226*'Custom Ratings'!$B$10)+($P226*'Custom Ratings'!$B$11)+($Q226*'Custom Ratings'!$B$12)+($R226*'Custom Ratings'!$B$13)+($S226*'Custom Ratings'!$B$14)+($T226*'Custom Ratings'!$B$15)&lt;50,(25+(($G226*'Custom Ratings'!$B$3)+($H226*'Custom Ratings'!$B$4)+($I226*'Custom Ratings'!$B$5)+($J226*'Custom Ratings'!$B$6)+($K226*'Custom Ratings'!$B$7)+($L226*'Custom Ratings'!$B$8)+($M226*'Custom Ratings'!$B$9)+($O226*'Custom Ratings'!$B$10)+($P226*'Custom Ratings'!$B$11)+($Q226*'Custom Ratings'!$B$12)+($R226*'Custom Ratings'!$B$13)+($S226*'Custom Ratings'!$B$14)+($T226*'Custom Ratings'!$B$15))/2),($G226*'Custom Ratings'!$B$3)+($H226*'Custom Ratings'!$B$4)+($I226*'Custom Ratings'!$B$5)+($J226*'Custom Ratings'!$B$6)+($K226*'Custom Ratings'!$B$7)+($L226*'Custom Ratings'!$B$8)+($M226*'Custom Ratings'!$B$9)+($O226*'Custom Ratings'!$B$10)+($P226*'Custom Ratings'!$B$11)+($Q226*'Custom Ratings'!$B$12)+($R226*'Custom Ratings'!$B$13)+($S226*'Custom Ratings'!$B$14)+($T226*'Custom Ratings'!$B$15)),0)</f>
        <v>42</v>
      </c>
      <c r="AA226" s="78">
        <f>ROUND(IF(($G226*'Custom Ratings'!$F$3)+($H226*'Custom Ratings'!$F$4)+($I226*'Custom Ratings'!$F$5)+($J226*'Custom Ratings'!$F$6)+($K226*'Custom Ratings'!$F$7)+($L226*'Custom Ratings'!$F$8)+($M226*'Custom Ratings'!$F$9)+($O226*'Custom Ratings'!$F$10)+($P226*'Custom Ratings'!$F$11)+($Q226*'Custom Ratings'!$F$12)+($R226*'Custom Ratings'!$F$13)+($S226*'Custom Ratings'!$F$14)+($T226*'Custom Ratings'!$F$15)&lt;50,(25+(($G226*'Custom Ratings'!$F$3)+($H226*'Custom Ratings'!$F$4)+($I226*'Custom Ratings'!$F$5)+($J226*'Custom Ratings'!$F$6)+($K226*'Custom Ratings'!$F$7)+($L226*'Custom Ratings'!$F$8)+($M226*'Custom Ratings'!$F$9)+($O226*'Custom Ratings'!$F$10)+($P226*'Custom Ratings'!$F$11)+($Q226*'Custom Ratings'!$F$12)+($R226*'Custom Ratings'!$F$13)+($S226*'Custom Ratings'!$F$14)+($T226*'Custom Ratings'!$F$15))/2),($G226*'Custom Ratings'!$F$3)+($H226*'Custom Ratings'!$F$4)+($I226*'Custom Ratings'!$F$5)+($J226*'Custom Ratings'!$F$6)+($K226*'Custom Ratings'!$F$7)+($L226*'Custom Ratings'!$F$8)+($M226*'Custom Ratings'!$F$9)+($O226*'Custom Ratings'!$F$10)+($P226*'Custom Ratings'!$F$11)+($Q226*'Custom Ratings'!$F$12)+($R226*'Custom Ratings'!$F$13)+($S226*'Custom Ratings'!$F$14)+($T226*'Custom Ratings'!$F$15)),0)</f>
        <v>42</v>
      </c>
      <c r="AB226" s="78">
        <f>ROUND(IF(($K226*'Custom Ratings'!$J$3)+ROUNDDOWN(($H226*'Custom Ratings'!$J$4),0)+($I226*'Custom Ratings'!$J$5)+($J226*'Custom Ratings'!$J$6)+ROUNDDOWN(($K226*'Custom Ratings'!$J$7),0)+ROUNDDOWN(($L226*'Custom Ratings'!$J$8),0)+($M226*'Custom Ratings'!$J$9)+($O226*'Custom Ratings'!$J$10)+($P226*'Custom Ratings'!$J$11)+($Q226*'Custom Ratings'!$J$12)+($R226*'Custom Ratings'!$J$13)+($S226*'Custom Ratings'!$J$14)+($T226*'Custom Ratings'!$J$15)&lt;50,(25+(($K226*'Custom Ratings'!$J$3)+ROUNDDOWN(($H226*'Custom Ratings'!$J$4),0)+($I226*'Custom Ratings'!$J$5)+($J226*'Custom Ratings'!$J$6)+ROUNDDOWN(($K226*'Custom Ratings'!$J$7),0)+ROUNDDOWN(($L226*'Custom Ratings'!$J$8),0)+($M226*'Custom Ratings'!$J$9)+($O226*'Custom Ratings'!$J$10)+($P226*'Custom Ratings'!$J$11)+($Q226*'Custom Ratings'!$J$12)+($R226*'Custom Ratings'!$J$13)+($S226*'Custom Ratings'!$J$14)+($T226*'Custom Ratings'!$J$15))/2),($K226*'Custom Ratings'!$J$3)+ROUNDDOWN(($H226*'Custom Ratings'!$J$4),0)+($I226*'Custom Ratings'!$J$5)+($J226*'Custom Ratings'!$J$6)+ROUNDDOWN(($K226*'Custom Ratings'!$J$7),0)+ROUNDDOWN(($L226*'Custom Ratings'!$J$8),0)+($M226*'Custom Ratings'!$J$9)+($O226*'Custom Ratings'!$J$10)+($P226*'Custom Ratings'!$J$11)+($Q226*'Custom Ratings'!$J$12)+($R226*'Custom Ratings'!$J$13)+($S226*'Custom Ratings'!$J$14)+($T226*'Custom Ratings'!$J$15)),0)</f>
        <v>44</v>
      </c>
      <c r="AC226" s="79">
        <f>ROUND(Z226/'Custom Ratings'!$B$19,0)</f>
        <v>42</v>
      </c>
      <c r="AD226" s="79">
        <f>ROUND(AA226/'Custom Ratings'!$F$19,0)</f>
        <v>42</v>
      </c>
      <c r="AE226" s="79">
        <f>ROUND(AB226/'Custom Ratings'!$J$19,0)</f>
        <v>44</v>
      </c>
    </row>
    <row r="227" ht="15.75" customHeight="1">
      <c r="A227" s="71" t="s">
        <v>1039</v>
      </c>
      <c r="B227" s="71" t="s">
        <v>1040</v>
      </c>
      <c r="C227" s="72" t="str">
        <f t="shared" si="1"/>
        <v>Allen Pedersen</v>
      </c>
      <c r="D227" s="73" t="s">
        <v>62</v>
      </c>
      <c r="E227" s="73" t="s">
        <v>721</v>
      </c>
      <c r="F227" s="73">
        <v>41.0</v>
      </c>
      <c r="G227" s="73">
        <v>10.0</v>
      </c>
      <c r="H227" s="73">
        <v>2.0</v>
      </c>
      <c r="I227" s="73">
        <v>3.0</v>
      </c>
      <c r="J227" s="73">
        <v>1.0</v>
      </c>
      <c r="K227" s="73">
        <v>3.0</v>
      </c>
      <c r="L227" s="73">
        <v>2.0</v>
      </c>
      <c r="M227" s="73">
        <v>3.0</v>
      </c>
      <c r="N227" s="73">
        <v>6.0</v>
      </c>
      <c r="O227" s="73">
        <v>2.0</v>
      </c>
      <c r="P227" s="73">
        <v>1.0</v>
      </c>
      <c r="Q227" s="73">
        <v>2.0</v>
      </c>
      <c r="R227" s="73">
        <v>1.0</v>
      </c>
      <c r="S227" s="73">
        <v>2.0</v>
      </c>
      <c r="T227" s="73">
        <v>3.0</v>
      </c>
      <c r="U227" s="74">
        <f t="shared" si="2"/>
        <v>46</v>
      </c>
      <c r="V227" s="75">
        <f t="shared" si="3"/>
        <v>46</v>
      </c>
      <c r="W227" s="76" t="str">
        <f t="shared" si="4"/>
        <v>Lefty</v>
      </c>
      <c r="X227" s="77">
        <f t="shared" si="5"/>
        <v>46</v>
      </c>
      <c r="Y227" s="77">
        <f t="shared" si="6"/>
        <v>45</v>
      </c>
      <c r="Z227" s="78">
        <f>ROUND(IF(($G227*'Custom Ratings'!$B$3)+($H227*'Custom Ratings'!$B$4)+($I227*'Custom Ratings'!$B$5)+($J227*'Custom Ratings'!$B$6)+($K227*'Custom Ratings'!$B$7)+($L227*'Custom Ratings'!$B$8)+($M227*'Custom Ratings'!$B$9)+($O227*'Custom Ratings'!$B$10)+($P227*'Custom Ratings'!$B$11)+($Q227*'Custom Ratings'!$B$12)+($R227*'Custom Ratings'!$B$13)+($S227*'Custom Ratings'!$B$14)+($T227*'Custom Ratings'!$B$15)&lt;50,(25+(($G227*'Custom Ratings'!$B$3)+($H227*'Custom Ratings'!$B$4)+($I227*'Custom Ratings'!$B$5)+($J227*'Custom Ratings'!$B$6)+($K227*'Custom Ratings'!$B$7)+($L227*'Custom Ratings'!$B$8)+($M227*'Custom Ratings'!$B$9)+($O227*'Custom Ratings'!$B$10)+($P227*'Custom Ratings'!$B$11)+($Q227*'Custom Ratings'!$B$12)+($R227*'Custom Ratings'!$B$13)+($S227*'Custom Ratings'!$B$14)+($T227*'Custom Ratings'!$B$15))/2),($G227*'Custom Ratings'!$B$3)+($H227*'Custom Ratings'!$B$4)+($I227*'Custom Ratings'!$B$5)+($J227*'Custom Ratings'!$B$6)+($K227*'Custom Ratings'!$B$7)+($L227*'Custom Ratings'!$B$8)+($M227*'Custom Ratings'!$B$9)+($O227*'Custom Ratings'!$B$10)+($P227*'Custom Ratings'!$B$11)+($Q227*'Custom Ratings'!$B$12)+($R227*'Custom Ratings'!$B$13)+($S227*'Custom Ratings'!$B$14)+($T227*'Custom Ratings'!$B$15)),0)</f>
        <v>46</v>
      </c>
      <c r="AA227" s="78">
        <f>ROUND(IF(($G227*'Custom Ratings'!$F$3)+($H227*'Custom Ratings'!$F$4)+($I227*'Custom Ratings'!$F$5)+($J227*'Custom Ratings'!$F$6)+($K227*'Custom Ratings'!$F$7)+($L227*'Custom Ratings'!$F$8)+($M227*'Custom Ratings'!$F$9)+($O227*'Custom Ratings'!$F$10)+($P227*'Custom Ratings'!$F$11)+($Q227*'Custom Ratings'!$F$12)+($R227*'Custom Ratings'!$F$13)+($S227*'Custom Ratings'!$F$14)+($T227*'Custom Ratings'!$F$15)&lt;50,(25+(($G227*'Custom Ratings'!$F$3)+($H227*'Custom Ratings'!$F$4)+($I227*'Custom Ratings'!$F$5)+($J227*'Custom Ratings'!$F$6)+($K227*'Custom Ratings'!$F$7)+($L227*'Custom Ratings'!$F$8)+($M227*'Custom Ratings'!$F$9)+($O227*'Custom Ratings'!$F$10)+($P227*'Custom Ratings'!$F$11)+($Q227*'Custom Ratings'!$F$12)+($R227*'Custom Ratings'!$F$13)+($S227*'Custom Ratings'!$F$14)+($T227*'Custom Ratings'!$F$15))/2),($G227*'Custom Ratings'!$F$3)+($H227*'Custom Ratings'!$F$4)+($I227*'Custom Ratings'!$F$5)+($J227*'Custom Ratings'!$F$6)+($K227*'Custom Ratings'!$F$7)+($L227*'Custom Ratings'!$F$8)+($M227*'Custom Ratings'!$F$9)+($O227*'Custom Ratings'!$F$10)+($P227*'Custom Ratings'!$F$11)+($Q227*'Custom Ratings'!$F$12)+($R227*'Custom Ratings'!$F$13)+($S227*'Custom Ratings'!$F$14)+($T227*'Custom Ratings'!$F$15)),0)</f>
        <v>46</v>
      </c>
      <c r="AB227" s="78">
        <f>ROUND(IF(($K227*'Custom Ratings'!$J$3)+ROUNDDOWN(($H227*'Custom Ratings'!$J$4),0)+($I227*'Custom Ratings'!$J$5)+($J227*'Custom Ratings'!$J$6)+ROUNDDOWN(($K227*'Custom Ratings'!$J$7),0)+ROUNDDOWN(($L227*'Custom Ratings'!$J$8),0)+($M227*'Custom Ratings'!$J$9)+($O227*'Custom Ratings'!$J$10)+($P227*'Custom Ratings'!$J$11)+($Q227*'Custom Ratings'!$J$12)+($R227*'Custom Ratings'!$J$13)+($S227*'Custom Ratings'!$J$14)+($T227*'Custom Ratings'!$J$15)&lt;50,(25+(($K227*'Custom Ratings'!$J$3)+ROUNDDOWN(($H227*'Custom Ratings'!$J$4),0)+($I227*'Custom Ratings'!$J$5)+($J227*'Custom Ratings'!$J$6)+ROUNDDOWN(($K227*'Custom Ratings'!$J$7),0)+ROUNDDOWN(($L227*'Custom Ratings'!$J$8),0)+($M227*'Custom Ratings'!$J$9)+($O227*'Custom Ratings'!$J$10)+($P227*'Custom Ratings'!$J$11)+($Q227*'Custom Ratings'!$J$12)+($R227*'Custom Ratings'!$J$13)+($S227*'Custom Ratings'!$J$14)+($T227*'Custom Ratings'!$J$15))/2),($K227*'Custom Ratings'!$J$3)+ROUNDDOWN(($H227*'Custom Ratings'!$J$4),0)+($I227*'Custom Ratings'!$J$5)+($J227*'Custom Ratings'!$J$6)+ROUNDDOWN(($K227*'Custom Ratings'!$J$7),0)+ROUNDDOWN(($L227*'Custom Ratings'!$J$8),0)+($M227*'Custom Ratings'!$J$9)+($O227*'Custom Ratings'!$J$10)+($P227*'Custom Ratings'!$J$11)+($Q227*'Custom Ratings'!$J$12)+($R227*'Custom Ratings'!$J$13)+($S227*'Custom Ratings'!$J$14)+($T227*'Custom Ratings'!$J$15)),0)</f>
        <v>45</v>
      </c>
      <c r="AC227" s="79">
        <f>ROUND(Z227/'Custom Ratings'!$B$19,0)</f>
        <v>46</v>
      </c>
      <c r="AD227" s="79">
        <f>ROUND(AA227/'Custom Ratings'!$F$19,0)</f>
        <v>46</v>
      </c>
      <c r="AE227" s="79">
        <f>ROUND(AB227/'Custom Ratings'!$J$19,0)</f>
        <v>45</v>
      </c>
    </row>
    <row r="228" ht="15.75" customHeight="1">
      <c r="A228" s="71" t="s">
        <v>971</v>
      </c>
      <c r="B228" s="71" t="s">
        <v>1041</v>
      </c>
      <c r="C228" s="72" t="str">
        <f t="shared" si="1"/>
        <v>Kelly Hrudey</v>
      </c>
      <c r="D228" s="73" t="s">
        <v>79</v>
      </c>
      <c r="E228" s="73" t="s">
        <v>697</v>
      </c>
      <c r="F228" s="73">
        <v>32.0</v>
      </c>
      <c r="G228" s="73">
        <v>6.0</v>
      </c>
      <c r="H228" s="73">
        <v>3.0</v>
      </c>
      <c r="I228" s="73">
        <v>3.0</v>
      </c>
      <c r="J228" s="73">
        <v>4.0</v>
      </c>
      <c r="K228" s="73">
        <v>4.0</v>
      </c>
      <c r="L228" s="73">
        <v>4.0</v>
      </c>
      <c r="M228" s="73">
        <v>0.0</v>
      </c>
      <c r="N228" s="73">
        <v>0.0</v>
      </c>
      <c r="O228" s="73">
        <v>0.0</v>
      </c>
      <c r="P228" s="73">
        <v>0.0</v>
      </c>
      <c r="Q228" s="73">
        <v>2.0</v>
      </c>
      <c r="R228" s="73">
        <v>2.0</v>
      </c>
      <c r="S228" s="73">
        <v>2.0</v>
      </c>
      <c r="T228" s="73">
        <v>3.0</v>
      </c>
      <c r="U228" s="74">
        <f t="shared" si="2"/>
        <v>58</v>
      </c>
      <c r="V228" s="75">
        <f t="shared" si="3"/>
        <v>58</v>
      </c>
      <c r="W228" s="76" t="str">
        <f t="shared" si="4"/>
        <v>Lefty</v>
      </c>
      <c r="X228" s="77">
        <f t="shared" si="5"/>
        <v>47</v>
      </c>
      <c r="Y228" s="77">
        <f t="shared" si="6"/>
        <v>58</v>
      </c>
      <c r="Z228" s="78">
        <f>ROUND(IF(($G228*'Custom Ratings'!$B$3)+($H228*'Custom Ratings'!$B$4)+($I228*'Custom Ratings'!$B$5)+($J228*'Custom Ratings'!$B$6)+($K228*'Custom Ratings'!$B$7)+($L228*'Custom Ratings'!$B$8)+($M228*'Custom Ratings'!$B$9)+($O228*'Custom Ratings'!$B$10)+($P228*'Custom Ratings'!$B$11)+($Q228*'Custom Ratings'!$B$12)+($R228*'Custom Ratings'!$B$13)+($S228*'Custom Ratings'!$B$14)+($T228*'Custom Ratings'!$B$15)&lt;50,(25+(($G228*'Custom Ratings'!$B$3)+($H228*'Custom Ratings'!$B$4)+($I228*'Custom Ratings'!$B$5)+($J228*'Custom Ratings'!$B$6)+($K228*'Custom Ratings'!$B$7)+($L228*'Custom Ratings'!$B$8)+($M228*'Custom Ratings'!$B$9)+($O228*'Custom Ratings'!$B$10)+($P228*'Custom Ratings'!$B$11)+($Q228*'Custom Ratings'!$B$12)+($R228*'Custom Ratings'!$B$13)+($S228*'Custom Ratings'!$B$14)+($T228*'Custom Ratings'!$B$15))/2),($G228*'Custom Ratings'!$B$3)+($H228*'Custom Ratings'!$B$4)+($I228*'Custom Ratings'!$B$5)+($J228*'Custom Ratings'!$B$6)+($K228*'Custom Ratings'!$B$7)+($L228*'Custom Ratings'!$B$8)+($M228*'Custom Ratings'!$B$9)+($O228*'Custom Ratings'!$B$10)+($P228*'Custom Ratings'!$B$11)+($Q228*'Custom Ratings'!$B$12)+($R228*'Custom Ratings'!$B$13)+($S228*'Custom Ratings'!$B$14)+($T228*'Custom Ratings'!$B$15)),0)</f>
        <v>47</v>
      </c>
      <c r="AA228" s="78">
        <f>ROUND(IF(($G228*'Custom Ratings'!$F$3)+($H228*'Custom Ratings'!$F$4)+($I228*'Custom Ratings'!$F$5)+($J228*'Custom Ratings'!$F$6)+($K228*'Custom Ratings'!$F$7)+($L228*'Custom Ratings'!$F$8)+($M228*'Custom Ratings'!$F$9)+($O228*'Custom Ratings'!$F$10)+($P228*'Custom Ratings'!$F$11)+($Q228*'Custom Ratings'!$F$12)+($R228*'Custom Ratings'!$F$13)+($S228*'Custom Ratings'!$F$14)+($T228*'Custom Ratings'!$F$15)&lt;50,(25+(($G228*'Custom Ratings'!$F$3)+($H228*'Custom Ratings'!$F$4)+($I228*'Custom Ratings'!$F$5)+($J228*'Custom Ratings'!$F$6)+($K228*'Custom Ratings'!$F$7)+($L228*'Custom Ratings'!$F$8)+($M228*'Custom Ratings'!$F$9)+($O228*'Custom Ratings'!$F$10)+($P228*'Custom Ratings'!$F$11)+($Q228*'Custom Ratings'!$F$12)+($R228*'Custom Ratings'!$F$13)+($S228*'Custom Ratings'!$F$14)+($T228*'Custom Ratings'!$F$15))/2),($G228*'Custom Ratings'!$F$3)+($H228*'Custom Ratings'!$F$4)+($I228*'Custom Ratings'!$F$5)+($J228*'Custom Ratings'!$F$6)+($K228*'Custom Ratings'!$F$7)+($L228*'Custom Ratings'!$F$8)+($M228*'Custom Ratings'!$F$9)+($O228*'Custom Ratings'!$F$10)+($P228*'Custom Ratings'!$F$11)+($Q228*'Custom Ratings'!$F$12)+($R228*'Custom Ratings'!$F$13)+($S228*'Custom Ratings'!$F$14)+($T228*'Custom Ratings'!$F$15)),0)</f>
        <v>47</v>
      </c>
      <c r="AB228" s="78">
        <f>ROUND(IF(($K228*'Custom Ratings'!$J$3)+ROUNDDOWN(($H228*'Custom Ratings'!$J$4),0)+($I228*'Custom Ratings'!$J$5)+($J228*'Custom Ratings'!$J$6)+ROUNDDOWN(($K228*'Custom Ratings'!$J$7),0)+ROUNDDOWN(($L228*'Custom Ratings'!$J$8),0)+($M228*'Custom Ratings'!$J$9)+($O228*'Custom Ratings'!$J$10)+($P228*'Custom Ratings'!$J$11)+($Q228*'Custom Ratings'!$J$12)+($R228*'Custom Ratings'!$J$13)+($S228*'Custom Ratings'!$J$14)+($T228*'Custom Ratings'!$J$15)&lt;50,(25+(($K228*'Custom Ratings'!$J$3)+ROUNDDOWN(($H228*'Custom Ratings'!$J$4),0)+($I228*'Custom Ratings'!$J$5)+($J228*'Custom Ratings'!$J$6)+ROUNDDOWN(($K228*'Custom Ratings'!$J$7),0)+ROUNDDOWN(($L228*'Custom Ratings'!$J$8),0)+($M228*'Custom Ratings'!$J$9)+($O228*'Custom Ratings'!$J$10)+($P228*'Custom Ratings'!$J$11)+($Q228*'Custom Ratings'!$J$12)+($R228*'Custom Ratings'!$J$13)+($S228*'Custom Ratings'!$J$14)+($T228*'Custom Ratings'!$J$15))/2),($K228*'Custom Ratings'!$J$3)+ROUNDDOWN(($H228*'Custom Ratings'!$J$4),0)+($I228*'Custom Ratings'!$J$5)+($J228*'Custom Ratings'!$J$6)+ROUNDDOWN(($K228*'Custom Ratings'!$J$7),0)+ROUNDDOWN(($L228*'Custom Ratings'!$J$8),0)+($M228*'Custom Ratings'!$J$9)+($O228*'Custom Ratings'!$J$10)+($P228*'Custom Ratings'!$J$11)+($Q228*'Custom Ratings'!$J$12)+($R228*'Custom Ratings'!$J$13)+($S228*'Custom Ratings'!$J$14)+($T228*'Custom Ratings'!$J$15)),0)</f>
        <v>58</v>
      </c>
      <c r="AC228" s="79">
        <f>ROUND(Z228/'Custom Ratings'!$B$19,0)</f>
        <v>47</v>
      </c>
      <c r="AD228" s="79">
        <f>ROUND(AA228/'Custom Ratings'!$F$19,0)</f>
        <v>47</v>
      </c>
      <c r="AE228" s="79">
        <f>ROUND(AB228/'Custom Ratings'!$J$19,0)</f>
        <v>58</v>
      </c>
    </row>
    <row r="229" ht="15.75" customHeight="1">
      <c r="A229" s="71" t="s">
        <v>1042</v>
      </c>
      <c r="B229" s="71" t="s">
        <v>1043</v>
      </c>
      <c r="C229" s="72" t="str">
        <f t="shared" si="1"/>
        <v>Robb Stauber</v>
      </c>
      <c r="D229" s="73" t="s">
        <v>79</v>
      </c>
      <c r="E229" s="73" t="s">
        <v>697</v>
      </c>
      <c r="F229" s="73">
        <v>35.0</v>
      </c>
      <c r="G229" s="73">
        <v>6.0</v>
      </c>
      <c r="H229" s="73">
        <v>2.0</v>
      </c>
      <c r="I229" s="73">
        <v>3.0</v>
      </c>
      <c r="J229" s="73">
        <v>5.0</v>
      </c>
      <c r="K229" s="73">
        <v>5.0</v>
      </c>
      <c r="L229" s="73">
        <v>3.0</v>
      </c>
      <c r="M229" s="73">
        <v>0.0</v>
      </c>
      <c r="N229" s="73">
        <v>0.0</v>
      </c>
      <c r="O229" s="73">
        <v>0.0</v>
      </c>
      <c r="P229" s="73">
        <v>0.0</v>
      </c>
      <c r="Q229" s="73">
        <v>2.0</v>
      </c>
      <c r="R229" s="73">
        <v>2.0</v>
      </c>
      <c r="S229" s="73">
        <v>2.0</v>
      </c>
      <c r="T229" s="73">
        <v>2.0</v>
      </c>
      <c r="U229" s="74">
        <f t="shared" si="2"/>
        <v>52</v>
      </c>
      <c r="V229" s="75">
        <f t="shared" si="3"/>
        <v>52</v>
      </c>
      <c r="W229" s="76" t="str">
        <f t="shared" si="4"/>
        <v>Lefty</v>
      </c>
      <c r="X229" s="77">
        <f t="shared" si="5"/>
        <v>48</v>
      </c>
      <c r="Y229" s="77">
        <f t="shared" si="6"/>
        <v>52</v>
      </c>
      <c r="Z229" s="78">
        <f>ROUND(IF(($G229*'Custom Ratings'!$B$3)+($H229*'Custom Ratings'!$B$4)+($I229*'Custom Ratings'!$B$5)+($J229*'Custom Ratings'!$B$6)+($K229*'Custom Ratings'!$B$7)+($L229*'Custom Ratings'!$B$8)+($M229*'Custom Ratings'!$B$9)+($O229*'Custom Ratings'!$B$10)+($P229*'Custom Ratings'!$B$11)+($Q229*'Custom Ratings'!$B$12)+($R229*'Custom Ratings'!$B$13)+($S229*'Custom Ratings'!$B$14)+($T229*'Custom Ratings'!$B$15)&lt;50,(25+(($G229*'Custom Ratings'!$B$3)+($H229*'Custom Ratings'!$B$4)+($I229*'Custom Ratings'!$B$5)+($J229*'Custom Ratings'!$B$6)+($K229*'Custom Ratings'!$B$7)+($L229*'Custom Ratings'!$B$8)+($M229*'Custom Ratings'!$B$9)+($O229*'Custom Ratings'!$B$10)+($P229*'Custom Ratings'!$B$11)+($Q229*'Custom Ratings'!$B$12)+($R229*'Custom Ratings'!$B$13)+($S229*'Custom Ratings'!$B$14)+($T229*'Custom Ratings'!$B$15))/2),($G229*'Custom Ratings'!$B$3)+($H229*'Custom Ratings'!$B$4)+($I229*'Custom Ratings'!$B$5)+($J229*'Custom Ratings'!$B$6)+($K229*'Custom Ratings'!$B$7)+($L229*'Custom Ratings'!$B$8)+($M229*'Custom Ratings'!$B$9)+($O229*'Custom Ratings'!$B$10)+($P229*'Custom Ratings'!$B$11)+($Q229*'Custom Ratings'!$B$12)+($R229*'Custom Ratings'!$B$13)+($S229*'Custom Ratings'!$B$14)+($T229*'Custom Ratings'!$B$15)),0)</f>
        <v>48</v>
      </c>
      <c r="AA229" s="78">
        <f>ROUND(IF(($G229*'Custom Ratings'!$F$3)+($H229*'Custom Ratings'!$F$4)+($I229*'Custom Ratings'!$F$5)+($J229*'Custom Ratings'!$F$6)+($K229*'Custom Ratings'!$F$7)+($L229*'Custom Ratings'!$F$8)+($M229*'Custom Ratings'!$F$9)+($O229*'Custom Ratings'!$F$10)+($P229*'Custom Ratings'!$F$11)+($Q229*'Custom Ratings'!$F$12)+($R229*'Custom Ratings'!$F$13)+($S229*'Custom Ratings'!$F$14)+($T229*'Custom Ratings'!$F$15)&lt;50,(25+(($G229*'Custom Ratings'!$F$3)+($H229*'Custom Ratings'!$F$4)+($I229*'Custom Ratings'!$F$5)+($J229*'Custom Ratings'!$F$6)+($K229*'Custom Ratings'!$F$7)+($L229*'Custom Ratings'!$F$8)+($M229*'Custom Ratings'!$F$9)+($O229*'Custom Ratings'!$F$10)+($P229*'Custom Ratings'!$F$11)+($Q229*'Custom Ratings'!$F$12)+($R229*'Custom Ratings'!$F$13)+($S229*'Custom Ratings'!$F$14)+($T229*'Custom Ratings'!$F$15))/2),($G229*'Custom Ratings'!$F$3)+($H229*'Custom Ratings'!$F$4)+($I229*'Custom Ratings'!$F$5)+($J229*'Custom Ratings'!$F$6)+($K229*'Custom Ratings'!$F$7)+($L229*'Custom Ratings'!$F$8)+($M229*'Custom Ratings'!$F$9)+($O229*'Custom Ratings'!$F$10)+($P229*'Custom Ratings'!$F$11)+($Q229*'Custom Ratings'!$F$12)+($R229*'Custom Ratings'!$F$13)+($S229*'Custom Ratings'!$F$14)+($T229*'Custom Ratings'!$F$15)),0)</f>
        <v>48</v>
      </c>
      <c r="AB229" s="78">
        <f>ROUND(IF(($K229*'Custom Ratings'!$J$3)+ROUNDDOWN(($H229*'Custom Ratings'!$J$4),0)+($I229*'Custom Ratings'!$J$5)+($J229*'Custom Ratings'!$J$6)+ROUNDDOWN(($K229*'Custom Ratings'!$J$7),0)+ROUNDDOWN(($L229*'Custom Ratings'!$J$8),0)+($M229*'Custom Ratings'!$J$9)+($O229*'Custom Ratings'!$J$10)+($P229*'Custom Ratings'!$J$11)+($Q229*'Custom Ratings'!$J$12)+($R229*'Custom Ratings'!$J$13)+($S229*'Custom Ratings'!$J$14)+($T229*'Custom Ratings'!$J$15)&lt;50,(25+(($K229*'Custom Ratings'!$J$3)+ROUNDDOWN(($H229*'Custom Ratings'!$J$4),0)+($I229*'Custom Ratings'!$J$5)+($J229*'Custom Ratings'!$J$6)+ROUNDDOWN(($K229*'Custom Ratings'!$J$7),0)+ROUNDDOWN(($L229*'Custom Ratings'!$J$8),0)+($M229*'Custom Ratings'!$J$9)+($O229*'Custom Ratings'!$J$10)+($P229*'Custom Ratings'!$J$11)+($Q229*'Custom Ratings'!$J$12)+($R229*'Custom Ratings'!$J$13)+($S229*'Custom Ratings'!$J$14)+($T229*'Custom Ratings'!$J$15))/2),($K229*'Custom Ratings'!$J$3)+ROUNDDOWN(($H229*'Custom Ratings'!$J$4),0)+($I229*'Custom Ratings'!$J$5)+($J229*'Custom Ratings'!$J$6)+ROUNDDOWN(($K229*'Custom Ratings'!$J$7),0)+ROUNDDOWN(($L229*'Custom Ratings'!$J$8),0)+($M229*'Custom Ratings'!$J$9)+($O229*'Custom Ratings'!$J$10)+($P229*'Custom Ratings'!$J$11)+($Q229*'Custom Ratings'!$J$12)+($R229*'Custom Ratings'!$J$13)+($S229*'Custom Ratings'!$J$14)+($T229*'Custom Ratings'!$J$15)),0)</f>
        <v>52</v>
      </c>
      <c r="AC229" s="79">
        <f>ROUND(Z229/'Custom Ratings'!$B$19,0)</f>
        <v>48</v>
      </c>
      <c r="AD229" s="79">
        <f>ROUND(AA229/'Custom Ratings'!$F$19,0)</f>
        <v>48</v>
      </c>
      <c r="AE229" s="79">
        <f>ROUND(AB229/'Custom Ratings'!$J$19,0)</f>
        <v>52</v>
      </c>
    </row>
    <row r="230" ht="15.75" customHeight="1">
      <c r="A230" s="71" t="s">
        <v>1044</v>
      </c>
      <c r="B230" s="71" t="s">
        <v>1045</v>
      </c>
      <c r="C230" s="72" t="str">
        <f t="shared" si="1"/>
        <v>Rick Knickle</v>
      </c>
      <c r="D230" s="73" t="s">
        <v>79</v>
      </c>
      <c r="E230" s="73" t="s">
        <v>697</v>
      </c>
      <c r="F230" s="73">
        <v>1.0</v>
      </c>
      <c r="G230" s="73">
        <v>2.0</v>
      </c>
      <c r="H230" s="73">
        <v>2.0</v>
      </c>
      <c r="I230" s="73">
        <v>3.0</v>
      </c>
      <c r="J230" s="73">
        <v>3.0</v>
      </c>
      <c r="K230" s="73">
        <v>3.0</v>
      </c>
      <c r="L230" s="73">
        <v>2.0</v>
      </c>
      <c r="M230" s="73">
        <v>0.0</v>
      </c>
      <c r="N230" s="73">
        <v>0.0</v>
      </c>
      <c r="O230" s="73">
        <v>0.0</v>
      </c>
      <c r="P230" s="73">
        <v>0.0</v>
      </c>
      <c r="Q230" s="73">
        <v>2.0</v>
      </c>
      <c r="R230" s="73">
        <v>2.0</v>
      </c>
      <c r="S230" s="73">
        <v>2.0</v>
      </c>
      <c r="T230" s="73">
        <v>1.0</v>
      </c>
      <c r="U230" s="74">
        <f t="shared" si="2"/>
        <v>44</v>
      </c>
      <c r="V230" s="75">
        <f t="shared" si="3"/>
        <v>44</v>
      </c>
      <c r="W230" s="76" t="str">
        <f t="shared" si="4"/>
        <v>Lefty</v>
      </c>
      <c r="X230" s="77">
        <f t="shared" si="5"/>
        <v>42</v>
      </c>
      <c r="Y230" s="77">
        <f t="shared" si="6"/>
        <v>44</v>
      </c>
      <c r="Z230" s="78">
        <f>ROUND(IF(($G230*'Custom Ratings'!$B$3)+($H230*'Custom Ratings'!$B$4)+($I230*'Custom Ratings'!$B$5)+($J230*'Custom Ratings'!$B$6)+($K230*'Custom Ratings'!$B$7)+($L230*'Custom Ratings'!$B$8)+($M230*'Custom Ratings'!$B$9)+($O230*'Custom Ratings'!$B$10)+($P230*'Custom Ratings'!$B$11)+($Q230*'Custom Ratings'!$B$12)+($R230*'Custom Ratings'!$B$13)+($S230*'Custom Ratings'!$B$14)+($T230*'Custom Ratings'!$B$15)&lt;50,(25+(($G230*'Custom Ratings'!$B$3)+($H230*'Custom Ratings'!$B$4)+($I230*'Custom Ratings'!$B$5)+($J230*'Custom Ratings'!$B$6)+($K230*'Custom Ratings'!$B$7)+($L230*'Custom Ratings'!$B$8)+($M230*'Custom Ratings'!$B$9)+($O230*'Custom Ratings'!$B$10)+($P230*'Custom Ratings'!$B$11)+($Q230*'Custom Ratings'!$B$12)+($R230*'Custom Ratings'!$B$13)+($S230*'Custom Ratings'!$B$14)+($T230*'Custom Ratings'!$B$15))/2),($G230*'Custom Ratings'!$B$3)+($H230*'Custom Ratings'!$B$4)+($I230*'Custom Ratings'!$B$5)+($J230*'Custom Ratings'!$B$6)+($K230*'Custom Ratings'!$B$7)+($L230*'Custom Ratings'!$B$8)+($M230*'Custom Ratings'!$B$9)+($O230*'Custom Ratings'!$B$10)+($P230*'Custom Ratings'!$B$11)+($Q230*'Custom Ratings'!$B$12)+($R230*'Custom Ratings'!$B$13)+($S230*'Custom Ratings'!$B$14)+($T230*'Custom Ratings'!$B$15)),0)</f>
        <v>42</v>
      </c>
      <c r="AA230" s="78">
        <f>ROUND(IF(($G230*'Custom Ratings'!$F$3)+($H230*'Custom Ratings'!$F$4)+($I230*'Custom Ratings'!$F$5)+($J230*'Custom Ratings'!$F$6)+($K230*'Custom Ratings'!$F$7)+($L230*'Custom Ratings'!$F$8)+($M230*'Custom Ratings'!$F$9)+($O230*'Custom Ratings'!$F$10)+($P230*'Custom Ratings'!$F$11)+($Q230*'Custom Ratings'!$F$12)+($R230*'Custom Ratings'!$F$13)+($S230*'Custom Ratings'!$F$14)+($T230*'Custom Ratings'!$F$15)&lt;50,(25+(($G230*'Custom Ratings'!$F$3)+($H230*'Custom Ratings'!$F$4)+($I230*'Custom Ratings'!$F$5)+($J230*'Custom Ratings'!$F$6)+($K230*'Custom Ratings'!$F$7)+($L230*'Custom Ratings'!$F$8)+($M230*'Custom Ratings'!$F$9)+($O230*'Custom Ratings'!$F$10)+($P230*'Custom Ratings'!$F$11)+($Q230*'Custom Ratings'!$F$12)+($R230*'Custom Ratings'!$F$13)+($S230*'Custom Ratings'!$F$14)+($T230*'Custom Ratings'!$F$15))/2),($G230*'Custom Ratings'!$F$3)+($H230*'Custom Ratings'!$F$4)+($I230*'Custom Ratings'!$F$5)+($J230*'Custom Ratings'!$F$6)+($K230*'Custom Ratings'!$F$7)+($L230*'Custom Ratings'!$F$8)+($M230*'Custom Ratings'!$F$9)+($O230*'Custom Ratings'!$F$10)+($P230*'Custom Ratings'!$F$11)+($Q230*'Custom Ratings'!$F$12)+($R230*'Custom Ratings'!$F$13)+($S230*'Custom Ratings'!$F$14)+($T230*'Custom Ratings'!$F$15)),0)</f>
        <v>42</v>
      </c>
      <c r="AB230" s="78">
        <f>ROUND(IF(($K230*'Custom Ratings'!$J$3)+ROUNDDOWN(($H230*'Custom Ratings'!$J$4),0)+($I230*'Custom Ratings'!$J$5)+($J230*'Custom Ratings'!$J$6)+ROUNDDOWN(($K230*'Custom Ratings'!$J$7),0)+ROUNDDOWN(($L230*'Custom Ratings'!$J$8),0)+($M230*'Custom Ratings'!$J$9)+($O230*'Custom Ratings'!$J$10)+($P230*'Custom Ratings'!$J$11)+($Q230*'Custom Ratings'!$J$12)+($R230*'Custom Ratings'!$J$13)+($S230*'Custom Ratings'!$J$14)+($T230*'Custom Ratings'!$J$15)&lt;50,(25+(($K230*'Custom Ratings'!$J$3)+ROUNDDOWN(($H230*'Custom Ratings'!$J$4),0)+($I230*'Custom Ratings'!$J$5)+($J230*'Custom Ratings'!$J$6)+ROUNDDOWN(($K230*'Custom Ratings'!$J$7),0)+ROUNDDOWN(($L230*'Custom Ratings'!$J$8),0)+($M230*'Custom Ratings'!$J$9)+($O230*'Custom Ratings'!$J$10)+($P230*'Custom Ratings'!$J$11)+($Q230*'Custom Ratings'!$J$12)+($R230*'Custom Ratings'!$J$13)+($S230*'Custom Ratings'!$J$14)+($T230*'Custom Ratings'!$J$15))/2),($K230*'Custom Ratings'!$J$3)+ROUNDDOWN(($H230*'Custom Ratings'!$J$4),0)+($I230*'Custom Ratings'!$J$5)+($J230*'Custom Ratings'!$J$6)+ROUNDDOWN(($K230*'Custom Ratings'!$J$7),0)+ROUNDDOWN(($L230*'Custom Ratings'!$J$8),0)+($M230*'Custom Ratings'!$J$9)+($O230*'Custom Ratings'!$J$10)+($P230*'Custom Ratings'!$J$11)+($Q230*'Custom Ratings'!$J$12)+($R230*'Custom Ratings'!$J$13)+($S230*'Custom Ratings'!$J$14)+($T230*'Custom Ratings'!$J$15)),0)</f>
        <v>44</v>
      </c>
      <c r="AC230" s="79">
        <f>ROUND(Z230/'Custom Ratings'!$B$19,0)</f>
        <v>42</v>
      </c>
      <c r="AD230" s="79">
        <f>ROUND(AA230/'Custom Ratings'!$F$19,0)</f>
        <v>42</v>
      </c>
      <c r="AE230" s="79">
        <f>ROUND(AB230/'Custom Ratings'!$J$19,0)</f>
        <v>44</v>
      </c>
    </row>
    <row r="231" ht="15.75" customHeight="1">
      <c r="A231" s="71" t="s">
        <v>797</v>
      </c>
      <c r="B231" s="71" t="s">
        <v>1046</v>
      </c>
      <c r="C231" s="72" t="str">
        <f t="shared" si="1"/>
        <v>Wayne Gretzky</v>
      </c>
      <c r="D231" s="73" t="s">
        <v>79</v>
      </c>
      <c r="E231" s="73" t="s">
        <v>702</v>
      </c>
      <c r="F231" s="73">
        <v>99.0</v>
      </c>
      <c r="G231" s="73">
        <v>4.0</v>
      </c>
      <c r="H231" s="73">
        <v>6.0</v>
      </c>
      <c r="I231" s="73">
        <v>4.0</v>
      </c>
      <c r="J231" s="73">
        <v>5.0</v>
      </c>
      <c r="K231" s="73">
        <v>4.0</v>
      </c>
      <c r="L231" s="73">
        <v>2.0</v>
      </c>
      <c r="M231" s="73">
        <v>2.0</v>
      </c>
      <c r="N231" s="73">
        <v>2.0</v>
      </c>
      <c r="O231" s="73">
        <v>6.0</v>
      </c>
      <c r="P231" s="73">
        <v>2.0</v>
      </c>
      <c r="Q231" s="73">
        <v>6.0</v>
      </c>
      <c r="R231" s="73">
        <v>0.0</v>
      </c>
      <c r="S231" s="73">
        <v>6.0</v>
      </c>
      <c r="T231" s="73">
        <v>0.0</v>
      </c>
      <c r="U231" s="74">
        <f t="shared" si="2"/>
        <v>87</v>
      </c>
      <c r="V231" s="75">
        <f t="shared" si="3"/>
        <v>87</v>
      </c>
      <c r="W231" s="76" t="str">
        <f t="shared" si="4"/>
        <v>Lefty</v>
      </c>
      <c r="X231" s="77">
        <f t="shared" si="5"/>
        <v>87</v>
      </c>
      <c r="Y231" s="77">
        <f t="shared" si="6"/>
        <v>66</v>
      </c>
      <c r="Z231" s="78">
        <f>ROUND(IF(($G231*'Custom Ratings'!$B$3)+($H231*'Custom Ratings'!$B$4)+($I231*'Custom Ratings'!$B$5)+($J231*'Custom Ratings'!$B$6)+($K231*'Custom Ratings'!$B$7)+($L231*'Custom Ratings'!$B$8)+($M231*'Custom Ratings'!$B$9)+($O231*'Custom Ratings'!$B$10)+($P231*'Custom Ratings'!$B$11)+($Q231*'Custom Ratings'!$B$12)+($R231*'Custom Ratings'!$B$13)+($S231*'Custom Ratings'!$B$14)+($T231*'Custom Ratings'!$B$15)&lt;50,(25+(($G231*'Custom Ratings'!$B$3)+($H231*'Custom Ratings'!$B$4)+($I231*'Custom Ratings'!$B$5)+($J231*'Custom Ratings'!$B$6)+($K231*'Custom Ratings'!$B$7)+($L231*'Custom Ratings'!$B$8)+($M231*'Custom Ratings'!$B$9)+($O231*'Custom Ratings'!$B$10)+($P231*'Custom Ratings'!$B$11)+($Q231*'Custom Ratings'!$B$12)+($R231*'Custom Ratings'!$B$13)+($S231*'Custom Ratings'!$B$14)+($T231*'Custom Ratings'!$B$15))/2),($G231*'Custom Ratings'!$B$3)+($H231*'Custom Ratings'!$B$4)+($I231*'Custom Ratings'!$B$5)+($J231*'Custom Ratings'!$B$6)+($K231*'Custom Ratings'!$B$7)+($L231*'Custom Ratings'!$B$8)+($M231*'Custom Ratings'!$B$9)+($O231*'Custom Ratings'!$B$10)+($P231*'Custom Ratings'!$B$11)+($Q231*'Custom Ratings'!$B$12)+($R231*'Custom Ratings'!$B$13)+($S231*'Custom Ratings'!$B$14)+($T231*'Custom Ratings'!$B$15)),0)</f>
        <v>87</v>
      </c>
      <c r="AA231" s="78">
        <f>ROUND(IF(($G231*'Custom Ratings'!$F$3)+($H231*'Custom Ratings'!$F$4)+($I231*'Custom Ratings'!$F$5)+($J231*'Custom Ratings'!$F$6)+($K231*'Custom Ratings'!$F$7)+($L231*'Custom Ratings'!$F$8)+($M231*'Custom Ratings'!$F$9)+($O231*'Custom Ratings'!$F$10)+($P231*'Custom Ratings'!$F$11)+($Q231*'Custom Ratings'!$F$12)+($R231*'Custom Ratings'!$F$13)+($S231*'Custom Ratings'!$F$14)+($T231*'Custom Ratings'!$F$15)&lt;50,(25+(($G231*'Custom Ratings'!$F$3)+($H231*'Custom Ratings'!$F$4)+($I231*'Custom Ratings'!$F$5)+($J231*'Custom Ratings'!$F$6)+($K231*'Custom Ratings'!$F$7)+($L231*'Custom Ratings'!$F$8)+($M231*'Custom Ratings'!$F$9)+($O231*'Custom Ratings'!$F$10)+($P231*'Custom Ratings'!$F$11)+($Q231*'Custom Ratings'!$F$12)+($R231*'Custom Ratings'!$F$13)+($S231*'Custom Ratings'!$F$14)+($T231*'Custom Ratings'!$F$15))/2),($G231*'Custom Ratings'!$F$3)+($H231*'Custom Ratings'!$F$4)+($I231*'Custom Ratings'!$F$5)+($J231*'Custom Ratings'!$F$6)+($K231*'Custom Ratings'!$F$7)+($L231*'Custom Ratings'!$F$8)+($M231*'Custom Ratings'!$F$9)+($O231*'Custom Ratings'!$F$10)+($P231*'Custom Ratings'!$F$11)+($Q231*'Custom Ratings'!$F$12)+($R231*'Custom Ratings'!$F$13)+($S231*'Custom Ratings'!$F$14)+($T231*'Custom Ratings'!$F$15)),0)</f>
        <v>87</v>
      </c>
      <c r="AB231" s="78">
        <f>ROUND(IF(($K231*'Custom Ratings'!$J$3)+ROUNDDOWN(($H231*'Custom Ratings'!$J$4),0)+($I231*'Custom Ratings'!$J$5)+($J231*'Custom Ratings'!$J$6)+ROUNDDOWN(($K231*'Custom Ratings'!$J$7),0)+ROUNDDOWN(($L231*'Custom Ratings'!$J$8),0)+($M231*'Custom Ratings'!$J$9)+($O231*'Custom Ratings'!$J$10)+($P231*'Custom Ratings'!$J$11)+($Q231*'Custom Ratings'!$J$12)+($R231*'Custom Ratings'!$J$13)+($S231*'Custom Ratings'!$J$14)+($T231*'Custom Ratings'!$J$15)&lt;50,(25+(($K231*'Custom Ratings'!$J$3)+ROUNDDOWN(($H231*'Custom Ratings'!$J$4),0)+($I231*'Custom Ratings'!$J$5)+($J231*'Custom Ratings'!$J$6)+ROUNDDOWN(($K231*'Custom Ratings'!$J$7),0)+ROUNDDOWN(($L231*'Custom Ratings'!$J$8),0)+($M231*'Custom Ratings'!$J$9)+($O231*'Custom Ratings'!$J$10)+($P231*'Custom Ratings'!$J$11)+($Q231*'Custom Ratings'!$J$12)+($R231*'Custom Ratings'!$J$13)+($S231*'Custom Ratings'!$J$14)+($T231*'Custom Ratings'!$J$15))/2),($K231*'Custom Ratings'!$J$3)+ROUNDDOWN(($H231*'Custom Ratings'!$J$4),0)+($I231*'Custom Ratings'!$J$5)+($J231*'Custom Ratings'!$J$6)+ROUNDDOWN(($K231*'Custom Ratings'!$J$7),0)+ROUNDDOWN(($L231*'Custom Ratings'!$J$8),0)+($M231*'Custom Ratings'!$J$9)+($O231*'Custom Ratings'!$J$10)+($P231*'Custom Ratings'!$J$11)+($Q231*'Custom Ratings'!$J$12)+($R231*'Custom Ratings'!$J$13)+($S231*'Custom Ratings'!$J$14)+($T231*'Custom Ratings'!$J$15)),0)</f>
        <v>66</v>
      </c>
      <c r="AC231" s="79">
        <f>ROUND(Z231/'Custom Ratings'!$B$19,0)</f>
        <v>87</v>
      </c>
      <c r="AD231" s="79">
        <f>ROUND(AA231/'Custom Ratings'!$F$19,0)</f>
        <v>87</v>
      </c>
      <c r="AE231" s="79">
        <f>ROUND(AB231/'Custom Ratings'!$J$19,0)</f>
        <v>66</v>
      </c>
    </row>
    <row r="232" ht="15.75" customHeight="1">
      <c r="A232" s="71" t="s">
        <v>1047</v>
      </c>
      <c r="B232" s="71" t="s">
        <v>1048</v>
      </c>
      <c r="C232" s="72" t="str">
        <f t="shared" si="1"/>
        <v>Jimmy Carson</v>
      </c>
      <c r="D232" s="73" t="s">
        <v>79</v>
      </c>
      <c r="E232" s="73" t="s">
        <v>702</v>
      </c>
      <c r="F232" s="73">
        <v>12.0</v>
      </c>
      <c r="G232" s="73">
        <v>9.0</v>
      </c>
      <c r="H232" s="73">
        <v>4.0</v>
      </c>
      <c r="I232" s="73">
        <v>4.0</v>
      </c>
      <c r="J232" s="73">
        <v>4.0</v>
      </c>
      <c r="K232" s="73">
        <v>3.0</v>
      </c>
      <c r="L232" s="73">
        <v>4.0</v>
      </c>
      <c r="M232" s="73">
        <v>2.0</v>
      </c>
      <c r="N232" s="73">
        <v>3.0</v>
      </c>
      <c r="O232" s="73">
        <v>4.0</v>
      </c>
      <c r="P232" s="73">
        <v>5.0</v>
      </c>
      <c r="Q232" s="73">
        <v>4.0</v>
      </c>
      <c r="R232" s="73">
        <v>2.0</v>
      </c>
      <c r="S232" s="73">
        <v>4.0</v>
      </c>
      <c r="T232" s="73">
        <v>1.0</v>
      </c>
      <c r="U232" s="74">
        <f t="shared" si="2"/>
        <v>76</v>
      </c>
      <c r="V232" s="75">
        <f t="shared" si="3"/>
        <v>76</v>
      </c>
      <c r="W232" s="76" t="str">
        <f t="shared" si="4"/>
        <v>Righty</v>
      </c>
      <c r="X232" s="77">
        <f t="shared" si="5"/>
        <v>76</v>
      </c>
      <c r="Y232" s="77">
        <f t="shared" si="6"/>
        <v>60</v>
      </c>
      <c r="Z232" s="78">
        <f>ROUND(IF(($G232*'Custom Ratings'!$B$3)+($H232*'Custom Ratings'!$B$4)+($I232*'Custom Ratings'!$B$5)+($J232*'Custom Ratings'!$B$6)+($K232*'Custom Ratings'!$B$7)+($L232*'Custom Ratings'!$B$8)+($M232*'Custom Ratings'!$B$9)+($O232*'Custom Ratings'!$B$10)+($P232*'Custom Ratings'!$B$11)+($Q232*'Custom Ratings'!$B$12)+($R232*'Custom Ratings'!$B$13)+($S232*'Custom Ratings'!$B$14)+($T232*'Custom Ratings'!$B$15)&lt;50,(25+(($G232*'Custom Ratings'!$B$3)+($H232*'Custom Ratings'!$B$4)+($I232*'Custom Ratings'!$B$5)+($J232*'Custom Ratings'!$B$6)+($K232*'Custom Ratings'!$B$7)+($L232*'Custom Ratings'!$B$8)+($M232*'Custom Ratings'!$B$9)+($O232*'Custom Ratings'!$B$10)+($P232*'Custom Ratings'!$B$11)+($Q232*'Custom Ratings'!$B$12)+($R232*'Custom Ratings'!$B$13)+($S232*'Custom Ratings'!$B$14)+($T232*'Custom Ratings'!$B$15))/2),($G232*'Custom Ratings'!$B$3)+($H232*'Custom Ratings'!$B$4)+($I232*'Custom Ratings'!$B$5)+($J232*'Custom Ratings'!$B$6)+($K232*'Custom Ratings'!$B$7)+($L232*'Custom Ratings'!$B$8)+($M232*'Custom Ratings'!$B$9)+($O232*'Custom Ratings'!$B$10)+($P232*'Custom Ratings'!$B$11)+($Q232*'Custom Ratings'!$B$12)+($R232*'Custom Ratings'!$B$13)+($S232*'Custom Ratings'!$B$14)+($T232*'Custom Ratings'!$B$15)),0)</f>
        <v>76</v>
      </c>
      <c r="AA232" s="78">
        <f>ROUND(IF(($G232*'Custom Ratings'!$F$3)+($H232*'Custom Ratings'!$F$4)+($I232*'Custom Ratings'!$F$5)+($J232*'Custom Ratings'!$F$6)+($K232*'Custom Ratings'!$F$7)+($L232*'Custom Ratings'!$F$8)+($M232*'Custom Ratings'!$F$9)+($O232*'Custom Ratings'!$F$10)+($P232*'Custom Ratings'!$F$11)+($Q232*'Custom Ratings'!$F$12)+($R232*'Custom Ratings'!$F$13)+($S232*'Custom Ratings'!$F$14)+($T232*'Custom Ratings'!$F$15)&lt;50,(25+(($G232*'Custom Ratings'!$F$3)+($H232*'Custom Ratings'!$F$4)+($I232*'Custom Ratings'!$F$5)+($J232*'Custom Ratings'!$F$6)+($K232*'Custom Ratings'!$F$7)+($L232*'Custom Ratings'!$F$8)+($M232*'Custom Ratings'!$F$9)+($O232*'Custom Ratings'!$F$10)+($P232*'Custom Ratings'!$F$11)+($Q232*'Custom Ratings'!$F$12)+($R232*'Custom Ratings'!$F$13)+($S232*'Custom Ratings'!$F$14)+($T232*'Custom Ratings'!$F$15))/2),($G232*'Custom Ratings'!$F$3)+($H232*'Custom Ratings'!$F$4)+($I232*'Custom Ratings'!$F$5)+($J232*'Custom Ratings'!$F$6)+($K232*'Custom Ratings'!$F$7)+($L232*'Custom Ratings'!$F$8)+($M232*'Custom Ratings'!$F$9)+($O232*'Custom Ratings'!$F$10)+($P232*'Custom Ratings'!$F$11)+($Q232*'Custom Ratings'!$F$12)+($R232*'Custom Ratings'!$F$13)+($S232*'Custom Ratings'!$F$14)+($T232*'Custom Ratings'!$F$15)),0)</f>
        <v>76</v>
      </c>
      <c r="AB232" s="78">
        <f>ROUND(IF(($K232*'Custom Ratings'!$J$3)+ROUNDDOWN(($H232*'Custom Ratings'!$J$4),0)+($I232*'Custom Ratings'!$J$5)+($J232*'Custom Ratings'!$J$6)+ROUNDDOWN(($K232*'Custom Ratings'!$J$7),0)+ROUNDDOWN(($L232*'Custom Ratings'!$J$8),0)+($M232*'Custom Ratings'!$J$9)+($O232*'Custom Ratings'!$J$10)+($P232*'Custom Ratings'!$J$11)+($Q232*'Custom Ratings'!$J$12)+($R232*'Custom Ratings'!$J$13)+($S232*'Custom Ratings'!$J$14)+($T232*'Custom Ratings'!$J$15)&lt;50,(25+(($K232*'Custom Ratings'!$J$3)+ROUNDDOWN(($H232*'Custom Ratings'!$J$4),0)+($I232*'Custom Ratings'!$J$5)+($J232*'Custom Ratings'!$J$6)+ROUNDDOWN(($K232*'Custom Ratings'!$J$7),0)+ROUNDDOWN(($L232*'Custom Ratings'!$J$8),0)+($M232*'Custom Ratings'!$J$9)+($O232*'Custom Ratings'!$J$10)+($P232*'Custom Ratings'!$J$11)+($Q232*'Custom Ratings'!$J$12)+($R232*'Custom Ratings'!$J$13)+($S232*'Custom Ratings'!$J$14)+($T232*'Custom Ratings'!$J$15))/2),($K232*'Custom Ratings'!$J$3)+ROUNDDOWN(($H232*'Custom Ratings'!$J$4),0)+($I232*'Custom Ratings'!$J$5)+($J232*'Custom Ratings'!$J$6)+ROUNDDOWN(($K232*'Custom Ratings'!$J$7),0)+ROUNDDOWN(($L232*'Custom Ratings'!$J$8),0)+($M232*'Custom Ratings'!$J$9)+($O232*'Custom Ratings'!$J$10)+($P232*'Custom Ratings'!$J$11)+($Q232*'Custom Ratings'!$J$12)+($R232*'Custom Ratings'!$J$13)+($S232*'Custom Ratings'!$J$14)+($T232*'Custom Ratings'!$J$15)),0)</f>
        <v>60</v>
      </c>
      <c r="AC232" s="79">
        <f>ROUND(Z232/'Custom Ratings'!$B$19,0)</f>
        <v>76</v>
      </c>
      <c r="AD232" s="79">
        <f>ROUND(AA232/'Custom Ratings'!$F$19,0)</f>
        <v>76</v>
      </c>
      <c r="AE232" s="79">
        <f>ROUND(AB232/'Custom Ratings'!$J$19,0)</f>
        <v>60</v>
      </c>
    </row>
    <row r="233" ht="15.75" customHeight="1">
      <c r="A233" s="71" t="s">
        <v>1049</v>
      </c>
      <c r="B233" s="71" t="s">
        <v>1050</v>
      </c>
      <c r="C233" s="72" t="str">
        <f t="shared" si="1"/>
        <v>Corey Millen</v>
      </c>
      <c r="D233" s="73" t="s">
        <v>79</v>
      </c>
      <c r="E233" s="73" t="s">
        <v>702</v>
      </c>
      <c r="F233" s="73">
        <v>23.0</v>
      </c>
      <c r="G233" s="73">
        <v>4.0</v>
      </c>
      <c r="H233" s="73">
        <v>3.0</v>
      </c>
      <c r="I233" s="73">
        <v>4.0</v>
      </c>
      <c r="J233" s="73">
        <v>4.0</v>
      </c>
      <c r="K233" s="73">
        <v>3.0</v>
      </c>
      <c r="L233" s="73">
        <v>2.0</v>
      </c>
      <c r="M233" s="73">
        <v>1.0</v>
      </c>
      <c r="N233" s="73">
        <v>5.0</v>
      </c>
      <c r="O233" s="73">
        <v>3.0</v>
      </c>
      <c r="P233" s="73">
        <v>4.0</v>
      </c>
      <c r="Q233" s="73">
        <v>3.0</v>
      </c>
      <c r="R233" s="73">
        <v>3.0</v>
      </c>
      <c r="S233" s="73">
        <v>3.0</v>
      </c>
      <c r="T233" s="73">
        <v>3.0</v>
      </c>
      <c r="U233" s="74">
        <f t="shared" si="2"/>
        <v>63</v>
      </c>
      <c r="V233" s="75">
        <f t="shared" si="3"/>
        <v>63</v>
      </c>
      <c r="W233" s="76" t="str">
        <f t="shared" si="4"/>
        <v>Righty</v>
      </c>
      <c r="X233" s="77">
        <f t="shared" si="5"/>
        <v>63</v>
      </c>
      <c r="Y233" s="77">
        <f t="shared" si="6"/>
        <v>49</v>
      </c>
      <c r="Z233" s="78">
        <f>ROUND(IF(($G233*'Custom Ratings'!$B$3)+($H233*'Custom Ratings'!$B$4)+($I233*'Custom Ratings'!$B$5)+($J233*'Custom Ratings'!$B$6)+($K233*'Custom Ratings'!$B$7)+($L233*'Custom Ratings'!$B$8)+($M233*'Custom Ratings'!$B$9)+($O233*'Custom Ratings'!$B$10)+($P233*'Custom Ratings'!$B$11)+($Q233*'Custom Ratings'!$B$12)+($R233*'Custom Ratings'!$B$13)+($S233*'Custom Ratings'!$B$14)+($T233*'Custom Ratings'!$B$15)&lt;50,(25+(($G233*'Custom Ratings'!$B$3)+($H233*'Custom Ratings'!$B$4)+($I233*'Custom Ratings'!$B$5)+($J233*'Custom Ratings'!$B$6)+($K233*'Custom Ratings'!$B$7)+($L233*'Custom Ratings'!$B$8)+($M233*'Custom Ratings'!$B$9)+($O233*'Custom Ratings'!$B$10)+($P233*'Custom Ratings'!$B$11)+($Q233*'Custom Ratings'!$B$12)+($R233*'Custom Ratings'!$B$13)+($S233*'Custom Ratings'!$B$14)+($T233*'Custom Ratings'!$B$15))/2),($G233*'Custom Ratings'!$B$3)+($H233*'Custom Ratings'!$B$4)+($I233*'Custom Ratings'!$B$5)+($J233*'Custom Ratings'!$B$6)+($K233*'Custom Ratings'!$B$7)+($L233*'Custom Ratings'!$B$8)+($M233*'Custom Ratings'!$B$9)+($O233*'Custom Ratings'!$B$10)+($P233*'Custom Ratings'!$B$11)+($Q233*'Custom Ratings'!$B$12)+($R233*'Custom Ratings'!$B$13)+($S233*'Custom Ratings'!$B$14)+($T233*'Custom Ratings'!$B$15)),0)</f>
        <v>63</v>
      </c>
      <c r="AA233" s="78">
        <f>ROUND(IF(($G233*'Custom Ratings'!$F$3)+($H233*'Custom Ratings'!$F$4)+($I233*'Custom Ratings'!$F$5)+($J233*'Custom Ratings'!$F$6)+($K233*'Custom Ratings'!$F$7)+($L233*'Custom Ratings'!$F$8)+($M233*'Custom Ratings'!$F$9)+($O233*'Custom Ratings'!$F$10)+($P233*'Custom Ratings'!$F$11)+($Q233*'Custom Ratings'!$F$12)+($R233*'Custom Ratings'!$F$13)+($S233*'Custom Ratings'!$F$14)+($T233*'Custom Ratings'!$F$15)&lt;50,(25+(($G233*'Custom Ratings'!$F$3)+($H233*'Custom Ratings'!$F$4)+($I233*'Custom Ratings'!$F$5)+($J233*'Custom Ratings'!$F$6)+($K233*'Custom Ratings'!$F$7)+($L233*'Custom Ratings'!$F$8)+($M233*'Custom Ratings'!$F$9)+($O233*'Custom Ratings'!$F$10)+($P233*'Custom Ratings'!$F$11)+($Q233*'Custom Ratings'!$F$12)+($R233*'Custom Ratings'!$F$13)+($S233*'Custom Ratings'!$F$14)+($T233*'Custom Ratings'!$F$15))/2),($G233*'Custom Ratings'!$F$3)+($H233*'Custom Ratings'!$F$4)+($I233*'Custom Ratings'!$F$5)+($J233*'Custom Ratings'!$F$6)+($K233*'Custom Ratings'!$F$7)+($L233*'Custom Ratings'!$F$8)+($M233*'Custom Ratings'!$F$9)+($O233*'Custom Ratings'!$F$10)+($P233*'Custom Ratings'!$F$11)+($Q233*'Custom Ratings'!$F$12)+($R233*'Custom Ratings'!$F$13)+($S233*'Custom Ratings'!$F$14)+($T233*'Custom Ratings'!$F$15)),0)</f>
        <v>63</v>
      </c>
      <c r="AB233" s="78">
        <f>ROUND(IF(($K233*'Custom Ratings'!$J$3)+ROUNDDOWN(($H233*'Custom Ratings'!$J$4),0)+($I233*'Custom Ratings'!$J$5)+($J233*'Custom Ratings'!$J$6)+ROUNDDOWN(($K233*'Custom Ratings'!$J$7),0)+ROUNDDOWN(($L233*'Custom Ratings'!$J$8),0)+($M233*'Custom Ratings'!$J$9)+($O233*'Custom Ratings'!$J$10)+($P233*'Custom Ratings'!$J$11)+($Q233*'Custom Ratings'!$J$12)+($R233*'Custom Ratings'!$J$13)+($S233*'Custom Ratings'!$J$14)+($T233*'Custom Ratings'!$J$15)&lt;50,(25+(($K233*'Custom Ratings'!$J$3)+ROUNDDOWN(($H233*'Custom Ratings'!$J$4),0)+($I233*'Custom Ratings'!$J$5)+($J233*'Custom Ratings'!$J$6)+ROUNDDOWN(($K233*'Custom Ratings'!$J$7),0)+ROUNDDOWN(($L233*'Custom Ratings'!$J$8),0)+($M233*'Custom Ratings'!$J$9)+($O233*'Custom Ratings'!$J$10)+($P233*'Custom Ratings'!$J$11)+($Q233*'Custom Ratings'!$J$12)+($R233*'Custom Ratings'!$J$13)+($S233*'Custom Ratings'!$J$14)+($T233*'Custom Ratings'!$J$15))/2),($K233*'Custom Ratings'!$J$3)+ROUNDDOWN(($H233*'Custom Ratings'!$J$4),0)+($I233*'Custom Ratings'!$J$5)+($J233*'Custom Ratings'!$J$6)+ROUNDDOWN(($K233*'Custom Ratings'!$J$7),0)+ROUNDDOWN(($L233*'Custom Ratings'!$J$8),0)+($M233*'Custom Ratings'!$J$9)+($O233*'Custom Ratings'!$J$10)+($P233*'Custom Ratings'!$J$11)+($Q233*'Custom Ratings'!$J$12)+($R233*'Custom Ratings'!$J$13)+($S233*'Custom Ratings'!$J$14)+($T233*'Custom Ratings'!$J$15)),0)</f>
        <v>49</v>
      </c>
      <c r="AC233" s="79">
        <f>ROUND(Z233/'Custom Ratings'!$B$19,0)</f>
        <v>63</v>
      </c>
      <c r="AD233" s="79">
        <f>ROUND(AA233/'Custom Ratings'!$F$19,0)</f>
        <v>63</v>
      </c>
      <c r="AE233" s="79">
        <f>ROUND(AB233/'Custom Ratings'!$J$19,0)</f>
        <v>49</v>
      </c>
    </row>
    <row r="234" ht="15.75" customHeight="1">
      <c r="A234" s="71" t="s">
        <v>826</v>
      </c>
      <c r="B234" s="71" t="s">
        <v>1051</v>
      </c>
      <c r="C234" s="72" t="str">
        <f t="shared" si="1"/>
        <v>Gary Shuchuk</v>
      </c>
      <c r="D234" s="73" t="s">
        <v>79</v>
      </c>
      <c r="E234" s="73" t="s">
        <v>702</v>
      </c>
      <c r="F234" s="73">
        <v>14.0</v>
      </c>
      <c r="G234" s="73">
        <v>6.0</v>
      </c>
      <c r="H234" s="73">
        <v>2.0</v>
      </c>
      <c r="I234" s="73">
        <v>2.0</v>
      </c>
      <c r="J234" s="73">
        <v>2.0</v>
      </c>
      <c r="K234" s="73">
        <v>0.0</v>
      </c>
      <c r="L234" s="73">
        <v>1.0</v>
      </c>
      <c r="M234" s="73">
        <v>2.0</v>
      </c>
      <c r="N234" s="73">
        <v>3.0</v>
      </c>
      <c r="O234" s="73">
        <v>2.0</v>
      </c>
      <c r="P234" s="73">
        <v>2.0</v>
      </c>
      <c r="Q234" s="73">
        <v>0.0</v>
      </c>
      <c r="R234" s="73">
        <v>3.0</v>
      </c>
      <c r="S234" s="73">
        <v>2.0</v>
      </c>
      <c r="T234" s="73">
        <v>2.0</v>
      </c>
      <c r="U234" s="74">
        <f t="shared" si="2"/>
        <v>42</v>
      </c>
      <c r="V234" s="75">
        <f t="shared" si="3"/>
        <v>42</v>
      </c>
      <c r="W234" s="76" t="str">
        <f t="shared" si="4"/>
        <v>Righty</v>
      </c>
      <c r="X234" s="77">
        <f t="shared" si="5"/>
        <v>42</v>
      </c>
      <c r="Y234" s="77">
        <f t="shared" si="6"/>
        <v>35</v>
      </c>
      <c r="Z234" s="78">
        <f>ROUND(IF(($G234*'Custom Ratings'!$B$3)+($H234*'Custom Ratings'!$B$4)+($I234*'Custom Ratings'!$B$5)+($J234*'Custom Ratings'!$B$6)+($K234*'Custom Ratings'!$B$7)+($L234*'Custom Ratings'!$B$8)+($M234*'Custom Ratings'!$B$9)+($O234*'Custom Ratings'!$B$10)+($P234*'Custom Ratings'!$B$11)+($Q234*'Custom Ratings'!$B$12)+($R234*'Custom Ratings'!$B$13)+($S234*'Custom Ratings'!$B$14)+($T234*'Custom Ratings'!$B$15)&lt;50,(25+(($G234*'Custom Ratings'!$B$3)+($H234*'Custom Ratings'!$B$4)+($I234*'Custom Ratings'!$B$5)+($J234*'Custom Ratings'!$B$6)+($K234*'Custom Ratings'!$B$7)+($L234*'Custom Ratings'!$B$8)+($M234*'Custom Ratings'!$B$9)+($O234*'Custom Ratings'!$B$10)+($P234*'Custom Ratings'!$B$11)+($Q234*'Custom Ratings'!$B$12)+($R234*'Custom Ratings'!$B$13)+($S234*'Custom Ratings'!$B$14)+($T234*'Custom Ratings'!$B$15))/2),($G234*'Custom Ratings'!$B$3)+($H234*'Custom Ratings'!$B$4)+($I234*'Custom Ratings'!$B$5)+($J234*'Custom Ratings'!$B$6)+($K234*'Custom Ratings'!$B$7)+($L234*'Custom Ratings'!$B$8)+($M234*'Custom Ratings'!$B$9)+($O234*'Custom Ratings'!$B$10)+($P234*'Custom Ratings'!$B$11)+($Q234*'Custom Ratings'!$B$12)+($R234*'Custom Ratings'!$B$13)+($S234*'Custom Ratings'!$B$14)+($T234*'Custom Ratings'!$B$15)),0)</f>
        <v>42</v>
      </c>
      <c r="AA234" s="78">
        <f>ROUND(IF(($G234*'Custom Ratings'!$F$3)+($H234*'Custom Ratings'!$F$4)+($I234*'Custom Ratings'!$F$5)+($J234*'Custom Ratings'!$F$6)+($K234*'Custom Ratings'!$F$7)+($L234*'Custom Ratings'!$F$8)+($M234*'Custom Ratings'!$F$9)+($O234*'Custom Ratings'!$F$10)+($P234*'Custom Ratings'!$F$11)+($Q234*'Custom Ratings'!$F$12)+($R234*'Custom Ratings'!$F$13)+($S234*'Custom Ratings'!$F$14)+($T234*'Custom Ratings'!$F$15)&lt;50,(25+(($G234*'Custom Ratings'!$F$3)+($H234*'Custom Ratings'!$F$4)+($I234*'Custom Ratings'!$F$5)+($J234*'Custom Ratings'!$F$6)+($K234*'Custom Ratings'!$F$7)+($L234*'Custom Ratings'!$F$8)+($M234*'Custom Ratings'!$F$9)+($O234*'Custom Ratings'!$F$10)+($P234*'Custom Ratings'!$F$11)+($Q234*'Custom Ratings'!$F$12)+($R234*'Custom Ratings'!$F$13)+($S234*'Custom Ratings'!$F$14)+($T234*'Custom Ratings'!$F$15))/2),($G234*'Custom Ratings'!$F$3)+($H234*'Custom Ratings'!$F$4)+($I234*'Custom Ratings'!$F$5)+($J234*'Custom Ratings'!$F$6)+($K234*'Custom Ratings'!$F$7)+($L234*'Custom Ratings'!$F$8)+($M234*'Custom Ratings'!$F$9)+($O234*'Custom Ratings'!$F$10)+($P234*'Custom Ratings'!$F$11)+($Q234*'Custom Ratings'!$F$12)+($R234*'Custom Ratings'!$F$13)+($S234*'Custom Ratings'!$F$14)+($T234*'Custom Ratings'!$F$15)),0)</f>
        <v>42</v>
      </c>
      <c r="AB234" s="78">
        <f>ROUND(IF(($K234*'Custom Ratings'!$J$3)+ROUNDDOWN(($H234*'Custom Ratings'!$J$4),0)+($I234*'Custom Ratings'!$J$5)+($J234*'Custom Ratings'!$J$6)+ROUNDDOWN(($K234*'Custom Ratings'!$J$7),0)+ROUNDDOWN(($L234*'Custom Ratings'!$J$8),0)+($M234*'Custom Ratings'!$J$9)+($O234*'Custom Ratings'!$J$10)+($P234*'Custom Ratings'!$J$11)+($Q234*'Custom Ratings'!$J$12)+($R234*'Custom Ratings'!$J$13)+($S234*'Custom Ratings'!$J$14)+($T234*'Custom Ratings'!$J$15)&lt;50,(25+(($K234*'Custom Ratings'!$J$3)+ROUNDDOWN(($H234*'Custom Ratings'!$J$4),0)+($I234*'Custom Ratings'!$J$5)+($J234*'Custom Ratings'!$J$6)+ROUNDDOWN(($K234*'Custom Ratings'!$J$7),0)+ROUNDDOWN(($L234*'Custom Ratings'!$J$8),0)+($M234*'Custom Ratings'!$J$9)+($O234*'Custom Ratings'!$J$10)+($P234*'Custom Ratings'!$J$11)+($Q234*'Custom Ratings'!$J$12)+($R234*'Custom Ratings'!$J$13)+($S234*'Custom Ratings'!$J$14)+($T234*'Custom Ratings'!$J$15))/2),($K234*'Custom Ratings'!$J$3)+ROUNDDOWN(($H234*'Custom Ratings'!$J$4),0)+($I234*'Custom Ratings'!$J$5)+($J234*'Custom Ratings'!$J$6)+ROUNDDOWN(($K234*'Custom Ratings'!$J$7),0)+ROUNDDOWN(($L234*'Custom Ratings'!$J$8),0)+($M234*'Custom Ratings'!$J$9)+($O234*'Custom Ratings'!$J$10)+($P234*'Custom Ratings'!$J$11)+($Q234*'Custom Ratings'!$J$12)+($R234*'Custom Ratings'!$J$13)+($S234*'Custom Ratings'!$J$14)+($T234*'Custom Ratings'!$J$15)),0)</f>
        <v>35</v>
      </c>
      <c r="AC234" s="79">
        <f>ROUND(Z234/'Custom Ratings'!$B$19,0)</f>
        <v>42</v>
      </c>
      <c r="AD234" s="79">
        <f>ROUND(AA234/'Custom Ratings'!$F$19,0)</f>
        <v>42</v>
      </c>
      <c r="AE234" s="79">
        <f>ROUND(AB234/'Custom Ratings'!$J$19,0)</f>
        <v>35</v>
      </c>
    </row>
    <row r="235" ht="15.75" customHeight="1">
      <c r="A235" s="71" t="s">
        <v>1052</v>
      </c>
      <c r="B235" s="71" t="s">
        <v>1053</v>
      </c>
      <c r="C235" s="72" t="str">
        <f t="shared" si="1"/>
        <v>Luc Robitaille</v>
      </c>
      <c r="D235" s="73" t="s">
        <v>79</v>
      </c>
      <c r="E235" s="73" t="s">
        <v>702</v>
      </c>
      <c r="F235" s="73">
        <v>20.0</v>
      </c>
      <c r="G235" s="73">
        <v>7.0</v>
      </c>
      <c r="H235" s="73">
        <v>4.0</v>
      </c>
      <c r="I235" s="73">
        <v>4.0</v>
      </c>
      <c r="J235" s="73">
        <v>5.0</v>
      </c>
      <c r="K235" s="73">
        <v>3.0</v>
      </c>
      <c r="L235" s="73">
        <v>4.0</v>
      </c>
      <c r="M235" s="73">
        <v>2.0</v>
      </c>
      <c r="N235" s="73">
        <v>4.0</v>
      </c>
      <c r="O235" s="73">
        <v>5.0</v>
      </c>
      <c r="P235" s="73">
        <v>6.0</v>
      </c>
      <c r="Q235" s="73">
        <v>5.0</v>
      </c>
      <c r="R235" s="73">
        <v>2.0</v>
      </c>
      <c r="S235" s="73">
        <v>4.0</v>
      </c>
      <c r="T235" s="73">
        <v>3.0</v>
      </c>
      <c r="U235" s="74">
        <f t="shared" si="2"/>
        <v>85</v>
      </c>
      <c r="V235" s="75">
        <f t="shared" si="3"/>
        <v>85</v>
      </c>
      <c r="W235" s="76" t="str">
        <f t="shared" si="4"/>
        <v>Lefty</v>
      </c>
      <c r="X235" s="77">
        <f t="shared" si="5"/>
        <v>85</v>
      </c>
      <c r="Y235" s="77">
        <f t="shared" si="6"/>
        <v>63</v>
      </c>
      <c r="Z235" s="78">
        <f>ROUND(IF(($G235*'Custom Ratings'!$B$3)+($H235*'Custom Ratings'!$B$4)+($I235*'Custom Ratings'!$B$5)+($J235*'Custom Ratings'!$B$6)+($K235*'Custom Ratings'!$B$7)+($L235*'Custom Ratings'!$B$8)+($M235*'Custom Ratings'!$B$9)+($O235*'Custom Ratings'!$B$10)+($P235*'Custom Ratings'!$B$11)+($Q235*'Custom Ratings'!$B$12)+($R235*'Custom Ratings'!$B$13)+($S235*'Custom Ratings'!$B$14)+($T235*'Custom Ratings'!$B$15)&lt;50,(25+(($G235*'Custom Ratings'!$B$3)+($H235*'Custom Ratings'!$B$4)+($I235*'Custom Ratings'!$B$5)+($J235*'Custom Ratings'!$B$6)+($K235*'Custom Ratings'!$B$7)+($L235*'Custom Ratings'!$B$8)+($M235*'Custom Ratings'!$B$9)+($O235*'Custom Ratings'!$B$10)+($P235*'Custom Ratings'!$B$11)+($Q235*'Custom Ratings'!$B$12)+($R235*'Custom Ratings'!$B$13)+($S235*'Custom Ratings'!$B$14)+($T235*'Custom Ratings'!$B$15))/2),($G235*'Custom Ratings'!$B$3)+($H235*'Custom Ratings'!$B$4)+($I235*'Custom Ratings'!$B$5)+($J235*'Custom Ratings'!$B$6)+($K235*'Custom Ratings'!$B$7)+($L235*'Custom Ratings'!$B$8)+($M235*'Custom Ratings'!$B$9)+($O235*'Custom Ratings'!$B$10)+($P235*'Custom Ratings'!$B$11)+($Q235*'Custom Ratings'!$B$12)+($R235*'Custom Ratings'!$B$13)+($S235*'Custom Ratings'!$B$14)+($T235*'Custom Ratings'!$B$15)),0)</f>
        <v>85</v>
      </c>
      <c r="AA235" s="78">
        <f>ROUND(IF(($G235*'Custom Ratings'!$F$3)+($H235*'Custom Ratings'!$F$4)+($I235*'Custom Ratings'!$F$5)+($J235*'Custom Ratings'!$F$6)+($K235*'Custom Ratings'!$F$7)+($L235*'Custom Ratings'!$F$8)+($M235*'Custom Ratings'!$F$9)+($O235*'Custom Ratings'!$F$10)+($P235*'Custom Ratings'!$F$11)+($Q235*'Custom Ratings'!$F$12)+($R235*'Custom Ratings'!$F$13)+($S235*'Custom Ratings'!$F$14)+($T235*'Custom Ratings'!$F$15)&lt;50,(25+(($G235*'Custom Ratings'!$F$3)+($H235*'Custom Ratings'!$F$4)+($I235*'Custom Ratings'!$F$5)+($J235*'Custom Ratings'!$F$6)+($K235*'Custom Ratings'!$F$7)+($L235*'Custom Ratings'!$F$8)+($M235*'Custom Ratings'!$F$9)+($O235*'Custom Ratings'!$F$10)+($P235*'Custom Ratings'!$F$11)+($Q235*'Custom Ratings'!$F$12)+($R235*'Custom Ratings'!$F$13)+($S235*'Custom Ratings'!$F$14)+($T235*'Custom Ratings'!$F$15))/2),($G235*'Custom Ratings'!$F$3)+($H235*'Custom Ratings'!$F$4)+($I235*'Custom Ratings'!$F$5)+($J235*'Custom Ratings'!$F$6)+($K235*'Custom Ratings'!$F$7)+($L235*'Custom Ratings'!$F$8)+($M235*'Custom Ratings'!$F$9)+($O235*'Custom Ratings'!$F$10)+($P235*'Custom Ratings'!$F$11)+($Q235*'Custom Ratings'!$F$12)+($R235*'Custom Ratings'!$F$13)+($S235*'Custom Ratings'!$F$14)+($T235*'Custom Ratings'!$F$15)),0)</f>
        <v>85</v>
      </c>
      <c r="AB235" s="78">
        <f>ROUND(IF(($K235*'Custom Ratings'!$J$3)+ROUNDDOWN(($H235*'Custom Ratings'!$J$4),0)+($I235*'Custom Ratings'!$J$5)+($J235*'Custom Ratings'!$J$6)+ROUNDDOWN(($K235*'Custom Ratings'!$J$7),0)+ROUNDDOWN(($L235*'Custom Ratings'!$J$8),0)+($M235*'Custom Ratings'!$J$9)+($O235*'Custom Ratings'!$J$10)+($P235*'Custom Ratings'!$J$11)+($Q235*'Custom Ratings'!$J$12)+($R235*'Custom Ratings'!$J$13)+($S235*'Custom Ratings'!$J$14)+($T235*'Custom Ratings'!$J$15)&lt;50,(25+(($K235*'Custom Ratings'!$J$3)+ROUNDDOWN(($H235*'Custom Ratings'!$J$4),0)+($I235*'Custom Ratings'!$J$5)+($J235*'Custom Ratings'!$J$6)+ROUNDDOWN(($K235*'Custom Ratings'!$J$7),0)+ROUNDDOWN(($L235*'Custom Ratings'!$J$8),0)+($M235*'Custom Ratings'!$J$9)+($O235*'Custom Ratings'!$J$10)+($P235*'Custom Ratings'!$J$11)+($Q235*'Custom Ratings'!$J$12)+($R235*'Custom Ratings'!$J$13)+($S235*'Custom Ratings'!$J$14)+($T235*'Custom Ratings'!$J$15))/2),($K235*'Custom Ratings'!$J$3)+ROUNDDOWN(($H235*'Custom Ratings'!$J$4),0)+($I235*'Custom Ratings'!$J$5)+($J235*'Custom Ratings'!$J$6)+ROUNDDOWN(($K235*'Custom Ratings'!$J$7),0)+ROUNDDOWN(($L235*'Custom Ratings'!$J$8),0)+($M235*'Custom Ratings'!$J$9)+($O235*'Custom Ratings'!$J$10)+($P235*'Custom Ratings'!$J$11)+($Q235*'Custom Ratings'!$J$12)+($R235*'Custom Ratings'!$J$13)+($S235*'Custom Ratings'!$J$14)+($T235*'Custom Ratings'!$J$15)),0)</f>
        <v>63</v>
      </c>
      <c r="AC235" s="79">
        <f>ROUND(Z235/'Custom Ratings'!$B$19,0)</f>
        <v>85</v>
      </c>
      <c r="AD235" s="79">
        <f>ROUND(AA235/'Custom Ratings'!$F$19,0)</f>
        <v>85</v>
      </c>
      <c r="AE235" s="79">
        <f>ROUND(AB235/'Custom Ratings'!$J$19,0)</f>
        <v>63</v>
      </c>
    </row>
    <row r="236" ht="15.75" customHeight="1">
      <c r="A236" s="71" t="s">
        <v>1054</v>
      </c>
      <c r="B236" s="71" t="s">
        <v>1055</v>
      </c>
      <c r="C236" s="72" t="str">
        <f t="shared" si="1"/>
        <v>Tony Granato</v>
      </c>
      <c r="D236" s="73" t="s">
        <v>79</v>
      </c>
      <c r="E236" s="73" t="s">
        <v>702</v>
      </c>
      <c r="F236" s="73">
        <v>21.0</v>
      </c>
      <c r="G236" s="73">
        <v>6.0</v>
      </c>
      <c r="H236" s="73">
        <v>4.0</v>
      </c>
      <c r="I236" s="73">
        <v>5.0</v>
      </c>
      <c r="J236" s="73">
        <v>4.0</v>
      </c>
      <c r="K236" s="73">
        <v>4.0</v>
      </c>
      <c r="L236" s="73">
        <v>3.0</v>
      </c>
      <c r="M236" s="73">
        <v>3.0</v>
      </c>
      <c r="N236" s="73">
        <v>3.0</v>
      </c>
      <c r="O236" s="73">
        <v>3.0</v>
      </c>
      <c r="P236" s="73">
        <v>4.0</v>
      </c>
      <c r="Q236" s="73">
        <v>3.0</v>
      </c>
      <c r="R236" s="73">
        <v>3.0</v>
      </c>
      <c r="S236" s="73">
        <v>3.0</v>
      </c>
      <c r="T236" s="73">
        <v>4.0</v>
      </c>
      <c r="U236" s="74">
        <f t="shared" si="2"/>
        <v>75</v>
      </c>
      <c r="V236" s="75">
        <f t="shared" si="3"/>
        <v>75</v>
      </c>
      <c r="W236" s="76" t="str">
        <f t="shared" si="4"/>
        <v>Righty</v>
      </c>
      <c r="X236" s="77">
        <f t="shared" si="5"/>
        <v>75</v>
      </c>
      <c r="Y236" s="77">
        <f t="shared" si="6"/>
        <v>62</v>
      </c>
      <c r="Z236" s="78">
        <f>ROUND(IF(($G236*'Custom Ratings'!$B$3)+($H236*'Custom Ratings'!$B$4)+($I236*'Custom Ratings'!$B$5)+($J236*'Custom Ratings'!$B$6)+($K236*'Custom Ratings'!$B$7)+($L236*'Custom Ratings'!$B$8)+($M236*'Custom Ratings'!$B$9)+($O236*'Custom Ratings'!$B$10)+($P236*'Custom Ratings'!$B$11)+($Q236*'Custom Ratings'!$B$12)+($R236*'Custom Ratings'!$B$13)+($S236*'Custom Ratings'!$B$14)+($T236*'Custom Ratings'!$B$15)&lt;50,(25+(($G236*'Custom Ratings'!$B$3)+($H236*'Custom Ratings'!$B$4)+($I236*'Custom Ratings'!$B$5)+($J236*'Custom Ratings'!$B$6)+($K236*'Custom Ratings'!$B$7)+($L236*'Custom Ratings'!$B$8)+($M236*'Custom Ratings'!$B$9)+($O236*'Custom Ratings'!$B$10)+($P236*'Custom Ratings'!$B$11)+($Q236*'Custom Ratings'!$B$12)+($R236*'Custom Ratings'!$B$13)+($S236*'Custom Ratings'!$B$14)+($T236*'Custom Ratings'!$B$15))/2),($G236*'Custom Ratings'!$B$3)+($H236*'Custom Ratings'!$B$4)+($I236*'Custom Ratings'!$B$5)+($J236*'Custom Ratings'!$B$6)+($K236*'Custom Ratings'!$B$7)+($L236*'Custom Ratings'!$B$8)+($M236*'Custom Ratings'!$B$9)+($O236*'Custom Ratings'!$B$10)+($P236*'Custom Ratings'!$B$11)+($Q236*'Custom Ratings'!$B$12)+($R236*'Custom Ratings'!$B$13)+($S236*'Custom Ratings'!$B$14)+($T236*'Custom Ratings'!$B$15)),0)</f>
        <v>75</v>
      </c>
      <c r="AA236" s="78">
        <f>ROUND(IF(($G236*'Custom Ratings'!$F$3)+($H236*'Custom Ratings'!$F$4)+($I236*'Custom Ratings'!$F$5)+($J236*'Custom Ratings'!$F$6)+($K236*'Custom Ratings'!$F$7)+($L236*'Custom Ratings'!$F$8)+($M236*'Custom Ratings'!$F$9)+($O236*'Custom Ratings'!$F$10)+($P236*'Custom Ratings'!$F$11)+($Q236*'Custom Ratings'!$F$12)+($R236*'Custom Ratings'!$F$13)+($S236*'Custom Ratings'!$F$14)+($T236*'Custom Ratings'!$F$15)&lt;50,(25+(($G236*'Custom Ratings'!$F$3)+($H236*'Custom Ratings'!$F$4)+($I236*'Custom Ratings'!$F$5)+($J236*'Custom Ratings'!$F$6)+($K236*'Custom Ratings'!$F$7)+($L236*'Custom Ratings'!$F$8)+($M236*'Custom Ratings'!$F$9)+($O236*'Custom Ratings'!$F$10)+($P236*'Custom Ratings'!$F$11)+($Q236*'Custom Ratings'!$F$12)+($R236*'Custom Ratings'!$F$13)+($S236*'Custom Ratings'!$F$14)+($T236*'Custom Ratings'!$F$15))/2),($G236*'Custom Ratings'!$F$3)+($H236*'Custom Ratings'!$F$4)+($I236*'Custom Ratings'!$F$5)+($J236*'Custom Ratings'!$F$6)+($K236*'Custom Ratings'!$F$7)+($L236*'Custom Ratings'!$F$8)+($M236*'Custom Ratings'!$F$9)+($O236*'Custom Ratings'!$F$10)+($P236*'Custom Ratings'!$F$11)+($Q236*'Custom Ratings'!$F$12)+($R236*'Custom Ratings'!$F$13)+($S236*'Custom Ratings'!$F$14)+($T236*'Custom Ratings'!$F$15)),0)</f>
        <v>75</v>
      </c>
      <c r="AB236" s="78">
        <f>ROUND(IF(($K236*'Custom Ratings'!$J$3)+ROUNDDOWN(($H236*'Custom Ratings'!$J$4),0)+($I236*'Custom Ratings'!$J$5)+($J236*'Custom Ratings'!$J$6)+ROUNDDOWN(($K236*'Custom Ratings'!$J$7),0)+ROUNDDOWN(($L236*'Custom Ratings'!$J$8),0)+($M236*'Custom Ratings'!$J$9)+($O236*'Custom Ratings'!$J$10)+($P236*'Custom Ratings'!$J$11)+($Q236*'Custom Ratings'!$J$12)+($R236*'Custom Ratings'!$J$13)+($S236*'Custom Ratings'!$J$14)+($T236*'Custom Ratings'!$J$15)&lt;50,(25+(($K236*'Custom Ratings'!$J$3)+ROUNDDOWN(($H236*'Custom Ratings'!$J$4),0)+($I236*'Custom Ratings'!$J$5)+($J236*'Custom Ratings'!$J$6)+ROUNDDOWN(($K236*'Custom Ratings'!$J$7),0)+ROUNDDOWN(($L236*'Custom Ratings'!$J$8),0)+($M236*'Custom Ratings'!$J$9)+($O236*'Custom Ratings'!$J$10)+($P236*'Custom Ratings'!$J$11)+($Q236*'Custom Ratings'!$J$12)+($R236*'Custom Ratings'!$J$13)+($S236*'Custom Ratings'!$J$14)+($T236*'Custom Ratings'!$J$15))/2),($K236*'Custom Ratings'!$J$3)+ROUNDDOWN(($H236*'Custom Ratings'!$J$4),0)+($I236*'Custom Ratings'!$J$5)+($J236*'Custom Ratings'!$J$6)+ROUNDDOWN(($K236*'Custom Ratings'!$J$7),0)+ROUNDDOWN(($L236*'Custom Ratings'!$J$8),0)+($M236*'Custom Ratings'!$J$9)+($O236*'Custom Ratings'!$J$10)+($P236*'Custom Ratings'!$J$11)+($Q236*'Custom Ratings'!$J$12)+($R236*'Custom Ratings'!$J$13)+($S236*'Custom Ratings'!$J$14)+($T236*'Custom Ratings'!$J$15)),0)</f>
        <v>62</v>
      </c>
      <c r="AC236" s="79">
        <f>ROUND(Z236/'Custom Ratings'!$B$19,0)</f>
        <v>75</v>
      </c>
      <c r="AD236" s="79">
        <f>ROUND(AA236/'Custom Ratings'!$F$19,0)</f>
        <v>75</v>
      </c>
      <c r="AE236" s="79">
        <f>ROUND(AB236/'Custom Ratings'!$J$19,0)</f>
        <v>62</v>
      </c>
    </row>
    <row r="237" ht="15.75" customHeight="1">
      <c r="A237" s="71" t="s">
        <v>783</v>
      </c>
      <c r="B237" s="71" t="s">
        <v>1056</v>
      </c>
      <c r="C237" s="72" t="str">
        <f t="shared" si="1"/>
        <v>Pat Conacher</v>
      </c>
      <c r="D237" s="73" t="s">
        <v>79</v>
      </c>
      <c r="E237" s="73" t="s">
        <v>702</v>
      </c>
      <c r="F237" s="73">
        <v>15.0</v>
      </c>
      <c r="G237" s="73">
        <v>7.0</v>
      </c>
      <c r="H237" s="73">
        <v>2.0</v>
      </c>
      <c r="I237" s="73">
        <v>2.0</v>
      </c>
      <c r="J237" s="73">
        <v>2.0</v>
      </c>
      <c r="K237" s="73">
        <v>2.0</v>
      </c>
      <c r="L237" s="73">
        <v>2.0</v>
      </c>
      <c r="M237" s="73">
        <v>2.0</v>
      </c>
      <c r="N237" s="73">
        <v>4.0</v>
      </c>
      <c r="O237" s="73">
        <v>2.0</v>
      </c>
      <c r="P237" s="73">
        <v>3.0</v>
      </c>
      <c r="Q237" s="73">
        <v>2.0</v>
      </c>
      <c r="R237" s="73">
        <v>4.0</v>
      </c>
      <c r="S237" s="73">
        <v>3.0</v>
      </c>
      <c r="T237" s="73">
        <v>1.0</v>
      </c>
      <c r="U237" s="74">
        <f t="shared" si="2"/>
        <v>47</v>
      </c>
      <c r="V237" s="75">
        <f t="shared" si="3"/>
        <v>47</v>
      </c>
      <c r="W237" s="76" t="str">
        <f t="shared" si="4"/>
        <v>Lefty</v>
      </c>
      <c r="X237" s="77">
        <f t="shared" si="5"/>
        <v>47</v>
      </c>
      <c r="Y237" s="77">
        <f t="shared" si="6"/>
        <v>44</v>
      </c>
      <c r="Z237" s="78">
        <f>ROUND(IF(($G237*'Custom Ratings'!$B$3)+($H237*'Custom Ratings'!$B$4)+($I237*'Custom Ratings'!$B$5)+($J237*'Custom Ratings'!$B$6)+($K237*'Custom Ratings'!$B$7)+($L237*'Custom Ratings'!$B$8)+($M237*'Custom Ratings'!$B$9)+($O237*'Custom Ratings'!$B$10)+($P237*'Custom Ratings'!$B$11)+($Q237*'Custom Ratings'!$B$12)+($R237*'Custom Ratings'!$B$13)+($S237*'Custom Ratings'!$B$14)+($T237*'Custom Ratings'!$B$15)&lt;50,(25+(($G237*'Custom Ratings'!$B$3)+($H237*'Custom Ratings'!$B$4)+($I237*'Custom Ratings'!$B$5)+($J237*'Custom Ratings'!$B$6)+($K237*'Custom Ratings'!$B$7)+($L237*'Custom Ratings'!$B$8)+($M237*'Custom Ratings'!$B$9)+($O237*'Custom Ratings'!$B$10)+($P237*'Custom Ratings'!$B$11)+($Q237*'Custom Ratings'!$B$12)+($R237*'Custom Ratings'!$B$13)+($S237*'Custom Ratings'!$B$14)+($T237*'Custom Ratings'!$B$15))/2),($G237*'Custom Ratings'!$B$3)+($H237*'Custom Ratings'!$B$4)+($I237*'Custom Ratings'!$B$5)+($J237*'Custom Ratings'!$B$6)+($K237*'Custom Ratings'!$B$7)+($L237*'Custom Ratings'!$B$8)+($M237*'Custom Ratings'!$B$9)+($O237*'Custom Ratings'!$B$10)+($P237*'Custom Ratings'!$B$11)+($Q237*'Custom Ratings'!$B$12)+($R237*'Custom Ratings'!$B$13)+($S237*'Custom Ratings'!$B$14)+($T237*'Custom Ratings'!$B$15)),0)</f>
        <v>47</v>
      </c>
      <c r="AA237" s="78">
        <f>ROUND(IF(($G237*'Custom Ratings'!$F$3)+($H237*'Custom Ratings'!$F$4)+($I237*'Custom Ratings'!$F$5)+($J237*'Custom Ratings'!$F$6)+($K237*'Custom Ratings'!$F$7)+($L237*'Custom Ratings'!$F$8)+($M237*'Custom Ratings'!$F$9)+($O237*'Custom Ratings'!$F$10)+($P237*'Custom Ratings'!$F$11)+($Q237*'Custom Ratings'!$F$12)+($R237*'Custom Ratings'!$F$13)+($S237*'Custom Ratings'!$F$14)+($T237*'Custom Ratings'!$F$15)&lt;50,(25+(($G237*'Custom Ratings'!$F$3)+($H237*'Custom Ratings'!$F$4)+($I237*'Custom Ratings'!$F$5)+($J237*'Custom Ratings'!$F$6)+($K237*'Custom Ratings'!$F$7)+($L237*'Custom Ratings'!$F$8)+($M237*'Custom Ratings'!$F$9)+($O237*'Custom Ratings'!$F$10)+($P237*'Custom Ratings'!$F$11)+($Q237*'Custom Ratings'!$F$12)+($R237*'Custom Ratings'!$F$13)+($S237*'Custom Ratings'!$F$14)+($T237*'Custom Ratings'!$F$15))/2),($G237*'Custom Ratings'!$F$3)+($H237*'Custom Ratings'!$F$4)+($I237*'Custom Ratings'!$F$5)+($J237*'Custom Ratings'!$F$6)+($K237*'Custom Ratings'!$F$7)+($L237*'Custom Ratings'!$F$8)+($M237*'Custom Ratings'!$F$9)+($O237*'Custom Ratings'!$F$10)+($P237*'Custom Ratings'!$F$11)+($Q237*'Custom Ratings'!$F$12)+($R237*'Custom Ratings'!$F$13)+($S237*'Custom Ratings'!$F$14)+($T237*'Custom Ratings'!$F$15)),0)</f>
        <v>47</v>
      </c>
      <c r="AB237" s="78">
        <f>ROUND(IF(($K237*'Custom Ratings'!$J$3)+ROUNDDOWN(($H237*'Custom Ratings'!$J$4),0)+($I237*'Custom Ratings'!$J$5)+($J237*'Custom Ratings'!$J$6)+ROUNDDOWN(($K237*'Custom Ratings'!$J$7),0)+ROUNDDOWN(($L237*'Custom Ratings'!$J$8),0)+($M237*'Custom Ratings'!$J$9)+($O237*'Custom Ratings'!$J$10)+($P237*'Custom Ratings'!$J$11)+($Q237*'Custom Ratings'!$J$12)+($R237*'Custom Ratings'!$J$13)+($S237*'Custom Ratings'!$J$14)+($T237*'Custom Ratings'!$J$15)&lt;50,(25+(($K237*'Custom Ratings'!$J$3)+ROUNDDOWN(($H237*'Custom Ratings'!$J$4),0)+($I237*'Custom Ratings'!$J$5)+($J237*'Custom Ratings'!$J$6)+ROUNDDOWN(($K237*'Custom Ratings'!$J$7),0)+ROUNDDOWN(($L237*'Custom Ratings'!$J$8),0)+($M237*'Custom Ratings'!$J$9)+($O237*'Custom Ratings'!$J$10)+($P237*'Custom Ratings'!$J$11)+($Q237*'Custom Ratings'!$J$12)+($R237*'Custom Ratings'!$J$13)+($S237*'Custom Ratings'!$J$14)+($T237*'Custom Ratings'!$J$15))/2),($K237*'Custom Ratings'!$J$3)+ROUNDDOWN(($H237*'Custom Ratings'!$J$4),0)+($I237*'Custom Ratings'!$J$5)+($J237*'Custom Ratings'!$J$6)+ROUNDDOWN(($K237*'Custom Ratings'!$J$7),0)+ROUNDDOWN(($L237*'Custom Ratings'!$J$8),0)+($M237*'Custom Ratings'!$J$9)+($O237*'Custom Ratings'!$J$10)+($P237*'Custom Ratings'!$J$11)+($Q237*'Custom Ratings'!$J$12)+($R237*'Custom Ratings'!$J$13)+($S237*'Custom Ratings'!$J$14)+($T237*'Custom Ratings'!$J$15)),0)</f>
        <v>44</v>
      </c>
      <c r="AC237" s="79">
        <f>ROUND(Z237/'Custom Ratings'!$B$19,0)</f>
        <v>47</v>
      </c>
      <c r="AD237" s="79">
        <f>ROUND(AA237/'Custom Ratings'!$F$19,0)</f>
        <v>47</v>
      </c>
      <c r="AE237" s="79">
        <f>ROUND(AB237/'Custom Ratings'!$J$19,0)</f>
        <v>44</v>
      </c>
    </row>
    <row r="238" ht="15.75" customHeight="1">
      <c r="A238" s="71" t="s">
        <v>1057</v>
      </c>
      <c r="B238" s="71" t="s">
        <v>1058</v>
      </c>
      <c r="C238" s="72" t="str">
        <f t="shared" si="1"/>
        <v>Warren Rychel</v>
      </c>
      <c r="D238" s="73" t="s">
        <v>79</v>
      </c>
      <c r="E238" s="73" t="s">
        <v>702</v>
      </c>
      <c r="F238" s="73">
        <v>10.0</v>
      </c>
      <c r="G238" s="73">
        <v>7.0</v>
      </c>
      <c r="H238" s="73">
        <v>2.0</v>
      </c>
      <c r="I238" s="73">
        <v>2.0</v>
      </c>
      <c r="J238" s="73">
        <v>2.0</v>
      </c>
      <c r="K238" s="73">
        <v>1.0</v>
      </c>
      <c r="L238" s="73">
        <v>1.0</v>
      </c>
      <c r="M238" s="73">
        <v>3.0</v>
      </c>
      <c r="N238" s="73">
        <v>6.0</v>
      </c>
      <c r="O238" s="73">
        <v>1.0</v>
      </c>
      <c r="P238" s="73">
        <v>2.0</v>
      </c>
      <c r="Q238" s="73">
        <v>1.0</v>
      </c>
      <c r="R238" s="73">
        <v>5.0</v>
      </c>
      <c r="S238" s="73">
        <v>1.0</v>
      </c>
      <c r="T238" s="73">
        <v>5.0</v>
      </c>
      <c r="U238" s="74">
        <f t="shared" si="2"/>
        <v>42</v>
      </c>
      <c r="V238" s="75">
        <f t="shared" si="3"/>
        <v>42</v>
      </c>
      <c r="W238" s="76" t="str">
        <f t="shared" si="4"/>
        <v>Lefty</v>
      </c>
      <c r="X238" s="77">
        <f t="shared" si="5"/>
        <v>42</v>
      </c>
      <c r="Y238" s="77">
        <f t="shared" si="6"/>
        <v>40</v>
      </c>
      <c r="Z238" s="78">
        <f>ROUND(IF(($G238*'Custom Ratings'!$B$3)+($H238*'Custom Ratings'!$B$4)+($I238*'Custom Ratings'!$B$5)+($J238*'Custom Ratings'!$B$6)+($K238*'Custom Ratings'!$B$7)+($L238*'Custom Ratings'!$B$8)+($M238*'Custom Ratings'!$B$9)+($O238*'Custom Ratings'!$B$10)+($P238*'Custom Ratings'!$B$11)+($Q238*'Custom Ratings'!$B$12)+($R238*'Custom Ratings'!$B$13)+($S238*'Custom Ratings'!$B$14)+($T238*'Custom Ratings'!$B$15)&lt;50,(25+(($G238*'Custom Ratings'!$B$3)+($H238*'Custom Ratings'!$B$4)+($I238*'Custom Ratings'!$B$5)+($J238*'Custom Ratings'!$B$6)+($K238*'Custom Ratings'!$B$7)+($L238*'Custom Ratings'!$B$8)+($M238*'Custom Ratings'!$B$9)+($O238*'Custom Ratings'!$B$10)+($P238*'Custom Ratings'!$B$11)+($Q238*'Custom Ratings'!$B$12)+($R238*'Custom Ratings'!$B$13)+($S238*'Custom Ratings'!$B$14)+($T238*'Custom Ratings'!$B$15))/2),($G238*'Custom Ratings'!$B$3)+($H238*'Custom Ratings'!$B$4)+($I238*'Custom Ratings'!$B$5)+($J238*'Custom Ratings'!$B$6)+($K238*'Custom Ratings'!$B$7)+($L238*'Custom Ratings'!$B$8)+($M238*'Custom Ratings'!$B$9)+($O238*'Custom Ratings'!$B$10)+($P238*'Custom Ratings'!$B$11)+($Q238*'Custom Ratings'!$B$12)+($R238*'Custom Ratings'!$B$13)+($S238*'Custom Ratings'!$B$14)+($T238*'Custom Ratings'!$B$15)),0)</f>
        <v>42</v>
      </c>
      <c r="AA238" s="78">
        <f>ROUND(IF(($G238*'Custom Ratings'!$F$3)+($H238*'Custom Ratings'!$F$4)+($I238*'Custom Ratings'!$F$5)+($J238*'Custom Ratings'!$F$6)+($K238*'Custom Ratings'!$F$7)+($L238*'Custom Ratings'!$F$8)+($M238*'Custom Ratings'!$F$9)+($O238*'Custom Ratings'!$F$10)+($P238*'Custom Ratings'!$F$11)+($Q238*'Custom Ratings'!$F$12)+($R238*'Custom Ratings'!$F$13)+($S238*'Custom Ratings'!$F$14)+($T238*'Custom Ratings'!$F$15)&lt;50,(25+(($G238*'Custom Ratings'!$F$3)+($H238*'Custom Ratings'!$F$4)+($I238*'Custom Ratings'!$F$5)+($J238*'Custom Ratings'!$F$6)+($K238*'Custom Ratings'!$F$7)+($L238*'Custom Ratings'!$F$8)+($M238*'Custom Ratings'!$F$9)+($O238*'Custom Ratings'!$F$10)+($P238*'Custom Ratings'!$F$11)+($Q238*'Custom Ratings'!$F$12)+($R238*'Custom Ratings'!$F$13)+($S238*'Custom Ratings'!$F$14)+($T238*'Custom Ratings'!$F$15))/2),($G238*'Custom Ratings'!$F$3)+($H238*'Custom Ratings'!$F$4)+($I238*'Custom Ratings'!$F$5)+($J238*'Custom Ratings'!$F$6)+($K238*'Custom Ratings'!$F$7)+($L238*'Custom Ratings'!$F$8)+($M238*'Custom Ratings'!$F$9)+($O238*'Custom Ratings'!$F$10)+($P238*'Custom Ratings'!$F$11)+($Q238*'Custom Ratings'!$F$12)+($R238*'Custom Ratings'!$F$13)+($S238*'Custom Ratings'!$F$14)+($T238*'Custom Ratings'!$F$15)),0)</f>
        <v>42</v>
      </c>
      <c r="AB238" s="78">
        <f>ROUND(IF(($K238*'Custom Ratings'!$J$3)+ROUNDDOWN(($H238*'Custom Ratings'!$J$4),0)+($I238*'Custom Ratings'!$J$5)+($J238*'Custom Ratings'!$J$6)+ROUNDDOWN(($K238*'Custom Ratings'!$J$7),0)+ROUNDDOWN(($L238*'Custom Ratings'!$J$8),0)+($M238*'Custom Ratings'!$J$9)+($O238*'Custom Ratings'!$J$10)+($P238*'Custom Ratings'!$J$11)+($Q238*'Custom Ratings'!$J$12)+($R238*'Custom Ratings'!$J$13)+($S238*'Custom Ratings'!$J$14)+($T238*'Custom Ratings'!$J$15)&lt;50,(25+(($K238*'Custom Ratings'!$J$3)+ROUNDDOWN(($H238*'Custom Ratings'!$J$4),0)+($I238*'Custom Ratings'!$J$5)+($J238*'Custom Ratings'!$J$6)+ROUNDDOWN(($K238*'Custom Ratings'!$J$7),0)+ROUNDDOWN(($L238*'Custom Ratings'!$J$8),0)+($M238*'Custom Ratings'!$J$9)+($O238*'Custom Ratings'!$J$10)+($P238*'Custom Ratings'!$J$11)+($Q238*'Custom Ratings'!$J$12)+($R238*'Custom Ratings'!$J$13)+($S238*'Custom Ratings'!$J$14)+($T238*'Custom Ratings'!$J$15))/2),($K238*'Custom Ratings'!$J$3)+ROUNDDOWN(($H238*'Custom Ratings'!$J$4),0)+($I238*'Custom Ratings'!$J$5)+($J238*'Custom Ratings'!$J$6)+ROUNDDOWN(($K238*'Custom Ratings'!$J$7),0)+ROUNDDOWN(($L238*'Custom Ratings'!$J$8),0)+($M238*'Custom Ratings'!$J$9)+($O238*'Custom Ratings'!$J$10)+($P238*'Custom Ratings'!$J$11)+($Q238*'Custom Ratings'!$J$12)+($R238*'Custom Ratings'!$J$13)+($S238*'Custom Ratings'!$J$14)+($T238*'Custom Ratings'!$J$15)),0)</f>
        <v>40</v>
      </c>
      <c r="AC238" s="79">
        <f>ROUND(Z238/'Custom Ratings'!$B$19,0)</f>
        <v>42</v>
      </c>
      <c r="AD238" s="79">
        <f>ROUND(AA238/'Custom Ratings'!$F$19,0)</f>
        <v>42</v>
      </c>
      <c r="AE238" s="79">
        <f>ROUND(AB238/'Custom Ratings'!$J$19,0)</f>
        <v>40</v>
      </c>
    </row>
    <row r="239" ht="15.75" customHeight="1">
      <c r="A239" s="71" t="s">
        <v>1059</v>
      </c>
      <c r="B239" s="71" t="s">
        <v>1060</v>
      </c>
      <c r="C239" s="72" t="str">
        <f t="shared" si="1"/>
        <v>Tomas Sandstrom</v>
      </c>
      <c r="D239" s="73" t="s">
        <v>79</v>
      </c>
      <c r="E239" s="73" t="s">
        <v>702</v>
      </c>
      <c r="F239" s="73">
        <v>7.0</v>
      </c>
      <c r="G239" s="73">
        <v>9.0</v>
      </c>
      <c r="H239" s="73">
        <v>4.0</v>
      </c>
      <c r="I239" s="73">
        <v>4.0</v>
      </c>
      <c r="J239" s="73">
        <v>5.0</v>
      </c>
      <c r="K239" s="73">
        <v>3.0</v>
      </c>
      <c r="L239" s="73">
        <v>5.0</v>
      </c>
      <c r="M239" s="73">
        <v>3.0</v>
      </c>
      <c r="N239" s="73">
        <v>8.0</v>
      </c>
      <c r="O239" s="73">
        <v>4.0</v>
      </c>
      <c r="P239" s="73">
        <v>5.0</v>
      </c>
      <c r="Q239" s="73">
        <v>3.0</v>
      </c>
      <c r="R239" s="73">
        <v>2.0</v>
      </c>
      <c r="S239" s="73">
        <v>3.0</v>
      </c>
      <c r="T239" s="73">
        <v>3.0</v>
      </c>
      <c r="U239" s="74">
        <f t="shared" si="2"/>
        <v>80</v>
      </c>
      <c r="V239" s="75">
        <f t="shared" si="3"/>
        <v>80</v>
      </c>
      <c r="W239" s="76" t="str">
        <f t="shared" si="4"/>
        <v>Lefty</v>
      </c>
      <c r="X239" s="77">
        <f t="shared" si="5"/>
        <v>80</v>
      </c>
      <c r="Y239" s="77">
        <f t="shared" si="6"/>
        <v>64</v>
      </c>
      <c r="Z239" s="78">
        <f>ROUND(IF(($G239*'Custom Ratings'!$B$3)+($H239*'Custom Ratings'!$B$4)+($I239*'Custom Ratings'!$B$5)+($J239*'Custom Ratings'!$B$6)+($K239*'Custom Ratings'!$B$7)+($L239*'Custom Ratings'!$B$8)+($M239*'Custom Ratings'!$B$9)+($O239*'Custom Ratings'!$B$10)+($P239*'Custom Ratings'!$B$11)+($Q239*'Custom Ratings'!$B$12)+($R239*'Custom Ratings'!$B$13)+($S239*'Custom Ratings'!$B$14)+($T239*'Custom Ratings'!$B$15)&lt;50,(25+(($G239*'Custom Ratings'!$B$3)+($H239*'Custom Ratings'!$B$4)+($I239*'Custom Ratings'!$B$5)+($J239*'Custom Ratings'!$B$6)+($K239*'Custom Ratings'!$B$7)+($L239*'Custom Ratings'!$B$8)+($M239*'Custom Ratings'!$B$9)+($O239*'Custom Ratings'!$B$10)+($P239*'Custom Ratings'!$B$11)+($Q239*'Custom Ratings'!$B$12)+($R239*'Custom Ratings'!$B$13)+($S239*'Custom Ratings'!$B$14)+($T239*'Custom Ratings'!$B$15))/2),($G239*'Custom Ratings'!$B$3)+($H239*'Custom Ratings'!$B$4)+($I239*'Custom Ratings'!$B$5)+($J239*'Custom Ratings'!$B$6)+($K239*'Custom Ratings'!$B$7)+($L239*'Custom Ratings'!$B$8)+($M239*'Custom Ratings'!$B$9)+($O239*'Custom Ratings'!$B$10)+($P239*'Custom Ratings'!$B$11)+($Q239*'Custom Ratings'!$B$12)+($R239*'Custom Ratings'!$B$13)+($S239*'Custom Ratings'!$B$14)+($T239*'Custom Ratings'!$B$15)),0)</f>
        <v>80</v>
      </c>
      <c r="AA239" s="78">
        <f>ROUND(IF(($G239*'Custom Ratings'!$F$3)+($H239*'Custom Ratings'!$F$4)+($I239*'Custom Ratings'!$F$5)+($J239*'Custom Ratings'!$F$6)+($K239*'Custom Ratings'!$F$7)+($L239*'Custom Ratings'!$F$8)+($M239*'Custom Ratings'!$F$9)+($O239*'Custom Ratings'!$F$10)+($P239*'Custom Ratings'!$F$11)+($Q239*'Custom Ratings'!$F$12)+($R239*'Custom Ratings'!$F$13)+($S239*'Custom Ratings'!$F$14)+($T239*'Custom Ratings'!$F$15)&lt;50,(25+(($G239*'Custom Ratings'!$F$3)+($H239*'Custom Ratings'!$F$4)+($I239*'Custom Ratings'!$F$5)+($J239*'Custom Ratings'!$F$6)+($K239*'Custom Ratings'!$F$7)+($L239*'Custom Ratings'!$F$8)+($M239*'Custom Ratings'!$F$9)+($O239*'Custom Ratings'!$F$10)+($P239*'Custom Ratings'!$F$11)+($Q239*'Custom Ratings'!$F$12)+($R239*'Custom Ratings'!$F$13)+($S239*'Custom Ratings'!$F$14)+($T239*'Custom Ratings'!$F$15))/2),($G239*'Custom Ratings'!$F$3)+($H239*'Custom Ratings'!$F$4)+($I239*'Custom Ratings'!$F$5)+($J239*'Custom Ratings'!$F$6)+($K239*'Custom Ratings'!$F$7)+($L239*'Custom Ratings'!$F$8)+($M239*'Custom Ratings'!$F$9)+($O239*'Custom Ratings'!$F$10)+($P239*'Custom Ratings'!$F$11)+($Q239*'Custom Ratings'!$F$12)+($R239*'Custom Ratings'!$F$13)+($S239*'Custom Ratings'!$F$14)+($T239*'Custom Ratings'!$F$15)),0)</f>
        <v>80</v>
      </c>
      <c r="AB239" s="78">
        <f>ROUND(IF(($K239*'Custom Ratings'!$J$3)+ROUNDDOWN(($H239*'Custom Ratings'!$J$4),0)+($I239*'Custom Ratings'!$J$5)+($J239*'Custom Ratings'!$J$6)+ROUNDDOWN(($K239*'Custom Ratings'!$J$7),0)+ROUNDDOWN(($L239*'Custom Ratings'!$J$8),0)+($M239*'Custom Ratings'!$J$9)+($O239*'Custom Ratings'!$J$10)+($P239*'Custom Ratings'!$J$11)+($Q239*'Custom Ratings'!$J$12)+($R239*'Custom Ratings'!$J$13)+($S239*'Custom Ratings'!$J$14)+($T239*'Custom Ratings'!$J$15)&lt;50,(25+(($K239*'Custom Ratings'!$J$3)+ROUNDDOWN(($H239*'Custom Ratings'!$J$4),0)+($I239*'Custom Ratings'!$J$5)+($J239*'Custom Ratings'!$J$6)+ROUNDDOWN(($K239*'Custom Ratings'!$J$7),0)+ROUNDDOWN(($L239*'Custom Ratings'!$J$8),0)+($M239*'Custom Ratings'!$J$9)+($O239*'Custom Ratings'!$J$10)+($P239*'Custom Ratings'!$J$11)+($Q239*'Custom Ratings'!$J$12)+($R239*'Custom Ratings'!$J$13)+($S239*'Custom Ratings'!$J$14)+($T239*'Custom Ratings'!$J$15))/2),($K239*'Custom Ratings'!$J$3)+ROUNDDOWN(($H239*'Custom Ratings'!$J$4),0)+($I239*'Custom Ratings'!$J$5)+($J239*'Custom Ratings'!$J$6)+ROUNDDOWN(($K239*'Custom Ratings'!$J$7),0)+ROUNDDOWN(($L239*'Custom Ratings'!$J$8),0)+($M239*'Custom Ratings'!$J$9)+($O239*'Custom Ratings'!$J$10)+($P239*'Custom Ratings'!$J$11)+($Q239*'Custom Ratings'!$J$12)+($R239*'Custom Ratings'!$J$13)+($S239*'Custom Ratings'!$J$14)+($T239*'Custom Ratings'!$J$15)),0)</f>
        <v>64</v>
      </c>
      <c r="AC239" s="79">
        <f>ROUND(Z239/'Custom Ratings'!$B$19,0)</f>
        <v>80</v>
      </c>
      <c r="AD239" s="79">
        <f>ROUND(AA239/'Custom Ratings'!$F$19,0)</f>
        <v>80</v>
      </c>
      <c r="AE239" s="79">
        <f>ROUND(AB239/'Custom Ratings'!$J$19,0)</f>
        <v>64</v>
      </c>
    </row>
    <row r="240" ht="15.75" customHeight="1">
      <c r="A240" s="71" t="s">
        <v>1061</v>
      </c>
      <c r="B240" s="71" t="s">
        <v>1062</v>
      </c>
      <c r="C240" s="72" t="str">
        <f t="shared" si="1"/>
        <v>Jari Kurri</v>
      </c>
      <c r="D240" s="73" t="s">
        <v>79</v>
      </c>
      <c r="E240" s="73" t="s">
        <v>702</v>
      </c>
      <c r="F240" s="73">
        <v>17.0</v>
      </c>
      <c r="G240" s="73">
        <v>8.0</v>
      </c>
      <c r="H240" s="73">
        <v>4.0</v>
      </c>
      <c r="I240" s="73">
        <v>3.0</v>
      </c>
      <c r="J240" s="73">
        <v>4.0</v>
      </c>
      <c r="K240" s="73">
        <v>4.0</v>
      </c>
      <c r="L240" s="73">
        <v>4.0</v>
      </c>
      <c r="M240" s="73">
        <v>2.0</v>
      </c>
      <c r="N240" s="73">
        <v>1.0</v>
      </c>
      <c r="O240" s="73">
        <v>4.0</v>
      </c>
      <c r="P240" s="73">
        <v>3.0</v>
      </c>
      <c r="Q240" s="73">
        <v>4.0</v>
      </c>
      <c r="R240" s="73">
        <v>1.0</v>
      </c>
      <c r="S240" s="73">
        <v>3.0</v>
      </c>
      <c r="T240" s="73">
        <v>2.0</v>
      </c>
      <c r="U240" s="74">
        <f t="shared" si="2"/>
        <v>70</v>
      </c>
      <c r="V240" s="75">
        <f t="shared" si="3"/>
        <v>70</v>
      </c>
      <c r="W240" s="76" t="str">
        <f t="shared" si="4"/>
        <v>Righty</v>
      </c>
      <c r="X240" s="77">
        <f t="shared" si="5"/>
        <v>70</v>
      </c>
      <c r="Y240" s="77">
        <f t="shared" si="6"/>
        <v>64</v>
      </c>
      <c r="Z240" s="78">
        <f>ROUND(IF(($G240*'Custom Ratings'!$B$3)+($H240*'Custom Ratings'!$B$4)+($I240*'Custom Ratings'!$B$5)+($J240*'Custom Ratings'!$B$6)+($K240*'Custom Ratings'!$B$7)+($L240*'Custom Ratings'!$B$8)+($M240*'Custom Ratings'!$B$9)+($O240*'Custom Ratings'!$B$10)+($P240*'Custom Ratings'!$B$11)+($Q240*'Custom Ratings'!$B$12)+($R240*'Custom Ratings'!$B$13)+($S240*'Custom Ratings'!$B$14)+($T240*'Custom Ratings'!$B$15)&lt;50,(25+(($G240*'Custom Ratings'!$B$3)+($H240*'Custom Ratings'!$B$4)+($I240*'Custom Ratings'!$B$5)+($J240*'Custom Ratings'!$B$6)+($K240*'Custom Ratings'!$B$7)+($L240*'Custom Ratings'!$B$8)+($M240*'Custom Ratings'!$B$9)+($O240*'Custom Ratings'!$B$10)+($P240*'Custom Ratings'!$B$11)+($Q240*'Custom Ratings'!$B$12)+($R240*'Custom Ratings'!$B$13)+($S240*'Custom Ratings'!$B$14)+($T240*'Custom Ratings'!$B$15))/2),($G240*'Custom Ratings'!$B$3)+($H240*'Custom Ratings'!$B$4)+($I240*'Custom Ratings'!$B$5)+($J240*'Custom Ratings'!$B$6)+($K240*'Custom Ratings'!$B$7)+($L240*'Custom Ratings'!$B$8)+($M240*'Custom Ratings'!$B$9)+($O240*'Custom Ratings'!$B$10)+($P240*'Custom Ratings'!$B$11)+($Q240*'Custom Ratings'!$B$12)+($R240*'Custom Ratings'!$B$13)+($S240*'Custom Ratings'!$B$14)+($T240*'Custom Ratings'!$B$15)),0)</f>
        <v>70</v>
      </c>
      <c r="AA240" s="78">
        <f>ROUND(IF(($G240*'Custom Ratings'!$F$3)+($H240*'Custom Ratings'!$F$4)+($I240*'Custom Ratings'!$F$5)+($J240*'Custom Ratings'!$F$6)+($K240*'Custom Ratings'!$F$7)+($L240*'Custom Ratings'!$F$8)+($M240*'Custom Ratings'!$F$9)+($O240*'Custom Ratings'!$F$10)+($P240*'Custom Ratings'!$F$11)+($Q240*'Custom Ratings'!$F$12)+($R240*'Custom Ratings'!$F$13)+($S240*'Custom Ratings'!$F$14)+($T240*'Custom Ratings'!$F$15)&lt;50,(25+(($G240*'Custom Ratings'!$F$3)+($H240*'Custom Ratings'!$F$4)+($I240*'Custom Ratings'!$F$5)+($J240*'Custom Ratings'!$F$6)+($K240*'Custom Ratings'!$F$7)+($L240*'Custom Ratings'!$F$8)+($M240*'Custom Ratings'!$F$9)+($O240*'Custom Ratings'!$F$10)+($P240*'Custom Ratings'!$F$11)+($Q240*'Custom Ratings'!$F$12)+($R240*'Custom Ratings'!$F$13)+($S240*'Custom Ratings'!$F$14)+($T240*'Custom Ratings'!$F$15))/2),($G240*'Custom Ratings'!$F$3)+($H240*'Custom Ratings'!$F$4)+($I240*'Custom Ratings'!$F$5)+($J240*'Custom Ratings'!$F$6)+($K240*'Custom Ratings'!$F$7)+($L240*'Custom Ratings'!$F$8)+($M240*'Custom Ratings'!$F$9)+($O240*'Custom Ratings'!$F$10)+($P240*'Custom Ratings'!$F$11)+($Q240*'Custom Ratings'!$F$12)+($R240*'Custom Ratings'!$F$13)+($S240*'Custom Ratings'!$F$14)+($T240*'Custom Ratings'!$F$15)),0)</f>
        <v>70</v>
      </c>
      <c r="AB240" s="78">
        <f>ROUND(IF(($K240*'Custom Ratings'!$J$3)+ROUNDDOWN(($H240*'Custom Ratings'!$J$4),0)+($I240*'Custom Ratings'!$J$5)+($J240*'Custom Ratings'!$J$6)+ROUNDDOWN(($K240*'Custom Ratings'!$J$7),0)+ROUNDDOWN(($L240*'Custom Ratings'!$J$8),0)+($M240*'Custom Ratings'!$J$9)+($O240*'Custom Ratings'!$J$10)+($P240*'Custom Ratings'!$J$11)+($Q240*'Custom Ratings'!$J$12)+($R240*'Custom Ratings'!$J$13)+($S240*'Custom Ratings'!$J$14)+($T240*'Custom Ratings'!$J$15)&lt;50,(25+(($K240*'Custom Ratings'!$J$3)+ROUNDDOWN(($H240*'Custom Ratings'!$J$4),0)+($I240*'Custom Ratings'!$J$5)+($J240*'Custom Ratings'!$J$6)+ROUNDDOWN(($K240*'Custom Ratings'!$J$7),0)+ROUNDDOWN(($L240*'Custom Ratings'!$J$8),0)+($M240*'Custom Ratings'!$J$9)+($O240*'Custom Ratings'!$J$10)+($P240*'Custom Ratings'!$J$11)+($Q240*'Custom Ratings'!$J$12)+($R240*'Custom Ratings'!$J$13)+($S240*'Custom Ratings'!$J$14)+($T240*'Custom Ratings'!$J$15))/2),($K240*'Custom Ratings'!$J$3)+ROUNDDOWN(($H240*'Custom Ratings'!$J$4),0)+($I240*'Custom Ratings'!$J$5)+($J240*'Custom Ratings'!$J$6)+ROUNDDOWN(($K240*'Custom Ratings'!$J$7),0)+ROUNDDOWN(($L240*'Custom Ratings'!$J$8),0)+($M240*'Custom Ratings'!$J$9)+($O240*'Custom Ratings'!$J$10)+($P240*'Custom Ratings'!$J$11)+($Q240*'Custom Ratings'!$J$12)+($R240*'Custom Ratings'!$J$13)+($S240*'Custom Ratings'!$J$14)+($T240*'Custom Ratings'!$J$15)),0)</f>
        <v>64</v>
      </c>
      <c r="AC240" s="79">
        <f>ROUND(Z240/'Custom Ratings'!$B$19,0)</f>
        <v>70</v>
      </c>
      <c r="AD240" s="79">
        <f>ROUND(AA240/'Custom Ratings'!$F$19,0)</f>
        <v>70</v>
      </c>
      <c r="AE240" s="79">
        <f>ROUND(AB240/'Custom Ratings'!$J$19,0)</f>
        <v>64</v>
      </c>
    </row>
    <row r="241" ht="15.75" customHeight="1">
      <c r="A241" s="71" t="s">
        <v>817</v>
      </c>
      <c r="B241" s="71" t="s">
        <v>813</v>
      </c>
      <c r="C241" s="72" t="str">
        <f t="shared" si="1"/>
        <v>Mike Donnelly</v>
      </c>
      <c r="D241" s="73" t="s">
        <v>79</v>
      </c>
      <c r="E241" s="73" t="s">
        <v>702</v>
      </c>
      <c r="F241" s="73">
        <v>11.0</v>
      </c>
      <c r="G241" s="73">
        <v>6.0</v>
      </c>
      <c r="H241" s="73">
        <v>4.0</v>
      </c>
      <c r="I241" s="73">
        <v>4.0</v>
      </c>
      <c r="J241" s="73">
        <v>4.0</v>
      </c>
      <c r="K241" s="73">
        <v>3.0</v>
      </c>
      <c r="L241" s="73">
        <v>2.0</v>
      </c>
      <c r="M241" s="73">
        <v>3.0</v>
      </c>
      <c r="N241" s="73">
        <v>4.0</v>
      </c>
      <c r="O241" s="73">
        <v>2.0</v>
      </c>
      <c r="P241" s="73">
        <v>3.0</v>
      </c>
      <c r="Q241" s="73">
        <v>4.0</v>
      </c>
      <c r="R241" s="73">
        <v>3.0</v>
      </c>
      <c r="S241" s="73">
        <v>3.0</v>
      </c>
      <c r="T241" s="73">
        <v>2.0</v>
      </c>
      <c r="U241" s="74">
        <f t="shared" si="2"/>
        <v>65</v>
      </c>
      <c r="V241" s="75">
        <f t="shared" si="3"/>
        <v>65</v>
      </c>
      <c r="W241" s="76" t="str">
        <f t="shared" si="4"/>
        <v>Lefty</v>
      </c>
      <c r="X241" s="77">
        <f t="shared" si="5"/>
        <v>65</v>
      </c>
      <c r="Y241" s="77">
        <f t="shared" si="6"/>
        <v>52</v>
      </c>
      <c r="Z241" s="78">
        <f>ROUND(IF(($G241*'Custom Ratings'!$B$3)+($H241*'Custom Ratings'!$B$4)+($I241*'Custom Ratings'!$B$5)+($J241*'Custom Ratings'!$B$6)+($K241*'Custom Ratings'!$B$7)+($L241*'Custom Ratings'!$B$8)+($M241*'Custom Ratings'!$B$9)+($O241*'Custom Ratings'!$B$10)+($P241*'Custom Ratings'!$B$11)+($Q241*'Custom Ratings'!$B$12)+($R241*'Custom Ratings'!$B$13)+($S241*'Custom Ratings'!$B$14)+($T241*'Custom Ratings'!$B$15)&lt;50,(25+(($G241*'Custom Ratings'!$B$3)+($H241*'Custom Ratings'!$B$4)+($I241*'Custom Ratings'!$B$5)+($J241*'Custom Ratings'!$B$6)+($K241*'Custom Ratings'!$B$7)+($L241*'Custom Ratings'!$B$8)+($M241*'Custom Ratings'!$B$9)+($O241*'Custom Ratings'!$B$10)+($P241*'Custom Ratings'!$B$11)+($Q241*'Custom Ratings'!$B$12)+($R241*'Custom Ratings'!$B$13)+($S241*'Custom Ratings'!$B$14)+($T241*'Custom Ratings'!$B$15))/2),($G241*'Custom Ratings'!$B$3)+($H241*'Custom Ratings'!$B$4)+($I241*'Custom Ratings'!$B$5)+($J241*'Custom Ratings'!$B$6)+($K241*'Custom Ratings'!$B$7)+($L241*'Custom Ratings'!$B$8)+($M241*'Custom Ratings'!$B$9)+($O241*'Custom Ratings'!$B$10)+($P241*'Custom Ratings'!$B$11)+($Q241*'Custom Ratings'!$B$12)+($R241*'Custom Ratings'!$B$13)+($S241*'Custom Ratings'!$B$14)+($T241*'Custom Ratings'!$B$15)),0)</f>
        <v>65</v>
      </c>
      <c r="AA241" s="78">
        <f>ROUND(IF(($G241*'Custom Ratings'!$F$3)+($H241*'Custom Ratings'!$F$4)+($I241*'Custom Ratings'!$F$5)+($J241*'Custom Ratings'!$F$6)+($K241*'Custom Ratings'!$F$7)+($L241*'Custom Ratings'!$F$8)+($M241*'Custom Ratings'!$F$9)+($O241*'Custom Ratings'!$F$10)+($P241*'Custom Ratings'!$F$11)+($Q241*'Custom Ratings'!$F$12)+($R241*'Custom Ratings'!$F$13)+($S241*'Custom Ratings'!$F$14)+($T241*'Custom Ratings'!$F$15)&lt;50,(25+(($G241*'Custom Ratings'!$F$3)+($H241*'Custom Ratings'!$F$4)+($I241*'Custom Ratings'!$F$5)+($J241*'Custom Ratings'!$F$6)+($K241*'Custom Ratings'!$F$7)+($L241*'Custom Ratings'!$F$8)+($M241*'Custom Ratings'!$F$9)+($O241*'Custom Ratings'!$F$10)+($P241*'Custom Ratings'!$F$11)+($Q241*'Custom Ratings'!$F$12)+($R241*'Custom Ratings'!$F$13)+($S241*'Custom Ratings'!$F$14)+($T241*'Custom Ratings'!$F$15))/2),($G241*'Custom Ratings'!$F$3)+($H241*'Custom Ratings'!$F$4)+($I241*'Custom Ratings'!$F$5)+($J241*'Custom Ratings'!$F$6)+($K241*'Custom Ratings'!$F$7)+($L241*'Custom Ratings'!$F$8)+($M241*'Custom Ratings'!$F$9)+($O241*'Custom Ratings'!$F$10)+($P241*'Custom Ratings'!$F$11)+($Q241*'Custom Ratings'!$F$12)+($R241*'Custom Ratings'!$F$13)+($S241*'Custom Ratings'!$F$14)+($T241*'Custom Ratings'!$F$15)),0)</f>
        <v>65</v>
      </c>
      <c r="AB241" s="78">
        <f>ROUND(IF(($K241*'Custom Ratings'!$J$3)+ROUNDDOWN(($H241*'Custom Ratings'!$J$4),0)+($I241*'Custom Ratings'!$J$5)+($J241*'Custom Ratings'!$J$6)+ROUNDDOWN(($K241*'Custom Ratings'!$J$7),0)+ROUNDDOWN(($L241*'Custom Ratings'!$J$8),0)+($M241*'Custom Ratings'!$J$9)+($O241*'Custom Ratings'!$J$10)+($P241*'Custom Ratings'!$J$11)+($Q241*'Custom Ratings'!$J$12)+($R241*'Custom Ratings'!$J$13)+($S241*'Custom Ratings'!$J$14)+($T241*'Custom Ratings'!$J$15)&lt;50,(25+(($K241*'Custom Ratings'!$J$3)+ROUNDDOWN(($H241*'Custom Ratings'!$J$4),0)+($I241*'Custom Ratings'!$J$5)+($J241*'Custom Ratings'!$J$6)+ROUNDDOWN(($K241*'Custom Ratings'!$J$7),0)+ROUNDDOWN(($L241*'Custom Ratings'!$J$8),0)+($M241*'Custom Ratings'!$J$9)+($O241*'Custom Ratings'!$J$10)+($P241*'Custom Ratings'!$J$11)+($Q241*'Custom Ratings'!$J$12)+($R241*'Custom Ratings'!$J$13)+($S241*'Custom Ratings'!$J$14)+($T241*'Custom Ratings'!$J$15))/2),($K241*'Custom Ratings'!$J$3)+ROUNDDOWN(($H241*'Custom Ratings'!$J$4),0)+($I241*'Custom Ratings'!$J$5)+($J241*'Custom Ratings'!$J$6)+ROUNDDOWN(($K241*'Custom Ratings'!$J$7),0)+ROUNDDOWN(($L241*'Custom Ratings'!$J$8),0)+($M241*'Custom Ratings'!$J$9)+($O241*'Custom Ratings'!$J$10)+($P241*'Custom Ratings'!$J$11)+($Q241*'Custom Ratings'!$J$12)+($R241*'Custom Ratings'!$J$13)+($S241*'Custom Ratings'!$J$14)+($T241*'Custom Ratings'!$J$15)),0)</f>
        <v>52</v>
      </c>
      <c r="AC241" s="79">
        <f>ROUND(Z241/'Custom Ratings'!$B$19,0)</f>
        <v>65</v>
      </c>
      <c r="AD241" s="79">
        <f>ROUND(AA241/'Custom Ratings'!$F$19,0)</f>
        <v>65</v>
      </c>
      <c r="AE241" s="79">
        <f>ROUND(AB241/'Custom Ratings'!$J$19,0)</f>
        <v>52</v>
      </c>
    </row>
    <row r="242" ht="15.75" customHeight="1">
      <c r="A242" s="71" t="s">
        <v>740</v>
      </c>
      <c r="B242" s="71" t="s">
        <v>1063</v>
      </c>
      <c r="C242" s="72" t="str">
        <f t="shared" si="1"/>
        <v>Dave Taylor</v>
      </c>
      <c r="D242" s="73" t="s">
        <v>79</v>
      </c>
      <c r="E242" s="73" t="s">
        <v>702</v>
      </c>
      <c r="F242" s="73">
        <v>18.0</v>
      </c>
      <c r="G242" s="73">
        <v>7.0</v>
      </c>
      <c r="H242" s="73">
        <v>3.0</v>
      </c>
      <c r="I242" s="73">
        <v>2.0</v>
      </c>
      <c r="J242" s="73">
        <v>2.0</v>
      </c>
      <c r="K242" s="73">
        <v>3.0</v>
      </c>
      <c r="L242" s="73">
        <v>3.0</v>
      </c>
      <c r="M242" s="73">
        <v>3.0</v>
      </c>
      <c r="N242" s="73">
        <v>5.0</v>
      </c>
      <c r="O242" s="73">
        <v>3.0</v>
      </c>
      <c r="P242" s="73">
        <v>2.0</v>
      </c>
      <c r="Q242" s="73">
        <v>3.0</v>
      </c>
      <c r="R242" s="73">
        <v>3.0</v>
      </c>
      <c r="S242" s="73">
        <v>2.0</v>
      </c>
      <c r="T242" s="73">
        <v>3.0</v>
      </c>
      <c r="U242" s="74">
        <f t="shared" si="2"/>
        <v>51</v>
      </c>
      <c r="V242" s="75">
        <f t="shared" si="3"/>
        <v>51</v>
      </c>
      <c r="W242" s="76" t="str">
        <f t="shared" si="4"/>
        <v>Righty</v>
      </c>
      <c r="X242" s="77">
        <f t="shared" si="5"/>
        <v>51</v>
      </c>
      <c r="Y242" s="77">
        <f t="shared" si="6"/>
        <v>50</v>
      </c>
      <c r="Z242" s="78">
        <f>ROUND(IF(($G242*'Custom Ratings'!$B$3)+($H242*'Custom Ratings'!$B$4)+($I242*'Custom Ratings'!$B$5)+($J242*'Custom Ratings'!$B$6)+($K242*'Custom Ratings'!$B$7)+($L242*'Custom Ratings'!$B$8)+($M242*'Custom Ratings'!$B$9)+($O242*'Custom Ratings'!$B$10)+($P242*'Custom Ratings'!$B$11)+($Q242*'Custom Ratings'!$B$12)+($R242*'Custom Ratings'!$B$13)+($S242*'Custom Ratings'!$B$14)+($T242*'Custom Ratings'!$B$15)&lt;50,(25+(($G242*'Custom Ratings'!$B$3)+($H242*'Custom Ratings'!$B$4)+($I242*'Custom Ratings'!$B$5)+($J242*'Custom Ratings'!$B$6)+($K242*'Custom Ratings'!$B$7)+($L242*'Custom Ratings'!$B$8)+($M242*'Custom Ratings'!$B$9)+($O242*'Custom Ratings'!$B$10)+($P242*'Custom Ratings'!$B$11)+($Q242*'Custom Ratings'!$B$12)+($R242*'Custom Ratings'!$B$13)+($S242*'Custom Ratings'!$B$14)+($T242*'Custom Ratings'!$B$15))/2),($G242*'Custom Ratings'!$B$3)+($H242*'Custom Ratings'!$B$4)+($I242*'Custom Ratings'!$B$5)+($J242*'Custom Ratings'!$B$6)+($K242*'Custom Ratings'!$B$7)+($L242*'Custom Ratings'!$B$8)+($M242*'Custom Ratings'!$B$9)+($O242*'Custom Ratings'!$B$10)+($P242*'Custom Ratings'!$B$11)+($Q242*'Custom Ratings'!$B$12)+($R242*'Custom Ratings'!$B$13)+($S242*'Custom Ratings'!$B$14)+($T242*'Custom Ratings'!$B$15)),0)</f>
        <v>51</v>
      </c>
      <c r="AA242" s="78">
        <f>ROUND(IF(($G242*'Custom Ratings'!$F$3)+($H242*'Custom Ratings'!$F$4)+($I242*'Custom Ratings'!$F$5)+($J242*'Custom Ratings'!$F$6)+($K242*'Custom Ratings'!$F$7)+($L242*'Custom Ratings'!$F$8)+($M242*'Custom Ratings'!$F$9)+($O242*'Custom Ratings'!$F$10)+($P242*'Custom Ratings'!$F$11)+($Q242*'Custom Ratings'!$F$12)+($R242*'Custom Ratings'!$F$13)+($S242*'Custom Ratings'!$F$14)+($T242*'Custom Ratings'!$F$15)&lt;50,(25+(($G242*'Custom Ratings'!$F$3)+($H242*'Custom Ratings'!$F$4)+($I242*'Custom Ratings'!$F$5)+($J242*'Custom Ratings'!$F$6)+($K242*'Custom Ratings'!$F$7)+($L242*'Custom Ratings'!$F$8)+($M242*'Custom Ratings'!$F$9)+($O242*'Custom Ratings'!$F$10)+($P242*'Custom Ratings'!$F$11)+($Q242*'Custom Ratings'!$F$12)+($R242*'Custom Ratings'!$F$13)+($S242*'Custom Ratings'!$F$14)+($T242*'Custom Ratings'!$F$15))/2),($G242*'Custom Ratings'!$F$3)+($H242*'Custom Ratings'!$F$4)+($I242*'Custom Ratings'!$F$5)+($J242*'Custom Ratings'!$F$6)+($K242*'Custom Ratings'!$F$7)+($L242*'Custom Ratings'!$F$8)+($M242*'Custom Ratings'!$F$9)+($O242*'Custom Ratings'!$F$10)+($P242*'Custom Ratings'!$F$11)+($Q242*'Custom Ratings'!$F$12)+($R242*'Custom Ratings'!$F$13)+($S242*'Custom Ratings'!$F$14)+($T242*'Custom Ratings'!$F$15)),0)</f>
        <v>51</v>
      </c>
      <c r="AB242" s="78">
        <f>ROUND(IF(($K242*'Custom Ratings'!$J$3)+ROUNDDOWN(($H242*'Custom Ratings'!$J$4),0)+($I242*'Custom Ratings'!$J$5)+($J242*'Custom Ratings'!$J$6)+ROUNDDOWN(($K242*'Custom Ratings'!$J$7),0)+ROUNDDOWN(($L242*'Custom Ratings'!$J$8),0)+($M242*'Custom Ratings'!$J$9)+($O242*'Custom Ratings'!$J$10)+($P242*'Custom Ratings'!$J$11)+($Q242*'Custom Ratings'!$J$12)+($R242*'Custom Ratings'!$J$13)+($S242*'Custom Ratings'!$J$14)+($T242*'Custom Ratings'!$J$15)&lt;50,(25+(($K242*'Custom Ratings'!$J$3)+ROUNDDOWN(($H242*'Custom Ratings'!$J$4),0)+($I242*'Custom Ratings'!$J$5)+($J242*'Custom Ratings'!$J$6)+ROUNDDOWN(($K242*'Custom Ratings'!$J$7),0)+ROUNDDOWN(($L242*'Custom Ratings'!$J$8),0)+($M242*'Custom Ratings'!$J$9)+($O242*'Custom Ratings'!$J$10)+($P242*'Custom Ratings'!$J$11)+($Q242*'Custom Ratings'!$J$12)+($R242*'Custom Ratings'!$J$13)+($S242*'Custom Ratings'!$J$14)+($T242*'Custom Ratings'!$J$15))/2),($K242*'Custom Ratings'!$J$3)+ROUNDDOWN(($H242*'Custom Ratings'!$J$4),0)+($I242*'Custom Ratings'!$J$5)+($J242*'Custom Ratings'!$J$6)+ROUNDDOWN(($K242*'Custom Ratings'!$J$7),0)+ROUNDDOWN(($L242*'Custom Ratings'!$J$8),0)+($M242*'Custom Ratings'!$J$9)+($O242*'Custom Ratings'!$J$10)+($P242*'Custom Ratings'!$J$11)+($Q242*'Custom Ratings'!$J$12)+($R242*'Custom Ratings'!$J$13)+($S242*'Custom Ratings'!$J$14)+($T242*'Custom Ratings'!$J$15)),0)</f>
        <v>50</v>
      </c>
      <c r="AC242" s="79">
        <f>ROUND(Z242/'Custom Ratings'!$B$19,0)</f>
        <v>51</v>
      </c>
      <c r="AD242" s="79">
        <f>ROUND(AA242/'Custom Ratings'!$F$19,0)</f>
        <v>51</v>
      </c>
      <c r="AE242" s="79">
        <f>ROUND(AB242/'Custom Ratings'!$J$19,0)</f>
        <v>50</v>
      </c>
    </row>
    <row r="243" ht="15.75" customHeight="1">
      <c r="A243" s="71" t="s">
        <v>794</v>
      </c>
      <c r="B243" s="71" t="s">
        <v>1064</v>
      </c>
      <c r="C243" s="72" t="str">
        <f t="shared" si="1"/>
        <v>Rob Blake</v>
      </c>
      <c r="D243" s="73" t="s">
        <v>79</v>
      </c>
      <c r="E243" s="73" t="s">
        <v>721</v>
      </c>
      <c r="F243" s="73">
        <v>4.0</v>
      </c>
      <c r="G243" s="73">
        <v>11.0</v>
      </c>
      <c r="H243" s="73">
        <v>4.0</v>
      </c>
      <c r="I243" s="73">
        <v>4.0</v>
      </c>
      <c r="J243" s="73">
        <v>4.0</v>
      </c>
      <c r="K243" s="73">
        <v>4.0</v>
      </c>
      <c r="L243" s="73">
        <v>4.0</v>
      </c>
      <c r="M243" s="73">
        <v>3.0</v>
      </c>
      <c r="N243" s="73">
        <v>3.0</v>
      </c>
      <c r="O243" s="73">
        <v>4.0</v>
      </c>
      <c r="P243" s="73">
        <v>1.0</v>
      </c>
      <c r="Q243" s="73">
        <v>4.0</v>
      </c>
      <c r="R243" s="73">
        <v>3.0</v>
      </c>
      <c r="S243" s="73">
        <v>4.0</v>
      </c>
      <c r="T243" s="73">
        <v>4.0</v>
      </c>
      <c r="U243" s="74">
        <f t="shared" si="2"/>
        <v>72</v>
      </c>
      <c r="V243" s="75">
        <f t="shared" si="3"/>
        <v>72</v>
      </c>
      <c r="W243" s="76" t="str">
        <f t="shared" si="4"/>
        <v>Righty</v>
      </c>
      <c r="X243" s="77">
        <f t="shared" si="5"/>
        <v>72</v>
      </c>
      <c r="Y243" s="77">
        <f t="shared" si="6"/>
        <v>69</v>
      </c>
      <c r="Z243" s="78">
        <f>ROUND(IF(($G243*'Custom Ratings'!$B$3)+($H243*'Custom Ratings'!$B$4)+($I243*'Custom Ratings'!$B$5)+($J243*'Custom Ratings'!$B$6)+($K243*'Custom Ratings'!$B$7)+($L243*'Custom Ratings'!$B$8)+($M243*'Custom Ratings'!$B$9)+($O243*'Custom Ratings'!$B$10)+($P243*'Custom Ratings'!$B$11)+($Q243*'Custom Ratings'!$B$12)+($R243*'Custom Ratings'!$B$13)+($S243*'Custom Ratings'!$B$14)+($T243*'Custom Ratings'!$B$15)&lt;50,(25+(($G243*'Custom Ratings'!$B$3)+($H243*'Custom Ratings'!$B$4)+($I243*'Custom Ratings'!$B$5)+($J243*'Custom Ratings'!$B$6)+($K243*'Custom Ratings'!$B$7)+($L243*'Custom Ratings'!$B$8)+($M243*'Custom Ratings'!$B$9)+($O243*'Custom Ratings'!$B$10)+($P243*'Custom Ratings'!$B$11)+($Q243*'Custom Ratings'!$B$12)+($R243*'Custom Ratings'!$B$13)+($S243*'Custom Ratings'!$B$14)+($T243*'Custom Ratings'!$B$15))/2),($G243*'Custom Ratings'!$B$3)+($H243*'Custom Ratings'!$B$4)+($I243*'Custom Ratings'!$B$5)+($J243*'Custom Ratings'!$B$6)+($K243*'Custom Ratings'!$B$7)+($L243*'Custom Ratings'!$B$8)+($M243*'Custom Ratings'!$B$9)+($O243*'Custom Ratings'!$B$10)+($P243*'Custom Ratings'!$B$11)+($Q243*'Custom Ratings'!$B$12)+($R243*'Custom Ratings'!$B$13)+($S243*'Custom Ratings'!$B$14)+($T243*'Custom Ratings'!$B$15)),0)</f>
        <v>72</v>
      </c>
      <c r="AA243" s="78">
        <f>ROUND(IF(($G243*'Custom Ratings'!$F$3)+($H243*'Custom Ratings'!$F$4)+($I243*'Custom Ratings'!$F$5)+($J243*'Custom Ratings'!$F$6)+($K243*'Custom Ratings'!$F$7)+($L243*'Custom Ratings'!$F$8)+($M243*'Custom Ratings'!$F$9)+($O243*'Custom Ratings'!$F$10)+($P243*'Custom Ratings'!$F$11)+($Q243*'Custom Ratings'!$F$12)+($R243*'Custom Ratings'!$F$13)+($S243*'Custom Ratings'!$F$14)+($T243*'Custom Ratings'!$F$15)&lt;50,(25+(($G243*'Custom Ratings'!$F$3)+($H243*'Custom Ratings'!$F$4)+($I243*'Custom Ratings'!$F$5)+($J243*'Custom Ratings'!$F$6)+($K243*'Custom Ratings'!$F$7)+($L243*'Custom Ratings'!$F$8)+($M243*'Custom Ratings'!$F$9)+($O243*'Custom Ratings'!$F$10)+($P243*'Custom Ratings'!$F$11)+($Q243*'Custom Ratings'!$F$12)+($R243*'Custom Ratings'!$F$13)+($S243*'Custom Ratings'!$F$14)+($T243*'Custom Ratings'!$F$15))/2),($G243*'Custom Ratings'!$F$3)+($H243*'Custom Ratings'!$F$4)+($I243*'Custom Ratings'!$F$5)+($J243*'Custom Ratings'!$F$6)+($K243*'Custom Ratings'!$F$7)+($L243*'Custom Ratings'!$F$8)+($M243*'Custom Ratings'!$F$9)+($O243*'Custom Ratings'!$F$10)+($P243*'Custom Ratings'!$F$11)+($Q243*'Custom Ratings'!$F$12)+($R243*'Custom Ratings'!$F$13)+($S243*'Custom Ratings'!$F$14)+($T243*'Custom Ratings'!$F$15)),0)</f>
        <v>72</v>
      </c>
      <c r="AB243" s="78">
        <f>ROUND(IF(($K243*'Custom Ratings'!$J$3)+ROUNDDOWN(($H243*'Custom Ratings'!$J$4),0)+($I243*'Custom Ratings'!$J$5)+($J243*'Custom Ratings'!$J$6)+ROUNDDOWN(($K243*'Custom Ratings'!$J$7),0)+ROUNDDOWN(($L243*'Custom Ratings'!$J$8),0)+($M243*'Custom Ratings'!$J$9)+($O243*'Custom Ratings'!$J$10)+($P243*'Custom Ratings'!$J$11)+($Q243*'Custom Ratings'!$J$12)+($R243*'Custom Ratings'!$J$13)+($S243*'Custom Ratings'!$J$14)+($T243*'Custom Ratings'!$J$15)&lt;50,(25+(($K243*'Custom Ratings'!$J$3)+ROUNDDOWN(($H243*'Custom Ratings'!$J$4),0)+($I243*'Custom Ratings'!$J$5)+($J243*'Custom Ratings'!$J$6)+ROUNDDOWN(($K243*'Custom Ratings'!$J$7),0)+ROUNDDOWN(($L243*'Custom Ratings'!$J$8),0)+($M243*'Custom Ratings'!$J$9)+($O243*'Custom Ratings'!$J$10)+($P243*'Custom Ratings'!$J$11)+($Q243*'Custom Ratings'!$J$12)+($R243*'Custom Ratings'!$J$13)+($S243*'Custom Ratings'!$J$14)+($T243*'Custom Ratings'!$J$15))/2),($K243*'Custom Ratings'!$J$3)+ROUNDDOWN(($H243*'Custom Ratings'!$J$4),0)+($I243*'Custom Ratings'!$J$5)+($J243*'Custom Ratings'!$J$6)+ROUNDDOWN(($K243*'Custom Ratings'!$J$7),0)+ROUNDDOWN(($L243*'Custom Ratings'!$J$8),0)+($M243*'Custom Ratings'!$J$9)+($O243*'Custom Ratings'!$J$10)+($P243*'Custom Ratings'!$J$11)+($Q243*'Custom Ratings'!$J$12)+($R243*'Custom Ratings'!$J$13)+($S243*'Custom Ratings'!$J$14)+($T243*'Custom Ratings'!$J$15)),0)</f>
        <v>69</v>
      </c>
      <c r="AC243" s="79">
        <f>ROUND(Z243/'Custom Ratings'!$B$19,0)</f>
        <v>72</v>
      </c>
      <c r="AD243" s="79">
        <f>ROUND(AA243/'Custom Ratings'!$F$19,0)</f>
        <v>72</v>
      </c>
      <c r="AE243" s="79">
        <f>ROUND(AB243/'Custom Ratings'!$J$19,0)</f>
        <v>69</v>
      </c>
    </row>
    <row r="244" ht="15.75" customHeight="1">
      <c r="A244" s="71" t="s">
        <v>1065</v>
      </c>
      <c r="B244" s="71" t="s">
        <v>1066</v>
      </c>
      <c r="C244" s="72" t="str">
        <f t="shared" si="1"/>
        <v>Marty McSorley</v>
      </c>
      <c r="D244" s="73" t="s">
        <v>79</v>
      </c>
      <c r="E244" s="73" t="s">
        <v>721</v>
      </c>
      <c r="F244" s="73">
        <v>33.0</v>
      </c>
      <c r="G244" s="73">
        <v>14.0</v>
      </c>
      <c r="H244" s="73">
        <v>3.0</v>
      </c>
      <c r="I244" s="73">
        <v>3.0</v>
      </c>
      <c r="J244" s="73">
        <v>3.0</v>
      </c>
      <c r="K244" s="73">
        <v>4.0</v>
      </c>
      <c r="L244" s="73">
        <v>3.0</v>
      </c>
      <c r="M244" s="73">
        <v>3.0</v>
      </c>
      <c r="N244" s="73">
        <v>9.0</v>
      </c>
      <c r="O244" s="73">
        <v>3.0</v>
      </c>
      <c r="P244" s="73">
        <v>2.0</v>
      </c>
      <c r="Q244" s="73">
        <v>4.0</v>
      </c>
      <c r="R244" s="73">
        <v>4.0</v>
      </c>
      <c r="S244" s="73">
        <v>3.0</v>
      </c>
      <c r="T244" s="73">
        <v>6.0</v>
      </c>
      <c r="U244" s="74">
        <f t="shared" si="2"/>
        <v>61</v>
      </c>
      <c r="V244" s="75">
        <f t="shared" si="3"/>
        <v>61</v>
      </c>
      <c r="W244" s="76" t="str">
        <f t="shared" si="4"/>
        <v>Righty</v>
      </c>
      <c r="X244" s="77">
        <f t="shared" si="5"/>
        <v>61</v>
      </c>
      <c r="Y244" s="77">
        <f t="shared" si="6"/>
        <v>61</v>
      </c>
      <c r="Z244" s="78">
        <f>ROUND(IF(($G244*'Custom Ratings'!$B$3)+($H244*'Custom Ratings'!$B$4)+($I244*'Custom Ratings'!$B$5)+($J244*'Custom Ratings'!$B$6)+($K244*'Custom Ratings'!$B$7)+($L244*'Custom Ratings'!$B$8)+($M244*'Custom Ratings'!$B$9)+($O244*'Custom Ratings'!$B$10)+($P244*'Custom Ratings'!$B$11)+($Q244*'Custom Ratings'!$B$12)+($R244*'Custom Ratings'!$B$13)+($S244*'Custom Ratings'!$B$14)+($T244*'Custom Ratings'!$B$15)&lt;50,(25+(($G244*'Custom Ratings'!$B$3)+($H244*'Custom Ratings'!$B$4)+($I244*'Custom Ratings'!$B$5)+($J244*'Custom Ratings'!$B$6)+($K244*'Custom Ratings'!$B$7)+($L244*'Custom Ratings'!$B$8)+($M244*'Custom Ratings'!$B$9)+($O244*'Custom Ratings'!$B$10)+($P244*'Custom Ratings'!$B$11)+($Q244*'Custom Ratings'!$B$12)+($R244*'Custom Ratings'!$B$13)+($S244*'Custom Ratings'!$B$14)+($T244*'Custom Ratings'!$B$15))/2),($G244*'Custom Ratings'!$B$3)+($H244*'Custom Ratings'!$B$4)+($I244*'Custom Ratings'!$B$5)+($J244*'Custom Ratings'!$B$6)+($K244*'Custom Ratings'!$B$7)+($L244*'Custom Ratings'!$B$8)+($M244*'Custom Ratings'!$B$9)+($O244*'Custom Ratings'!$B$10)+($P244*'Custom Ratings'!$B$11)+($Q244*'Custom Ratings'!$B$12)+($R244*'Custom Ratings'!$B$13)+($S244*'Custom Ratings'!$B$14)+($T244*'Custom Ratings'!$B$15)),0)</f>
        <v>61</v>
      </c>
      <c r="AA244" s="78">
        <f>ROUND(IF(($G244*'Custom Ratings'!$F$3)+($H244*'Custom Ratings'!$F$4)+($I244*'Custom Ratings'!$F$5)+($J244*'Custom Ratings'!$F$6)+($K244*'Custom Ratings'!$F$7)+($L244*'Custom Ratings'!$F$8)+($M244*'Custom Ratings'!$F$9)+($O244*'Custom Ratings'!$F$10)+($P244*'Custom Ratings'!$F$11)+($Q244*'Custom Ratings'!$F$12)+($R244*'Custom Ratings'!$F$13)+($S244*'Custom Ratings'!$F$14)+($T244*'Custom Ratings'!$F$15)&lt;50,(25+(($G244*'Custom Ratings'!$F$3)+($H244*'Custom Ratings'!$F$4)+($I244*'Custom Ratings'!$F$5)+($J244*'Custom Ratings'!$F$6)+($K244*'Custom Ratings'!$F$7)+($L244*'Custom Ratings'!$F$8)+($M244*'Custom Ratings'!$F$9)+($O244*'Custom Ratings'!$F$10)+($P244*'Custom Ratings'!$F$11)+($Q244*'Custom Ratings'!$F$12)+($R244*'Custom Ratings'!$F$13)+($S244*'Custom Ratings'!$F$14)+($T244*'Custom Ratings'!$F$15))/2),($G244*'Custom Ratings'!$F$3)+($H244*'Custom Ratings'!$F$4)+($I244*'Custom Ratings'!$F$5)+($J244*'Custom Ratings'!$F$6)+($K244*'Custom Ratings'!$F$7)+($L244*'Custom Ratings'!$F$8)+($M244*'Custom Ratings'!$F$9)+($O244*'Custom Ratings'!$F$10)+($P244*'Custom Ratings'!$F$11)+($Q244*'Custom Ratings'!$F$12)+($R244*'Custom Ratings'!$F$13)+($S244*'Custom Ratings'!$F$14)+($T244*'Custom Ratings'!$F$15)),0)</f>
        <v>61</v>
      </c>
      <c r="AB244" s="78">
        <f>ROUND(IF(($K244*'Custom Ratings'!$J$3)+ROUNDDOWN(($H244*'Custom Ratings'!$J$4),0)+($I244*'Custom Ratings'!$J$5)+($J244*'Custom Ratings'!$J$6)+ROUNDDOWN(($K244*'Custom Ratings'!$J$7),0)+ROUNDDOWN(($L244*'Custom Ratings'!$J$8),0)+($M244*'Custom Ratings'!$J$9)+($O244*'Custom Ratings'!$J$10)+($P244*'Custom Ratings'!$J$11)+($Q244*'Custom Ratings'!$J$12)+($R244*'Custom Ratings'!$J$13)+($S244*'Custom Ratings'!$J$14)+($T244*'Custom Ratings'!$J$15)&lt;50,(25+(($K244*'Custom Ratings'!$J$3)+ROUNDDOWN(($H244*'Custom Ratings'!$J$4),0)+($I244*'Custom Ratings'!$J$5)+($J244*'Custom Ratings'!$J$6)+ROUNDDOWN(($K244*'Custom Ratings'!$J$7),0)+ROUNDDOWN(($L244*'Custom Ratings'!$J$8),0)+($M244*'Custom Ratings'!$J$9)+($O244*'Custom Ratings'!$J$10)+($P244*'Custom Ratings'!$J$11)+($Q244*'Custom Ratings'!$J$12)+($R244*'Custom Ratings'!$J$13)+($S244*'Custom Ratings'!$J$14)+($T244*'Custom Ratings'!$J$15))/2),($K244*'Custom Ratings'!$J$3)+ROUNDDOWN(($H244*'Custom Ratings'!$J$4),0)+($I244*'Custom Ratings'!$J$5)+($J244*'Custom Ratings'!$J$6)+ROUNDDOWN(($K244*'Custom Ratings'!$J$7),0)+ROUNDDOWN(($L244*'Custom Ratings'!$J$8),0)+($M244*'Custom Ratings'!$J$9)+($O244*'Custom Ratings'!$J$10)+($P244*'Custom Ratings'!$J$11)+($Q244*'Custom Ratings'!$J$12)+($R244*'Custom Ratings'!$J$13)+($S244*'Custom Ratings'!$J$14)+($T244*'Custom Ratings'!$J$15)),0)</f>
        <v>61</v>
      </c>
      <c r="AC244" s="79">
        <f>ROUND(Z244/'Custom Ratings'!$B$19,0)</f>
        <v>61</v>
      </c>
      <c r="AD244" s="79">
        <f>ROUND(AA244/'Custom Ratings'!$F$19,0)</f>
        <v>61</v>
      </c>
      <c r="AE244" s="79">
        <f>ROUND(AB244/'Custom Ratings'!$J$19,0)</f>
        <v>61</v>
      </c>
    </row>
    <row r="245" ht="15.75" customHeight="1">
      <c r="A245" s="71" t="s">
        <v>719</v>
      </c>
      <c r="B245" s="71" t="s">
        <v>1067</v>
      </c>
      <c r="C245" s="72" t="str">
        <f t="shared" si="1"/>
        <v>Alexei Zhitnik</v>
      </c>
      <c r="D245" s="73" t="s">
        <v>79</v>
      </c>
      <c r="E245" s="73" t="s">
        <v>721</v>
      </c>
      <c r="F245" s="73">
        <v>2.0</v>
      </c>
      <c r="G245" s="73">
        <v>5.0</v>
      </c>
      <c r="H245" s="73">
        <v>4.0</v>
      </c>
      <c r="I245" s="73">
        <v>4.0</v>
      </c>
      <c r="J245" s="73">
        <v>3.0</v>
      </c>
      <c r="K245" s="73">
        <v>4.0</v>
      </c>
      <c r="L245" s="73">
        <v>3.0</v>
      </c>
      <c r="M245" s="73">
        <v>3.0</v>
      </c>
      <c r="N245" s="73">
        <v>4.0</v>
      </c>
      <c r="O245" s="73">
        <v>3.0</v>
      </c>
      <c r="P245" s="73">
        <v>2.0</v>
      </c>
      <c r="Q245" s="73">
        <v>4.0</v>
      </c>
      <c r="R245" s="73">
        <v>1.0</v>
      </c>
      <c r="S245" s="73">
        <v>3.0</v>
      </c>
      <c r="T245" s="73">
        <v>3.0</v>
      </c>
      <c r="U245" s="74">
        <f t="shared" si="2"/>
        <v>66</v>
      </c>
      <c r="V245" s="75">
        <f t="shared" si="3"/>
        <v>66</v>
      </c>
      <c r="W245" s="76" t="str">
        <f t="shared" si="4"/>
        <v>Lefty</v>
      </c>
      <c r="X245" s="77">
        <f t="shared" si="5"/>
        <v>66</v>
      </c>
      <c r="Y245" s="77">
        <f t="shared" si="6"/>
        <v>60</v>
      </c>
      <c r="Z245" s="78">
        <f>ROUND(IF(($G245*'Custom Ratings'!$B$3)+($H245*'Custom Ratings'!$B$4)+($I245*'Custom Ratings'!$B$5)+($J245*'Custom Ratings'!$B$6)+($K245*'Custom Ratings'!$B$7)+($L245*'Custom Ratings'!$B$8)+($M245*'Custom Ratings'!$B$9)+($O245*'Custom Ratings'!$B$10)+($P245*'Custom Ratings'!$B$11)+($Q245*'Custom Ratings'!$B$12)+($R245*'Custom Ratings'!$B$13)+($S245*'Custom Ratings'!$B$14)+($T245*'Custom Ratings'!$B$15)&lt;50,(25+(($G245*'Custom Ratings'!$B$3)+($H245*'Custom Ratings'!$B$4)+($I245*'Custom Ratings'!$B$5)+($J245*'Custom Ratings'!$B$6)+($K245*'Custom Ratings'!$B$7)+($L245*'Custom Ratings'!$B$8)+($M245*'Custom Ratings'!$B$9)+($O245*'Custom Ratings'!$B$10)+($P245*'Custom Ratings'!$B$11)+($Q245*'Custom Ratings'!$B$12)+($R245*'Custom Ratings'!$B$13)+($S245*'Custom Ratings'!$B$14)+($T245*'Custom Ratings'!$B$15))/2),($G245*'Custom Ratings'!$B$3)+($H245*'Custom Ratings'!$B$4)+($I245*'Custom Ratings'!$B$5)+($J245*'Custom Ratings'!$B$6)+($K245*'Custom Ratings'!$B$7)+($L245*'Custom Ratings'!$B$8)+($M245*'Custom Ratings'!$B$9)+($O245*'Custom Ratings'!$B$10)+($P245*'Custom Ratings'!$B$11)+($Q245*'Custom Ratings'!$B$12)+($R245*'Custom Ratings'!$B$13)+($S245*'Custom Ratings'!$B$14)+($T245*'Custom Ratings'!$B$15)),0)</f>
        <v>66</v>
      </c>
      <c r="AA245" s="78">
        <f>ROUND(IF(($G245*'Custom Ratings'!$F$3)+($H245*'Custom Ratings'!$F$4)+($I245*'Custom Ratings'!$F$5)+($J245*'Custom Ratings'!$F$6)+($K245*'Custom Ratings'!$F$7)+($L245*'Custom Ratings'!$F$8)+($M245*'Custom Ratings'!$F$9)+($O245*'Custom Ratings'!$F$10)+($P245*'Custom Ratings'!$F$11)+($Q245*'Custom Ratings'!$F$12)+($R245*'Custom Ratings'!$F$13)+($S245*'Custom Ratings'!$F$14)+($T245*'Custom Ratings'!$F$15)&lt;50,(25+(($G245*'Custom Ratings'!$F$3)+($H245*'Custom Ratings'!$F$4)+($I245*'Custom Ratings'!$F$5)+($J245*'Custom Ratings'!$F$6)+($K245*'Custom Ratings'!$F$7)+($L245*'Custom Ratings'!$F$8)+($M245*'Custom Ratings'!$F$9)+($O245*'Custom Ratings'!$F$10)+($P245*'Custom Ratings'!$F$11)+($Q245*'Custom Ratings'!$F$12)+($R245*'Custom Ratings'!$F$13)+($S245*'Custom Ratings'!$F$14)+($T245*'Custom Ratings'!$F$15))/2),($G245*'Custom Ratings'!$F$3)+($H245*'Custom Ratings'!$F$4)+($I245*'Custom Ratings'!$F$5)+($J245*'Custom Ratings'!$F$6)+($K245*'Custom Ratings'!$F$7)+($L245*'Custom Ratings'!$F$8)+($M245*'Custom Ratings'!$F$9)+($O245*'Custom Ratings'!$F$10)+($P245*'Custom Ratings'!$F$11)+($Q245*'Custom Ratings'!$F$12)+($R245*'Custom Ratings'!$F$13)+($S245*'Custom Ratings'!$F$14)+($T245*'Custom Ratings'!$F$15)),0)</f>
        <v>66</v>
      </c>
      <c r="AB245" s="78">
        <f>ROUND(IF(($K245*'Custom Ratings'!$J$3)+ROUNDDOWN(($H245*'Custom Ratings'!$J$4),0)+($I245*'Custom Ratings'!$J$5)+($J245*'Custom Ratings'!$J$6)+ROUNDDOWN(($K245*'Custom Ratings'!$J$7),0)+ROUNDDOWN(($L245*'Custom Ratings'!$J$8),0)+($M245*'Custom Ratings'!$J$9)+($O245*'Custom Ratings'!$J$10)+($P245*'Custom Ratings'!$J$11)+($Q245*'Custom Ratings'!$J$12)+($R245*'Custom Ratings'!$J$13)+($S245*'Custom Ratings'!$J$14)+($T245*'Custom Ratings'!$J$15)&lt;50,(25+(($K245*'Custom Ratings'!$J$3)+ROUNDDOWN(($H245*'Custom Ratings'!$J$4),0)+($I245*'Custom Ratings'!$J$5)+($J245*'Custom Ratings'!$J$6)+ROUNDDOWN(($K245*'Custom Ratings'!$J$7),0)+ROUNDDOWN(($L245*'Custom Ratings'!$J$8),0)+($M245*'Custom Ratings'!$J$9)+($O245*'Custom Ratings'!$J$10)+($P245*'Custom Ratings'!$J$11)+($Q245*'Custom Ratings'!$J$12)+($R245*'Custom Ratings'!$J$13)+($S245*'Custom Ratings'!$J$14)+($T245*'Custom Ratings'!$J$15))/2),($K245*'Custom Ratings'!$J$3)+ROUNDDOWN(($H245*'Custom Ratings'!$J$4),0)+($I245*'Custom Ratings'!$J$5)+($J245*'Custom Ratings'!$J$6)+ROUNDDOWN(($K245*'Custom Ratings'!$J$7),0)+ROUNDDOWN(($L245*'Custom Ratings'!$J$8),0)+($M245*'Custom Ratings'!$J$9)+($O245*'Custom Ratings'!$J$10)+($P245*'Custom Ratings'!$J$11)+($Q245*'Custom Ratings'!$J$12)+($R245*'Custom Ratings'!$J$13)+($S245*'Custom Ratings'!$J$14)+($T245*'Custom Ratings'!$J$15)),0)</f>
        <v>60</v>
      </c>
      <c r="AC245" s="79">
        <f>ROUND(Z245/'Custom Ratings'!$B$19,0)</f>
        <v>66</v>
      </c>
      <c r="AD245" s="79">
        <f>ROUND(AA245/'Custom Ratings'!$F$19,0)</f>
        <v>66</v>
      </c>
      <c r="AE245" s="79">
        <f>ROUND(AB245/'Custom Ratings'!$J$19,0)</f>
        <v>60</v>
      </c>
    </row>
    <row r="246" ht="15.75" customHeight="1">
      <c r="A246" s="71" t="s">
        <v>1068</v>
      </c>
      <c r="B246" s="71" t="s">
        <v>1069</v>
      </c>
      <c r="C246" s="72" t="str">
        <f t="shared" si="1"/>
        <v>Darryl Sydor</v>
      </c>
      <c r="D246" s="73" t="s">
        <v>79</v>
      </c>
      <c r="E246" s="73" t="s">
        <v>721</v>
      </c>
      <c r="F246" s="73">
        <v>25.0</v>
      </c>
      <c r="G246" s="73">
        <v>9.0</v>
      </c>
      <c r="H246" s="73">
        <v>3.0</v>
      </c>
      <c r="I246" s="73">
        <v>3.0</v>
      </c>
      <c r="J246" s="73">
        <v>2.0</v>
      </c>
      <c r="K246" s="73">
        <v>3.0</v>
      </c>
      <c r="L246" s="73">
        <v>3.0</v>
      </c>
      <c r="M246" s="73">
        <v>3.0</v>
      </c>
      <c r="N246" s="73">
        <v>4.0</v>
      </c>
      <c r="O246" s="73">
        <v>3.0</v>
      </c>
      <c r="P246" s="73">
        <v>1.0</v>
      </c>
      <c r="Q246" s="73">
        <v>3.0</v>
      </c>
      <c r="R246" s="73">
        <v>2.0</v>
      </c>
      <c r="S246" s="73">
        <v>3.0</v>
      </c>
      <c r="T246" s="73">
        <v>2.0</v>
      </c>
      <c r="U246" s="74">
        <f t="shared" si="2"/>
        <v>53</v>
      </c>
      <c r="V246" s="75">
        <f t="shared" si="3"/>
        <v>53</v>
      </c>
      <c r="W246" s="76" t="str">
        <f t="shared" si="4"/>
        <v>Lefty</v>
      </c>
      <c r="X246" s="77">
        <f t="shared" si="5"/>
        <v>53</v>
      </c>
      <c r="Y246" s="77">
        <f t="shared" si="6"/>
        <v>50</v>
      </c>
      <c r="Z246" s="78">
        <f>ROUND(IF(($G246*'Custom Ratings'!$B$3)+($H246*'Custom Ratings'!$B$4)+($I246*'Custom Ratings'!$B$5)+($J246*'Custom Ratings'!$B$6)+($K246*'Custom Ratings'!$B$7)+($L246*'Custom Ratings'!$B$8)+($M246*'Custom Ratings'!$B$9)+($O246*'Custom Ratings'!$B$10)+($P246*'Custom Ratings'!$B$11)+($Q246*'Custom Ratings'!$B$12)+($R246*'Custom Ratings'!$B$13)+($S246*'Custom Ratings'!$B$14)+($T246*'Custom Ratings'!$B$15)&lt;50,(25+(($G246*'Custom Ratings'!$B$3)+($H246*'Custom Ratings'!$B$4)+($I246*'Custom Ratings'!$B$5)+($J246*'Custom Ratings'!$B$6)+($K246*'Custom Ratings'!$B$7)+($L246*'Custom Ratings'!$B$8)+($M246*'Custom Ratings'!$B$9)+($O246*'Custom Ratings'!$B$10)+($P246*'Custom Ratings'!$B$11)+($Q246*'Custom Ratings'!$B$12)+($R246*'Custom Ratings'!$B$13)+($S246*'Custom Ratings'!$B$14)+($T246*'Custom Ratings'!$B$15))/2),($G246*'Custom Ratings'!$B$3)+($H246*'Custom Ratings'!$B$4)+($I246*'Custom Ratings'!$B$5)+($J246*'Custom Ratings'!$B$6)+($K246*'Custom Ratings'!$B$7)+($L246*'Custom Ratings'!$B$8)+($M246*'Custom Ratings'!$B$9)+($O246*'Custom Ratings'!$B$10)+($P246*'Custom Ratings'!$B$11)+($Q246*'Custom Ratings'!$B$12)+($R246*'Custom Ratings'!$B$13)+($S246*'Custom Ratings'!$B$14)+($T246*'Custom Ratings'!$B$15)),0)</f>
        <v>53</v>
      </c>
      <c r="AA246" s="78">
        <f>ROUND(IF(($G246*'Custom Ratings'!$F$3)+($H246*'Custom Ratings'!$F$4)+($I246*'Custom Ratings'!$F$5)+($J246*'Custom Ratings'!$F$6)+($K246*'Custom Ratings'!$F$7)+($L246*'Custom Ratings'!$F$8)+($M246*'Custom Ratings'!$F$9)+($O246*'Custom Ratings'!$F$10)+($P246*'Custom Ratings'!$F$11)+($Q246*'Custom Ratings'!$F$12)+($R246*'Custom Ratings'!$F$13)+($S246*'Custom Ratings'!$F$14)+($T246*'Custom Ratings'!$F$15)&lt;50,(25+(($G246*'Custom Ratings'!$F$3)+($H246*'Custom Ratings'!$F$4)+($I246*'Custom Ratings'!$F$5)+($J246*'Custom Ratings'!$F$6)+($K246*'Custom Ratings'!$F$7)+($L246*'Custom Ratings'!$F$8)+($M246*'Custom Ratings'!$F$9)+($O246*'Custom Ratings'!$F$10)+($P246*'Custom Ratings'!$F$11)+($Q246*'Custom Ratings'!$F$12)+($R246*'Custom Ratings'!$F$13)+($S246*'Custom Ratings'!$F$14)+($T246*'Custom Ratings'!$F$15))/2),($G246*'Custom Ratings'!$F$3)+($H246*'Custom Ratings'!$F$4)+($I246*'Custom Ratings'!$F$5)+($J246*'Custom Ratings'!$F$6)+($K246*'Custom Ratings'!$F$7)+($L246*'Custom Ratings'!$F$8)+($M246*'Custom Ratings'!$F$9)+($O246*'Custom Ratings'!$F$10)+($P246*'Custom Ratings'!$F$11)+($Q246*'Custom Ratings'!$F$12)+($R246*'Custom Ratings'!$F$13)+($S246*'Custom Ratings'!$F$14)+($T246*'Custom Ratings'!$F$15)),0)</f>
        <v>53</v>
      </c>
      <c r="AB246" s="78">
        <f>ROUND(IF(($K246*'Custom Ratings'!$J$3)+ROUNDDOWN(($H246*'Custom Ratings'!$J$4),0)+($I246*'Custom Ratings'!$J$5)+($J246*'Custom Ratings'!$J$6)+ROUNDDOWN(($K246*'Custom Ratings'!$J$7),0)+ROUNDDOWN(($L246*'Custom Ratings'!$J$8),0)+($M246*'Custom Ratings'!$J$9)+($O246*'Custom Ratings'!$J$10)+($P246*'Custom Ratings'!$J$11)+($Q246*'Custom Ratings'!$J$12)+($R246*'Custom Ratings'!$J$13)+($S246*'Custom Ratings'!$J$14)+($T246*'Custom Ratings'!$J$15)&lt;50,(25+(($K246*'Custom Ratings'!$J$3)+ROUNDDOWN(($H246*'Custom Ratings'!$J$4),0)+($I246*'Custom Ratings'!$J$5)+($J246*'Custom Ratings'!$J$6)+ROUNDDOWN(($K246*'Custom Ratings'!$J$7),0)+ROUNDDOWN(($L246*'Custom Ratings'!$J$8),0)+($M246*'Custom Ratings'!$J$9)+($O246*'Custom Ratings'!$J$10)+($P246*'Custom Ratings'!$J$11)+($Q246*'Custom Ratings'!$J$12)+($R246*'Custom Ratings'!$J$13)+($S246*'Custom Ratings'!$J$14)+($T246*'Custom Ratings'!$J$15))/2),($K246*'Custom Ratings'!$J$3)+ROUNDDOWN(($H246*'Custom Ratings'!$J$4),0)+($I246*'Custom Ratings'!$J$5)+($J246*'Custom Ratings'!$J$6)+ROUNDDOWN(($K246*'Custom Ratings'!$J$7),0)+ROUNDDOWN(($L246*'Custom Ratings'!$J$8),0)+($M246*'Custom Ratings'!$J$9)+($O246*'Custom Ratings'!$J$10)+($P246*'Custom Ratings'!$J$11)+($Q246*'Custom Ratings'!$J$12)+($R246*'Custom Ratings'!$J$13)+($S246*'Custom Ratings'!$J$14)+($T246*'Custom Ratings'!$J$15)),0)</f>
        <v>50</v>
      </c>
      <c r="AC246" s="79">
        <f>ROUND(Z246/'Custom Ratings'!$B$19,0)</f>
        <v>53</v>
      </c>
      <c r="AD246" s="79">
        <f>ROUND(AA246/'Custom Ratings'!$F$19,0)</f>
        <v>53</v>
      </c>
      <c r="AE246" s="79">
        <f>ROUND(AB246/'Custom Ratings'!$J$19,0)</f>
        <v>50</v>
      </c>
    </row>
    <row r="247" ht="15.75" customHeight="1">
      <c r="A247" s="71" t="s">
        <v>1070</v>
      </c>
      <c r="B247" s="71" t="s">
        <v>1071</v>
      </c>
      <c r="C247" s="72" t="str">
        <f t="shared" si="1"/>
        <v>Charlie Huddy</v>
      </c>
      <c r="D247" s="73" t="s">
        <v>79</v>
      </c>
      <c r="E247" s="73" t="s">
        <v>721</v>
      </c>
      <c r="F247" s="73">
        <v>22.0</v>
      </c>
      <c r="G247" s="73">
        <v>10.0</v>
      </c>
      <c r="H247" s="73">
        <v>3.0</v>
      </c>
      <c r="I247" s="73">
        <v>2.0</v>
      </c>
      <c r="J247" s="73">
        <v>2.0</v>
      </c>
      <c r="K247" s="73">
        <v>4.0</v>
      </c>
      <c r="L247" s="73">
        <v>3.0</v>
      </c>
      <c r="M247" s="73">
        <v>3.0</v>
      </c>
      <c r="N247" s="73">
        <v>4.0</v>
      </c>
      <c r="O247" s="73">
        <v>3.0</v>
      </c>
      <c r="P247" s="73">
        <v>1.0</v>
      </c>
      <c r="Q247" s="73">
        <v>3.0</v>
      </c>
      <c r="R247" s="73">
        <v>1.0</v>
      </c>
      <c r="S247" s="73">
        <v>3.0</v>
      </c>
      <c r="T247" s="73">
        <v>2.0</v>
      </c>
      <c r="U247" s="74">
        <f t="shared" si="2"/>
        <v>52</v>
      </c>
      <c r="V247" s="75">
        <f t="shared" si="3"/>
        <v>52</v>
      </c>
      <c r="W247" s="76" t="str">
        <f t="shared" si="4"/>
        <v>Lefty</v>
      </c>
      <c r="X247" s="77">
        <f t="shared" si="5"/>
        <v>52</v>
      </c>
      <c r="Y247" s="77">
        <f t="shared" si="6"/>
        <v>53</v>
      </c>
      <c r="Z247" s="78">
        <f>ROUND(IF(($G247*'Custom Ratings'!$B$3)+($H247*'Custom Ratings'!$B$4)+($I247*'Custom Ratings'!$B$5)+($J247*'Custom Ratings'!$B$6)+($K247*'Custom Ratings'!$B$7)+($L247*'Custom Ratings'!$B$8)+($M247*'Custom Ratings'!$B$9)+($O247*'Custom Ratings'!$B$10)+($P247*'Custom Ratings'!$B$11)+($Q247*'Custom Ratings'!$B$12)+($R247*'Custom Ratings'!$B$13)+($S247*'Custom Ratings'!$B$14)+($T247*'Custom Ratings'!$B$15)&lt;50,(25+(($G247*'Custom Ratings'!$B$3)+($H247*'Custom Ratings'!$B$4)+($I247*'Custom Ratings'!$B$5)+($J247*'Custom Ratings'!$B$6)+($K247*'Custom Ratings'!$B$7)+($L247*'Custom Ratings'!$B$8)+($M247*'Custom Ratings'!$B$9)+($O247*'Custom Ratings'!$B$10)+($P247*'Custom Ratings'!$B$11)+($Q247*'Custom Ratings'!$B$12)+($R247*'Custom Ratings'!$B$13)+($S247*'Custom Ratings'!$B$14)+($T247*'Custom Ratings'!$B$15))/2),($G247*'Custom Ratings'!$B$3)+($H247*'Custom Ratings'!$B$4)+($I247*'Custom Ratings'!$B$5)+($J247*'Custom Ratings'!$B$6)+($K247*'Custom Ratings'!$B$7)+($L247*'Custom Ratings'!$B$8)+($M247*'Custom Ratings'!$B$9)+($O247*'Custom Ratings'!$B$10)+($P247*'Custom Ratings'!$B$11)+($Q247*'Custom Ratings'!$B$12)+($R247*'Custom Ratings'!$B$13)+($S247*'Custom Ratings'!$B$14)+($T247*'Custom Ratings'!$B$15)),0)</f>
        <v>52</v>
      </c>
      <c r="AA247" s="78">
        <f>ROUND(IF(($G247*'Custom Ratings'!$F$3)+($H247*'Custom Ratings'!$F$4)+($I247*'Custom Ratings'!$F$5)+($J247*'Custom Ratings'!$F$6)+($K247*'Custom Ratings'!$F$7)+($L247*'Custom Ratings'!$F$8)+($M247*'Custom Ratings'!$F$9)+($O247*'Custom Ratings'!$F$10)+($P247*'Custom Ratings'!$F$11)+($Q247*'Custom Ratings'!$F$12)+($R247*'Custom Ratings'!$F$13)+($S247*'Custom Ratings'!$F$14)+($T247*'Custom Ratings'!$F$15)&lt;50,(25+(($G247*'Custom Ratings'!$F$3)+($H247*'Custom Ratings'!$F$4)+($I247*'Custom Ratings'!$F$5)+($J247*'Custom Ratings'!$F$6)+($K247*'Custom Ratings'!$F$7)+($L247*'Custom Ratings'!$F$8)+($M247*'Custom Ratings'!$F$9)+($O247*'Custom Ratings'!$F$10)+($P247*'Custom Ratings'!$F$11)+($Q247*'Custom Ratings'!$F$12)+($R247*'Custom Ratings'!$F$13)+($S247*'Custom Ratings'!$F$14)+($T247*'Custom Ratings'!$F$15))/2),($G247*'Custom Ratings'!$F$3)+($H247*'Custom Ratings'!$F$4)+($I247*'Custom Ratings'!$F$5)+($J247*'Custom Ratings'!$F$6)+($K247*'Custom Ratings'!$F$7)+($L247*'Custom Ratings'!$F$8)+($M247*'Custom Ratings'!$F$9)+($O247*'Custom Ratings'!$F$10)+($P247*'Custom Ratings'!$F$11)+($Q247*'Custom Ratings'!$F$12)+($R247*'Custom Ratings'!$F$13)+($S247*'Custom Ratings'!$F$14)+($T247*'Custom Ratings'!$F$15)),0)</f>
        <v>52</v>
      </c>
      <c r="AB247" s="78">
        <f>ROUND(IF(($K247*'Custom Ratings'!$J$3)+ROUNDDOWN(($H247*'Custom Ratings'!$J$4),0)+($I247*'Custom Ratings'!$J$5)+($J247*'Custom Ratings'!$J$6)+ROUNDDOWN(($K247*'Custom Ratings'!$J$7),0)+ROUNDDOWN(($L247*'Custom Ratings'!$J$8),0)+($M247*'Custom Ratings'!$J$9)+($O247*'Custom Ratings'!$J$10)+($P247*'Custom Ratings'!$J$11)+($Q247*'Custom Ratings'!$J$12)+($R247*'Custom Ratings'!$J$13)+($S247*'Custom Ratings'!$J$14)+($T247*'Custom Ratings'!$J$15)&lt;50,(25+(($K247*'Custom Ratings'!$J$3)+ROUNDDOWN(($H247*'Custom Ratings'!$J$4),0)+($I247*'Custom Ratings'!$J$5)+($J247*'Custom Ratings'!$J$6)+ROUNDDOWN(($K247*'Custom Ratings'!$J$7),0)+ROUNDDOWN(($L247*'Custom Ratings'!$J$8),0)+($M247*'Custom Ratings'!$J$9)+($O247*'Custom Ratings'!$J$10)+($P247*'Custom Ratings'!$J$11)+($Q247*'Custom Ratings'!$J$12)+($R247*'Custom Ratings'!$J$13)+($S247*'Custom Ratings'!$J$14)+($T247*'Custom Ratings'!$J$15))/2),($K247*'Custom Ratings'!$J$3)+ROUNDDOWN(($H247*'Custom Ratings'!$J$4),0)+($I247*'Custom Ratings'!$J$5)+($J247*'Custom Ratings'!$J$6)+ROUNDDOWN(($K247*'Custom Ratings'!$J$7),0)+ROUNDDOWN(($L247*'Custom Ratings'!$J$8),0)+($M247*'Custom Ratings'!$J$9)+($O247*'Custom Ratings'!$J$10)+($P247*'Custom Ratings'!$J$11)+($Q247*'Custom Ratings'!$J$12)+($R247*'Custom Ratings'!$J$13)+($S247*'Custom Ratings'!$J$14)+($T247*'Custom Ratings'!$J$15)),0)</f>
        <v>53</v>
      </c>
      <c r="AC247" s="79">
        <f>ROUND(Z247/'Custom Ratings'!$B$19,0)</f>
        <v>52</v>
      </c>
      <c r="AD247" s="79">
        <f>ROUND(AA247/'Custom Ratings'!$F$19,0)</f>
        <v>52</v>
      </c>
      <c r="AE247" s="79">
        <f>ROUND(AB247/'Custom Ratings'!$J$19,0)</f>
        <v>53</v>
      </c>
    </row>
    <row r="248" ht="15.75" customHeight="1">
      <c r="A248" s="71" t="s">
        <v>912</v>
      </c>
      <c r="B248" s="71" t="s">
        <v>1072</v>
      </c>
      <c r="C248" s="72" t="str">
        <f t="shared" si="1"/>
        <v>Mark Hardy</v>
      </c>
      <c r="D248" s="73" t="s">
        <v>79</v>
      </c>
      <c r="E248" s="73" t="s">
        <v>721</v>
      </c>
      <c r="F248" s="73">
        <v>24.0</v>
      </c>
      <c r="G248" s="73">
        <v>8.0</v>
      </c>
      <c r="H248" s="73">
        <v>3.0</v>
      </c>
      <c r="I248" s="73">
        <v>3.0</v>
      </c>
      <c r="J248" s="73">
        <v>2.0</v>
      </c>
      <c r="K248" s="73">
        <v>3.0</v>
      </c>
      <c r="L248" s="73">
        <v>1.0</v>
      </c>
      <c r="M248" s="73">
        <v>3.0</v>
      </c>
      <c r="N248" s="73">
        <v>6.0</v>
      </c>
      <c r="O248" s="73">
        <v>2.0</v>
      </c>
      <c r="P248" s="73">
        <v>0.0</v>
      </c>
      <c r="Q248" s="73">
        <v>2.0</v>
      </c>
      <c r="R248" s="73">
        <v>1.0</v>
      </c>
      <c r="S248" s="73">
        <v>2.0</v>
      </c>
      <c r="T248" s="73">
        <v>3.0</v>
      </c>
      <c r="U248" s="74">
        <f t="shared" si="2"/>
        <v>47</v>
      </c>
      <c r="V248" s="75">
        <f t="shared" si="3"/>
        <v>47</v>
      </c>
      <c r="W248" s="76" t="str">
        <f t="shared" si="4"/>
        <v>Lefty</v>
      </c>
      <c r="X248" s="77">
        <f t="shared" si="5"/>
        <v>47</v>
      </c>
      <c r="Y248" s="77">
        <f t="shared" si="6"/>
        <v>44</v>
      </c>
      <c r="Z248" s="78">
        <f>ROUND(IF(($G248*'Custom Ratings'!$B$3)+($H248*'Custom Ratings'!$B$4)+($I248*'Custom Ratings'!$B$5)+($J248*'Custom Ratings'!$B$6)+($K248*'Custom Ratings'!$B$7)+($L248*'Custom Ratings'!$B$8)+($M248*'Custom Ratings'!$B$9)+($O248*'Custom Ratings'!$B$10)+($P248*'Custom Ratings'!$B$11)+($Q248*'Custom Ratings'!$B$12)+($R248*'Custom Ratings'!$B$13)+($S248*'Custom Ratings'!$B$14)+($T248*'Custom Ratings'!$B$15)&lt;50,(25+(($G248*'Custom Ratings'!$B$3)+($H248*'Custom Ratings'!$B$4)+($I248*'Custom Ratings'!$B$5)+($J248*'Custom Ratings'!$B$6)+($K248*'Custom Ratings'!$B$7)+($L248*'Custom Ratings'!$B$8)+($M248*'Custom Ratings'!$B$9)+($O248*'Custom Ratings'!$B$10)+($P248*'Custom Ratings'!$B$11)+($Q248*'Custom Ratings'!$B$12)+($R248*'Custom Ratings'!$B$13)+($S248*'Custom Ratings'!$B$14)+($T248*'Custom Ratings'!$B$15))/2),($G248*'Custom Ratings'!$B$3)+($H248*'Custom Ratings'!$B$4)+($I248*'Custom Ratings'!$B$5)+($J248*'Custom Ratings'!$B$6)+($K248*'Custom Ratings'!$B$7)+($L248*'Custom Ratings'!$B$8)+($M248*'Custom Ratings'!$B$9)+($O248*'Custom Ratings'!$B$10)+($P248*'Custom Ratings'!$B$11)+($Q248*'Custom Ratings'!$B$12)+($R248*'Custom Ratings'!$B$13)+($S248*'Custom Ratings'!$B$14)+($T248*'Custom Ratings'!$B$15)),0)</f>
        <v>47</v>
      </c>
      <c r="AA248" s="78">
        <f>ROUND(IF(($G248*'Custom Ratings'!$F$3)+($H248*'Custom Ratings'!$F$4)+($I248*'Custom Ratings'!$F$5)+($J248*'Custom Ratings'!$F$6)+($K248*'Custom Ratings'!$F$7)+($L248*'Custom Ratings'!$F$8)+($M248*'Custom Ratings'!$F$9)+($O248*'Custom Ratings'!$F$10)+($P248*'Custom Ratings'!$F$11)+($Q248*'Custom Ratings'!$F$12)+($R248*'Custom Ratings'!$F$13)+($S248*'Custom Ratings'!$F$14)+($T248*'Custom Ratings'!$F$15)&lt;50,(25+(($G248*'Custom Ratings'!$F$3)+($H248*'Custom Ratings'!$F$4)+($I248*'Custom Ratings'!$F$5)+($J248*'Custom Ratings'!$F$6)+($K248*'Custom Ratings'!$F$7)+($L248*'Custom Ratings'!$F$8)+($M248*'Custom Ratings'!$F$9)+($O248*'Custom Ratings'!$F$10)+($P248*'Custom Ratings'!$F$11)+($Q248*'Custom Ratings'!$F$12)+($R248*'Custom Ratings'!$F$13)+($S248*'Custom Ratings'!$F$14)+($T248*'Custom Ratings'!$F$15))/2),($G248*'Custom Ratings'!$F$3)+($H248*'Custom Ratings'!$F$4)+($I248*'Custom Ratings'!$F$5)+($J248*'Custom Ratings'!$F$6)+($K248*'Custom Ratings'!$F$7)+($L248*'Custom Ratings'!$F$8)+($M248*'Custom Ratings'!$F$9)+($O248*'Custom Ratings'!$F$10)+($P248*'Custom Ratings'!$F$11)+($Q248*'Custom Ratings'!$F$12)+($R248*'Custom Ratings'!$F$13)+($S248*'Custom Ratings'!$F$14)+($T248*'Custom Ratings'!$F$15)),0)</f>
        <v>47</v>
      </c>
      <c r="AB248" s="78">
        <f>ROUND(IF(($K248*'Custom Ratings'!$J$3)+ROUNDDOWN(($H248*'Custom Ratings'!$J$4),0)+($I248*'Custom Ratings'!$J$5)+($J248*'Custom Ratings'!$J$6)+ROUNDDOWN(($K248*'Custom Ratings'!$J$7),0)+ROUNDDOWN(($L248*'Custom Ratings'!$J$8),0)+($M248*'Custom Ratings'!$J$9)+($O248*'Custom Ratings'!$J$10)+($P248*'Custom Ratings'!$J$11)+($Q248*'Custom Ratings'!$J$12)+($R248*'Custom Ratings'!$J$13)+($S248*'Custom Ratings'!$J$14)+($T248*'Custom Ratings'!$J$15)&lt;50,(25+(($K248*'Custom Ratings'!$J$3)+ROUNDDOWN(($H248*'Custom Ratings'!$J$4),0)+($I248*'Custom Ratings'!$J$5)+($J248*'Custom Ratings'!$J$6)+ROUNDDOWN(($K248*'Custom Ratings'!$J$7),0)+ROUNDDOWN(($L248*'Custom Ratings'!$J$8),0)+($M248*'Custom Ratings'!$J$9)+($O248*'Custom Ratings'!$J$10)+($P248*'Custom Ratings'!$J$11)+($Q248*'Custom Ratings'!$J$12)+($R248*'Custom Ratings'!$J$13)+($S248*'Custom Ratings'!$J$14)+($T248*'Custom Ratings'!$J$15))/2),($K248*'Custom Ratings'!$J$3)+ROUNDDOWN(($H248*'Custom Ratings'!$J$4),0)+($I248*'Custom Ratings'!$J$5)+($J248*'Custom Ratings'!$J$6)+ROUNDDOWN(($K248*'Custom Ratings'!$J$7),0)+ROUNDDOWN(($L248*'Custom Ratings'!$J$8),0)+($M248*'Custom Ratings'!$J$9)+($O248*'Custom Ratings'!$J$10)+($P248*'Custom Ratings'!$J$11)+($Q248*'Custom Ratings'!$J$12)+($R248*'Custom Ratings'!$J$13)+($S248*'Custom Ratings'!$J$14)+($T248*'Custom Ratings'!$J$15)),0)</f>
        <v>44</v>
      </c>
      <c r="AC248" s="79">
        <f>ROUND(Z248/'Custom Ratings'!$B$19,0)</f>
        <v>47</v>
      </c>
      <c r="AD248" s="79">
        <f>ROUND(AA248/'Custom Ratings'!$F$19,0)</f>
        <v>47</v>
      </c>
      <c r="AE248" s="79">
        <f>ROUND(AB248/'Custom Ratings'!$J$19,0)</f>
        <v>44</v>
      </c>
    </row>
    <row r="249" ht="15.75" customHeight="1">
      <c r="A249" s="71" t="s">
        <v>753</v>
      </c>
      <c r="B249" s="71" t="s">
        <v>1073</v>
      </c>
      <c r="C249" s="72" t="str">
        <f t="shared" si="1"/>
        <v>Brent Thompson</v>
      </c>
      <c r="D249" s="73" t="s">
        <v>79</v>
      </c>
      <c r="E249" s="73" t="s">
        <v>721</v>
      </c>
      <c r="F249" s="73">
        <v>3.0</v>
      </c>
      <c r="G249" s="73">
        <v>5.0</v>
      </c>
      <c r="H249" s="73">
        <v>2.0</v>
      </c>
      <c r="I249" s="73">
        <v>2.0</v>
      </c>
      <c r="J249" s="73">
        <v>1.0</v>
      </c>
      <c r="K249" s="73">
        <v>2.0</v>
      </c>
      <c r="L249" s="73">
        <v>1.0</v>
      </c>
      <c r="M249" s="73">
        <v>2.0</v>
      </c>
      <c r="N249" s="73">
        <v>8.0</v>
      </c>
      <c r="O249" s="73">
        <v>2.0</v>
      </c>
      <c r="P249" s="73">
        <v>0.0</v>
      </c>
      <c r="Q249" s="73">
        <v>2.0</v>
      </c>
      <c r="R249" s="73">
        <v>1.0</v>
      </c>
      <c r="S249" s="73">
        <v>1.0</v>
      </c>
      <c r="T249" s="73">
        <v>4.0</v>
      </c>
      <c r="U249" s="74">
        <f t="shared" si="2"/>
        <v>41</v>
      </c>
      <c r="V249" s="75">
        <f t="shared" si="3"/>
        <v>41</v>
      </c>
      <c r="W249" s="76" t="str">
        <f t="shared" si="4"/>
        <v>Lefty</v>
      </c>
      <c r="X249" s="77">
        <f t="shared" si="5"/>
        <v>41</v>
      </c>
      <c r="Y249" s="77">
        <f t="shared" si="6"/>
        <v>40</v>
      </c>
      <c r="Z249" s="78">
        <f>ROUND(IF(($G249*'Custom Ratings'!$B$3)+($H249*'Custom Ratings'!$B$4)+($I249*'Custom Ratings'!$B$5)+($J249*'Custom Ratings'!$B$6)+($K249*'Custom Ratings'!$B$7)+($L249*'Custom Ratings'!$B$8)+($M249*'Custom Ratings'!$B$9)+($O249*'Custom Ratings'!$B$10)+($P249*'Custom Ratings'!$B$11)+($Q249*'Custom Ratings'!$B$12)+($R249*'Custom Ratings'!$B$13)+($S249*'Custom Ratings'!$B$14)+($T249*'Custom Ratings'!$B$15)&lt;50,(25+(($G249*'Custom Ratings'!$B$3)+($H249*'Custom Ratings'!$B$4)+($I249*'Custom Ratings'!$B$5)+($J249*'Custom Ratings'!$B$6)+($K249*'Custom Ratings'!$B$7)+($L249*'Custom Ratings'!$B$8)+($M249*'Custom Ratings'!$B$9)+($O249*'Custom Ratings'!$B$10)+($P249*'Custom Ratings'!$B$11)+($Q249*'Custom Ratings'!$B$12)+($R249*'Custom Ratings'!$B$13)+($S249*'Custom Ratings'!$B$14)+($T249*'Custom Ratings'!$B$15))/2),($G249*'Custom Ratings'!$B$3)+($H249*'Custom Ratings'!$B$4)+($I249*'Custom Ratings'!$B$5)+($J249*'Custom Ratings'!$B$6)+($K249*'Custom Ratings'!$B$7)+($L249*'Custom Ratings'!$B$8)+($M249*'Custom Ratings'!$B$9)+($O249*'Custom Ratings'!$B$10)+($P249*'Custom Ratings'!$B$11)+($Q249*'Custom Ratings'!$B$12)+($R249*'Custom Ratings'!$B$13)+($S249*'Custom Ratings'!$B$14)+($T249*'Custom Ratings'!$B$15)),0)</f>
        <v>41</v>
      </c>
      <c r="AA249" s="78">
        <f>ROUND(IF(($G249*'Custom Ratings'!$F$3)+($H249*'Custom Ratings'!$F$4)+($I249*'Custom Ratings'!$F$5)+($J249*'Custom Ratings'!$F$6)+($K249*'Custom Ratings'!$F$7)+($L249*'Custom Ratings'!$F$8)+($M249*'Custom Ratings'!$F$9)+($O249*'Custom Ratings'!$F$10)+($P249*'Custom Ratings'!$F$11)+($Q249*'Custom Ratings'!$F$12)+($R249*'Custom Ratings'!$F$13)+($S249*'Custom Ratings'!$F$14)+($T249*'Custom Ratings'!$F$15)&lt;50,(25+(($G249*'Custom Ratings'!$F$3)+($H249*'Custom Ratings'!$F$4)+($I249*'Custom Ratings'!$F$5)+($J249*'Custom Ratings'!$F$6)+($K249*'Custom Ratings'!$F$7)+($L249*'Custom Ratings'!$F$8)+($M249*'Custom Ratings'!$F$9)+($O249*'Custom Ratings'!$F$10)+($P249*'Custom Ratings'!$F$11)+($Q249*'Custom Ratings'!$F$12)+($R249*'Custom Ratings'!$F$13)+($S249*'Custom Ratings'!$F$14)+($T249*'Custom Ratings'!$F$15))/2),($G249*'Custom Ratings'!$F$3)+($H249*'Custom Ratings'!$F$4)+($I249*'Custom Ratings'!$F$5)+($J249*'Custom Ratings'!$F$6)+($K249*'Custom Ratings'!$F$7)+($L249*'Custom Ratings'!$F$8)+($M249*'Custom Ratings'!$F$9)+($O249*'Custom Ratings'!$F$10)+($P249*'Custom Ratings'!$F$11)+($Q249*'Custom Ratings'!$F$12)+($R249*'Custom Ratings'!$F$13)+($S249*'Custom Ratings'!$F$14)+($T249*'Custom Ratings'!$F$15)),0)</f>
        <v>41</v>
      </c>
      <c r="AB249" s="78">
        <f>ROUND(IF(($K249*'Custom Ratings'!$J$3)+ROUNDDOWN(($H249*'Custom Ratings'!$J$4),0)+($I249*'Custom Ratings'!$J$5)+($J249*'Custom Ratings'!$J$6)+ROUNDDOWN(($K249*'Custom Ratings'!$J$7),0)+ROUNDDOWN(($L249*'Custom Ratings'!$J$8),0)+($M249*'Custom Ratings'!$J$9)+($O249*'Custom Ratings'!$J$10)+($P249*'Custom Ratings'!$J$11)+($Q249*'Custom Ratings'!$J$12)+($R249*'Custom Ratings'!$J$13)+($S249*'Custom Ratings'!$J$14)+($T249*'Custom Ratings'!$J$15)&lt;50,(25+(($K249*'Custom Ratings'!$J$3)+ROUNDDOWN(($H249*'Custom Ratings'!$J$4),0)+($I249*'Custom Ratings'!$J$5)+($J249*'Custom Ratings'!$J$6)+ROUNDDOWN(($K249*'Custom Ratings'!$J$7),0)+ROUNDDOWN(($L249*'Custom Ratings'!$J$8),0)+($M249*'Custom Ratings'!$J$9)+($O249*'Custom Ratings'!$J$10)+($P249*'Custom Ratings'!$J$11)+($Q249*'Custom Ratings'!$J$12)+($R249*'Custom Ratings'!$J$13)+($S249*'Custom Ratings'!$J$14)+($T249*'Custom Ratings'!$J$15))/2),($K249*'Custom Ratings'!$J$3)+ROUNDDOWN(($H249*'Custom Ratings'!$J$4),0)+($I249*'Custom Ratings'!$J$5)+($J249*'Custom Ratings'!$J$6)+ROUNDDOWN(($K249*'Custom Ratings'!$J$7),0)+ROUNDDOWN(($L249*'Custom Ratings'!$J$8),0)+($M249*'Custom Ratings'!$J$9)+($O249*'Custom Ratings'!$J$10)+($P249*'Custom Ratings'!$J$11)+($Q249*'Custom Ratings'!$J$12)+($R249*'Custom Ratings'!$J$13)+($S249*'Custom Ratings'!$J$14)+($T249*'Custom Ratings'!$J$15)),0)</f>
        <v>40</v>
      </c>
      <c r="AC249" s="79">
        <f>ROUND(Z249/'Custom Ratings'!$B$19,0)</f>
        <v>41</v>
      </c>
      <c r="AD249" s="79">
        <f>ROUND(AA249/'Custom Ratings'!$F$19,0)</f>
        <v>41</v>
      </c>
      <c r="AE249" s="79">
        <f>ROUND(AB249/'Custom Ratings'!$J$19,0)</f>
        <v>40</v>
      </c>
    </row>
    <row r="250" ht="15.75" customHeight="1">
      <c r="A250" s="71" t="s">
        <v>717</v>
      </c>
      <c r="B250" s="71" t="s">
        <v>1074</v>
      </c>
      <c r="C250" s="72" t="str">
        <f t="shared" si="1"/>
        <v>Tim Watters</v>
      </c>
      <c r="D250" s="73" t="s">
        <v>79</v>
      </c>
      <c r="E250" s="73" t="s">
        <v>721</v>
      </c>
      <c r="F250" s="73">
        <v>5.0</v>
      </c>
      <c r="G250" s="73">
        <v>6.0</v>
      </c>
      <c r="H250" s="73">
        <v>2.0</v>
      </c>
      <c r="I250" s="73">
        <v>2.0</v>
      </c>
      <c r="J250" s="73">
        <v>1.0</v>
      </c>
      <c r="K250" s="73">
        <v>2.0</v>
      </c>
      <c r="L250" s="73">
        <v>1.0</v>
      </c>
      <c r="M250" s="73">
        <v>2.0</v>
      </c>
      <c r="N250" s="73">
        <v>6.0</v>
      </c>
      <c r="O250" s="73">
        <v>2.0</v>
      </c>
      <c r="P250" s="73">
        <v>0.0</v>
      </c>
      <c r="Q250" s="73">
        <v>2.0</v>
      </c>
      <c r="R250" s="73">
        <v>1.0</v>
      </c>
      <c r="S250" s="73">
        <v>2.0</v>
      </c>
      <c r="T250" s="73">
        <v>2.0</v>
      </c>
      <c r="U250" s="74">
        <f t="shared" si="2"/>
        <v>41</v>
      </c>
      <c r="V250" s="75">
        <f t="shared" si="3"/>
        <v>41</v>
      </c>
      <c r="W250" s="76" t="str">
        <f t="shared" si="4"/>
        <v>Lefty</v>
      </c>
      <c r="X250" s="77">
        <f t="shared" si="5"/>
        <v>41</v>
      </c>
      <c r="Y250" s="77">
        <f t="shared" si="6"/>
        <v>40</v>
      </c>
      <c r="Z250" s="78">
        <f>ROUND(IF(($G250*'Custom Ratings'!$B$3)+($H250*'Custom Ratings'!$B$4)+($I250*'Custom Ratings'!$B$5)+($J250*'Custom Ratings'!$B$6)+($K250*'Custom Ratings'!$B$7)+($L250*'Custom Ratings'!$B$8)+($M250*'Custom Ratings'!$B$9)+($O250*'Custom Ratings'!$B$10)+($P250*'Custom Ratings'!$B$11)+($Q250*'Custom Ratings'!$B$12)+($R250*'Custom Ratings'!$B$13)+($S250*'Custom Ratings'!$B$14)+($T250*'Custom Ratings'!$B$15)&lt;50,(25+(($G250*'Custom Ratings'!$B$3)+($H250*'Custom Ratings'!$B$4)+($I250*'Custom Ratings'!$B$5)+($J250*'Custom Ratings'!$B$6)+($K250*'Custom Ratings'!$B$7)+($L250*'Custom Ratings'!$B$8)+($M250*'Custom Ratings'!$B$9)+($O250*'Custom Ratings'!$B$10)+($P250*'Custom Ratings'!$B$11)+($Q250*'Custom Ratings'!$B$12)+($R250*'Custom Ratings'!$B$13)+($S250*'Custom Ratings'!$B$14)+($T250*'Custom Ratings'!$B$15))/2),($G250*'Custom Ratings'!$B$3)+($H250*'Custom Ratings'!$B$4)+($I250*'Custom Ratings'!$B$5)+($J250*'Custom Ratings'!$B$6)+($K250*'Custom Ratings'!$B$7)+($L250*'Custom Ratings'!$B$8)+($M250*'Custom Ratings'!$B$9)+($O250*'Custom Ratings'!$B$10)+($P250*'Custom Ratings'!$B$11)+($Q250*'Custom Ratings'!$B$12)+($R250*'Custom Ratings'!$B$13)+($S250*'Custom Ratings'!$B$14)+($T250*'Custom Ratings'!$B$15)),0)</f>
        <v>41</v>
      </c>
      <c r="AA250" s="78">
        <f>ROUND(IF(($G250*'Custom Ratings'!$F$3)+($H250*'Custom Ratings'!$F$4)+($I250*'Custom Ratings'!$F$5)+($J250*'Custom Ratings'!$F$6)+($K250*'Custom Ratings'!$F$7)+($L250*'Custom Ratings'!$F$8)+($M250*'Custom Ratings'!$F$9)+($O250*'Custom Ratings'!$F$10)+($P250*'Custom Ratings'!$F$11)+($Q250*'Custom Ratings'!$F$12)+($R250*'Custom Ratings'!$F$13)+($S250*'Custom Ratings'!$F$14)+($T250*'Custom Ratings'!$F$15)&lt;50,(25+(($G250*'Custom Ratings'!$F$3)+($H250*'Custom Ratings'!$F$4)+($I250*'Custom Ratings'!$F$5)+($J250*'Custom Ratings'!$F$6)+($K250*'Custom Ratings'!$F$7)+($L250*'Custom Ratings'!$F$8)+($M250*'Custom Ratings'!$F$9)+($O250*'Custom Ratings'!$F$10)+($P250*'Custom Ratings'!$F$11)+($Q250*'Custom Ratings'!$F$12)+($R250*'Custom Ratings'!$F$13)+($S250*'Custom Ratings'!$F$14)+($T250*'Custom Ratings'!$F$15))/2),($G250*'Custom Ratings'!$F$3)+($H250*'Custom Ratings'!$F$4)+($I250*'Custom Ratings'!$F$5)+($J250*'Custom Ratings'!$F$6)+($K250*'Custom Ratings'!$F$7)+($L250*'Custom Ratings'!$F$8)+($M250*'Custom Ratings'!$F$9)+($O250*'Custom Ratings'!$F$10)+($P250*'Custom Ratings'!$F$11)+($Q250*'Custom Ratings'!$F$12)+($R250*'Custom Ratings'!$F$13)+($S250*'Custom Ratings'!$F$14)+($T250*'Custom Ratings'!$F$15)),0)</f>
        <v>41</v>
      </c>
      <c r="AB250" s="78">
        <f>ROUND(IF(($K250*'Custom Ratings'!$J$3)+ROUNDDOWN(($H250*'Custom Ratings'!$J$4),0)+($I250*'Custom Ratings'!$J$5)+($J250*'Custom Ratings'!$J$6)+ROUNDDOWN(($K250*'Custom Ratings'!$J$7),0)+ROUNDDOWN(($L250*'Custom Ratings'!$J$8),0)+($M250*'Custom Ratings'!$J$9)+($O250*'Custom Ratings'!$J$10)+($P250*'Custom Ratings'!$J$11)+($Q250*'Custom Ratings'!$J$12)+($R250*'Custom Ratings'!$J$13)+($S250*'Custom Ratings'!$J$14)+($T250*'Custom Ratings'!$J$15)&lt;50,(25+(($K250*'Custom Ratings'!$J$3)+ROUNDDOWN(($H250*'Custom Ratings'!$J$4),0)+($I250*'Custom Ratings'!$J$5)+($J250*'Custom Ratings'!$J$6)+ROUNDDOWN(($K250*'Custom Ratings'!$J$7),0)+ROUNDDOWN(($L250*'Custom Ratings'!$J$8),0)+($M250*'Custom Ratings'!$J$9)+($O250*'Custom Ratings'!$J$10)+($P250*'Custom Ratings'!$J$11)+($Q250*'Custom Ratings'!$J$12)+($R250*'Custom Ratings'!$J$13)+($S250*'Custom Ratings'!$J$14)+($T250*'Custom Ratings'!$J$15))/2),($K250*'Custom Ratings'!$J$3)+ROUNDDOWN(($H250*'Custom Ratings'!$J$4),0)+($I250*'Custom Ratings'!$J$5)+($J250*'Custom Ratings'!$J$6)+ROUNDDOWN(($K250*'Custom Ratings'!$J$7),0)+ROUNDDOWN(($L250*'Custom Ratings'!$J$8),0)+($M250*'Custom Ratings'!$J$9)+($O250*'Custom Ratings'!$J$10)+($P250*'Custom Ratings'!$J$11)+($Q250*'Custom Ratings'!$J$12)+($R250*'Custom Ratings'!$J$13)+($S250*'Custom Ratings'!$J$14)+($T250*'Custom Ratings'!$J$15)),0)</f>
        <v>40</v>
      </c>
      <c r="AC250" s="79">
        <f>ROUND(Z250/'Custom Ratings'!$B$19,0)</f>
        <v>41</v>
      </c>
      <c r="AD250" s="79">
        <f>ROUND(AA250/'Custom Ratings'!$F$19,0)</f>
        <v>41</v>
      </c>
      <c r="AE250" s="79">
        <f>ROUND(AB250/'Custom Ratings'!$J$19,0)</f>
        <v>40</v>
      </c>
    </row>
    <row r="251" ht="15.75" customHeight="1">
      <c r="A251" s="71" t="s">
        <v>1075</v>
      </c>
      <c r="B251" s="71" t="s">
        <v>1076</v>
      </c>
      <c r="C251" s="72" t="str">
        <f t="shared" si="1"/>
        <v>Rene Chapdlaine</v>
      </c>
      <c r="D251" s="73" t="s">
        <v>79</v>
      </c>
      <c r="E251" s="73" t="s">
        <v>721</v>
      </c>
      <c r="F251" s="73">
        <v>8.0</v>
      </c>
      <c r="G251" s="73">
        <v>8.0</v>
      </c>
      <c r="H251" s="73">
        <v>1.0</v>
      </c>
      <c r="I251" s="73">
        <v>1.0</v>
      </c>
      <c r="J251" s="73">
        <v>0.0</v>
      </c>
      <c r="K251" s="73">
        <v>1.0</v>
      </c>
      <c r="L251" s="73">
        <v>0.0</v>
      </c>
      <c r="M251" s="73">
        <v>1.0</v>
      </c>
      <c r="N251" s="73">
        <v>5.0</v>
      </c>
      <c r="O251" s="73">
        <v>1.0</v>
      </c>
      <c r="P251" s="73">
        <v>0.0</v>
      </c>
      <c r="Q251" s="73">
        <v>1.0</v>
      </c>
      <c r="R251" s="73">
        <v>3.0</v>
      </c>
      <c r="S251" s="73">
        <v>1.0</v>
      </c>
      <c r="T251" s="73">
        <v>3.0</v>
      </c>
      <c r="U251" s="74">
        <f t="shared" si="2"/>
        <v>32</v>
      </c>
      <c r="V251" s="75">
        <f t="shared" si="3"/>
        <v>32</v>
      </c>
      <c r="W251" s="76" t="str">
        <f t="shared" si="4"/>
        <v>Righty</v>
      </c>
      <c r="X251" s="77">
        <f t="shared" si="5"/>
        <v>32</v>
      </c>
      <c r="Y251" s="77">
        <f t="shared" si="6"/>
        <v>33</v>
      </c>
      <c r="Z251" s="78">
        <f>ROUND(IF(($G251*'Custom Ratings'!$B$3)+($H251*'Custom Ratings'!$B$4)+($I251*'Custom Ratings'!$B$5)+($J251*'Custom Ratings'!$B$6)+($K251*'Custom Ratings'!$B$7)+($L251*'Custom Ratings'!$B$8)+($M251*'Custom Ratings'!$B$9)+($O251*'Custom Ratings'!$B$10)+($P251*'Custom Ratings'!$B$11)+($Q251*'Custom Ratings'!$B$12)+($R251*'Custom Ratings'!$B$13)+($S251*'Custom Ratings'!$B$14)+($T251*'Custom Ratings'!$B$15)&lt;50,(25+(($G251*'Custom Ratings'!$B$3)+($H251*'Custom Ratings'!$B$4)+($I251*'Custom Ratings'!$B$5)+($J251*'Custom Ratings'!$B$6)+($K251*'Custom Ratings'!$B$7)+($L251*'Custom Ratings'!$B$8)+($M251*'Custom Ratings'!$B$9)+($O251*'Custom Ratings'!$B$10)+($P251*'Custom Ratings'!$B$11)+($Q251*'Custom Ratings'!$B$12)+($R251*'Custom Ratings'!$B$13)+($S251*'Custom Ratings'!$B$14)+($T251*'Custom Ratings'!$B$15))/2),($G251*'Custom Ratings'!$B$3)+($H251*'Custom Ratings'!$B$4)+($I251*'Custom Ratings'!$B$5)+($J251*'Custom Ratings'!$B$6)+($K251*'Custom Ratings'!$B$7)+($L251*'Custom Ratings'!$B$8)+($M251*'Custom Ratings'!$B$9)+($O251*'Custom Ratings'!$B$10)+($P251*'Custom Ratings'!$B$11)+($Q251*'Custom Ratings'!$B$12)+($R251*'Custom Ratings'!$B$13)+($S251*'Custom Ratings'!$B$14)+($T251*'Custom Ratings'!$B$15)),0)</f>
        <v>32</v>
      </c>
      <c r="AA251" s="78">
        <f>ROUND(IF(($G251*'Custom Ratings'!$F$3)+($H251*'Custom Ratings'!$F$4)+($I251*'Custom Ratings'!$F$5)+($J251*'Custom Ratings'!$F$6)+($K251*'Custom Ratings'!$F$7)+($L251*'Custom Ratings'!$F$8)+($M251*'Custom Ratings'!$F$9)+($O251*'Custom Ratings'!$F$10)+($P251*'Custom Ratings'!$F$11)+($Q251*'Custom Ratings'!$F$12)+($R251*'Custom Ratings'!$F$13)+($S251*'Custom Ratings'!$F$14)+($T251*'Custom Ratings'!$F$15)&lt;50,(25+(($G251*'Custom Ratings'!$F$3)+($H251*'Custom Ratings'!$F$4)+($I251*'Custom Ratings'!$F$5)+($J251*'Custom Ratings'!$F$6)+($K251*'Custom Ratings'!$F$7)+($L251*'Custom Ratings'!$F$8)+($M251*'Custom Ratings'!$F$9)+($O251*'Custom Ratings'!$F$10)+($P251*'Custom Ratings'!$F$11)+($Q251*'Custom Ratings'!$F$12)+($R251*'Custom Ratings'!$F$13)+($S251*'Custom Ratings'!$F$14)+($T251*'Custom Ratings'!$F$15))/2),($G251*'Custom Ratings'!$F$3)+($H251*'Custom Ratings'!$F$4)+($I251*'Custom Ratings'!$F$5)+($J251*'Custom Ratings'!$F$6)+($K251*'Custom Ratings'!$F$7)+($L251*'Custom Ratings'!$F$8)+($M251*'Custom Ratings'!$F$9)+($O251*'Custom Ratings'!$F$10)+($P251*'Custom Ratings'!$F$11)+($Q251*'Custom Ratings'!$F$12)+($R251*'Custom Ratings'!$F$13)+($S251*'Custom Ratings'!$F$14)+($T251*'Custom Ratings'!$F$15)),0)</f>
        <v>32</v>
      </c>
      <c r="AB251" s="78">
        <f>ROUND(IF(($K251*'Custom Ratings'!$J$3)+ROUNDDOWN(($H251*'Custom Ratings'!$J$4),0)+($I251*'Custom Ratings'!$J$5)+($J251*'Custom Ratings'!$J$6)+ROUNDDOWN(($K251*'Custom Ratings'!$J$7),0)+ROUNDDOWN(($L251*'Custom Ratings'!$J$8),0)+($M251*'Custom Ratings'!$J$9)+($O251*'Custom Ratings'!$J$10)+($P251*'Custom Ratings'!$J$11)+($Q251*'Custom Ratings'!$J$12)+($R251*'Custom Ratings'!$J$13)+($S251*'Custom Ratings'!$J$14)+($T251*'Custom Ratings'!$J$15)&lt;50,(25+(($K251*'Custom Ratings'!$J$3)+ROUNDDOWN(($H251*'Custom Ratings'!$J$4),0)+($I251*'Custom Ratings'!$J$5)+($J251*'Custom Ratings'!$J$6)+ROUNDDOWN(($K251*'Custom Ratings'!$J$7),0)+ROUNDDOWN(($L251*'Custom Ratings'!$J$8),0)+($M251*'Custom Ratings'!$J$9)+($O251*'Custom Ratings'!$J$10)+($P251*'Custom Ratings'!$J$11)+($Q251*'Custom Ratings'!$J$12)+($R251*'Custom Ratings'!$J$13)+($S251*'Custom Ratings'!$J$14)+($T251*'Custom Ratings'!$J$15))/2),($K251*'Custom Ratings'!$J$3)+ROUNDDOWN(($H251*'Custom Ratings'!$J$4),0)+($I251*'Custom Ratings'!$J$5)+($J251*'Custom Ratings'!$J$6)+ROUNDDOWN(($K251*'Custom Ratings'!$J$7),0)+ROUNDDOWN(($L251*'Custom Ratings'!$J$8),0)+($M251*'Custom Ratings'!$J$9)+($O251*'Custom Ratings'!$J$10)+($P251*'Custom Ratings'!$J$11)+($Q251*'Custom Ratings'!$J$12)+($R251*'Custom Ratings'!$J$13)+($S251*'Custom Ratings'!$J$14)+($T251*'Custom Ratings'!$J$15)),0)</f>
        <v>33</v>
      </c>
      <c r="AC251" s="79">
        <f>ROUND(Z251/'Custom Ratings'!$B$19,0)</f>
        <v>32</v>
      </c>
      <c r="AD251" s="79">
        <f>ROUND(AA251/'Custom Ratings'!$F$19,0)</f>
        <v>32</v>
      </c>
      <c r="AE251" s="79">
        <f>ROUND(AB251/'Custom Ratings'!$J$19,0)</f>
        <v>33</v>
      </c>
    </row>
    <row r="252" ht="15.75" customHeight="1">
      <c r="A252" s="71" t="s">
        <v>1020</v>
      </c>
      <c r="B252" s="71" t="s">
        <v>1077</v>
      </c>
      <c r="C252" s="72" t="str">
        <f t="shared" si="1"/>
        <v>Patrick Roy</v>
      </c>
      <c r="D252" s="73" t="s">
        <v>46</v>
      </c>
      <c r="E252" s="73" t="s">
        <v>697</v>
      </c>
      <c r="F252" s="73">
        <v>33.0</v>
      </c>
      <c r="G252" s="73">
        <v>6.0</v>
      </c>
      <c r="H252" s="73">
        <v>6.0</v>
      </c>
      <c r="I252" s="73">
        <v>4.0</v>
      </c>
      <c r="J252" s="73">
        <v>4.0</v>
      </c>
      <c r="K252" s="73">
        <v>4.0</v>
      </c>
      <c r="L252" s="73">
        <v>6.0</v>
      </c>
      <c r="M252" s="73">
        <v>0.0</v>
      </c>
      <c r="N252" s="73">
        <v>0.0</v>
      </c>
      <c r="O252" s="73">
        <v>0.0</v>
      </c>
      <c r="P252" s="73">
        <v>0.0</v>
      </c>
      <c r="Q252" s="73">
        <v>5.0</v>
      </c>
      <c r="R252" s="73">
        <v>5.0</v>
      </c>
      <c r="S252" s="73">
        <v>6.0</v>
      </c>
      <c r="T252" s="73">
        <v>6.0</v>
      </c>
      <c r="U252" s="74">
        <f t="shared" si="2"/>
        <v>94</v>
      </c>
      <c r="V252" s="75">
        <f t="shared" si="3"/>
        <v>94</v>
      </c>
      <c r="W252" s="76" t="str">
        <f t="shared" si="4"/>
        <v>Lefty</v>
      </c>
      <c r="X252" s="77">
        <f t="shared" si="5"/>
        <v>61</v>
      </c>
      <c r="Y252" s="77">
        <f t="shared" si="6"/>
        <v>94</v>
      </c>
      <c r="Z252" s="78">
        <f>ROUND(IF(($G252*'Custom Ratings'!$B$3)+($H252*'Custom Ratings'!$B$4)+($I252*'Custom Ratings'!$B$5)+($J252*'Custom Ratings'!$B$6)+($K252*'Custom Ratings'!$B$7)+($L252*'Custom Ratings'!$B$8)+($M252*'Custom Ratings'!$B$9)+($O252*'Custom Ratings'!$B$10)+($P252*'Custom Ratings'!$B$11)+($Q252*'Custom Ratings'!$B$12)+($R252*'Custom Ratings'!$B$13)+($S252*'Custom Ratings'!$B$14)+($T252*'Custom Ratings'!$B$15)&lt;50,(25+(($G252*'Custom Ratings'!$B$3)+($H252*'Custom Ratings'!$B$4)+($I252*'Custom Ratings'!$B$5)+($J252*'Custom Ratings'!$B$6)+($K252*'Custom Ratings'!$B$7)+($L252*'Custom Ratings'!$B$8)+($M252*'Custom Ratings'!$B$9)+($O252*'Custom Ratings'!$B$10)+($P252*'Custom Ratings'!$B$11)+($Q252*'Custom Ratings'!$B$12)+($R252*'Custom Ratings'!$B$13)+($S252*'Custom Ratings'!$B$14)+($T252*'Custom Ratings'!$B$15))/2),($G252*'Custom Ratings'!$B$3)+($H252*'Custom Ratings'!$B$4)+($I252*'Custom Ratings'!$B$5)+($J252*'Custom Ratings'!$B$6)+($K252*'Custom Ratings'!$B$7)+($L252*'Custom Ratings'!$B$8)+($M252*'Custom Ratings'!$B$9)+($O252*'Custom Ratings'!$B$10)+($P252*'Custom Ratings'!$B$11)+($Q252*'Custom Ratings'!$B$12)+($R252*'Custom Ratings'!$B$13)+($S252*'Custom Ratings'!$B$14)+($T252*'Custom Ratings'!$B$15)),0)</f>
        <v>61</v>
      </c>
      <c r="AA252" s="78">
        <f>ROUND(IF(($G252*'Custom Ratings'!$F$3)+($H252*'Custom Ratings'!$F$4)+($I252*'Custom Ratings'!$F$5)+($J252*'Custom Ratings'!$F$6)+($K252*'Custom Ratings'!$F$7)+($L252*'Custom Ratings'!$F$8)+($M252*'Custom Ratings'!$F$9)+($O252*'Custom Ratings'!$F$10)+($P252*'Custom Ratings'!$F$11)+($Q252*'Custom Ratings'!$F$12)+($R252*'Custom Ratings'!$F$13)+($S252*'Custom Ratings'!$F$14)+($T252*'Custom Ratings'!$F$15)&lt;50,(25+(($G252*'Custom Ratings'!$F$3)+($H252*'Custom Ratings'!$F$4)+($I252*'Custom Ratings'!$F$5)+($J252*'Custom Ratings'!$F$6)+($K252*'Custom Ratings'!$F$7)+($L252*'Custom Ratings'!$F$8)+($M252*'Custom Ratings'!$F$9)+($O252*'Custom Ratings'!$F$10)+($P252*'Custom Ratings'!$F$11)+($Q252*'Custom Ratings'!$F$12)+($R252*'Custom Ratings'!$F$13)+($S252*'Custom Ratings'!$F$14)+($T252*'Custom Ratings'!$F$15))/2),($G252*'Custom Ratings'!$F$3)+($H252*'Custom Ratings'!$F$4)+($I252*'Custom Ratings'!$F$5)+($J252*'Custom Ratings'!$F$6)+($K252*'Custom Ratings'!$F$7)+($L252*'Custom Ratings'!$F$8)+($M252*'Custom Ratings'!$F$9)+($O252*'Custom Ratings'!$F$10)+($P252*'Custom Ratings'!$F$11)+($Q252*'Custom Ratings'!$F$12)+($R252*'Custom Ratings'!$F$13)+($S252*'Custom Ratings'!$F$14)+($T252*'Custom Ratings'!$F$15)),0)</f>
        <v>61</v>
      </c>
      <c r="AB252" s="78">
        <f>ROUND(IF(($K252*'Custom Ratings'!$J$3)+ROUNDDOWN(($H252*'Custom Ratings'!$J$4),0)+($I252*'Custom Ratings'!$J$5)+($J252*'Custom Ratings'!$J$6)+ROUNDDOWN(($K252*'Custom Ratings'!$J$7),0)+ROUNDDOWN(($L252*'Custom Ratings'!$J$8),0)+($M252*'Custom Ratings'!$J$9)+($O252*'Custom Ratings'!$J$10)+($P252*'Custom Ratings'!$J$11)+($Q252*'Custom Ratings'!$J$12)+($R252*'Custom Ratings'!$J$13)+($S252*'Custom Ratings'!$J$14)+($T252*'Custom Ratings'!$J$15)&lt;50,(25+(($K252*'Custom Ratings'!$J$3)+ROUNDDOWN(($H252*'Custom Ratings'!$J$4),0)+($I252*'Custom Ratings'!$J$5)+($J252*'Custom Ratings'!$J$6)+ROUNDDOWN(($K252*'Custom Ratings'!$J$7),0)+ROUNDDOWN(($L252*'Custom Ratings'!$J$8),0)+($M252*'Custom Ratings'!$J$9)+($O252*'Custom Ratings'!$J$10)+($P252*'Custom Ratings'!$J$11)+($Q252*'Custom Ratings'!$J$12)+($R252*'Custom Ratings'!$J$13)+($S252*'Custom Ratings'!$J$14)+($T252*'Custom Ratings'!$J$15))/2),($K252*'Custom Ratings'!$J$3)+ROUNDDOWN(($H252*'Custom Ratings'!$J$4),0)+($I252*'Custom Ratings'!$J$5)+($J252*'Custom Ratings'!$J$6)+ROUNDDOWN(($K252*'Custom Ratings'!$J$7),0)+ROUNDDOWN(($L252*'Custom Ratings'!$J$8),0)+($M252*'Custom Ratings'!$J$9)+($O252*'Custom Ratings'!$J$10)+($P252*'Custom Ratings'!$J$11)+($Q252*'Custom Ratings'!$J$12)+($R252*'Custom Ratings'!$J$13)+($S252*'Custom Ratings'!$J$14)+($T252*'Custom Ratings'!$J$15)),0)</f>
        <v>94</v>
      </c>
      <c r="AC252" s="79">
        <f>ROUND(Z252/'Custom Ratings'!$B$19,0)</f>
        <v>61</v>
      </c>
      <c r="AD252" s="79">
        <f>ROUND(AA252/'Custom Ratings'!$F$19,0)</f>
        <v>61</v>
      </c>
      <c r="AE252" s="79">
        <f>ROUND(AB252/'Custom Ratings'!$J$19,0)</f>
        <v>94</v>
      </c>
    </row>
    <row r="253" ht="15.75" customHeight="1">
      <c r="A253" s="71" t="s">
        <v>1078</v>
      </c>
      <c r="B253" s="71" t="s">
        <v>1079</v>
      </c>
      <c r="C253" s="72" t="str">
        <f t="shared" si="1"/>
        <v>Andre Racicot</v>
      </c>
      <c r="D253" s="73" t="s">
        <v>46</v>
      </c>
      <c r="E253" s="73" t="s">
        <v>697</v>
      </c>
      <c r="F253" s="73">
        <v>37.0</v>
      </c>
      <c r="G253" s="73">
        <v>4.0</v>
      </c>
      <c r="H253" s="73">
        <v>2.0</v>
      </c>
      <c r="I253" s="73">
        <v>3.0</v>
      </c>
      <c r="J253" s="73">
        <v>3.0</v>
      </c>
      <c r="K253" s="73">
        <v>3.0</v>
      </c>
      <c r="L253" s="73">
        <v>3.0</v>
      </c>
      <c r="M253" s="73">
        <v>0.0</v>
      </c>
      <c r="N253" s="73">
        <v>0.0</v>
      </c>
      <c r="O253" s="73">
        <v>0.0</v>
      </c>
      <c r="P253" s="73">
        <v>0.0</v>
      </c>
      <c r="Q253" s="73">
        <v>2.0</v>
      </c>
      <c r="R253" s="73">
        <v>2.0</v>
      </c>
      <c r="S253" s="73">
        <v>2.0</v>
      </c>
      <c r="T253" s="73">
        <v>2.0</v>
      </c>
      <c r="U253" s="74">
        <f t="shared" si="2"/>
        <v>47</v>
      </c>
      <c r="V253" s="75">
        <f t="shared" si="3"/>
        <v>47</v>
      </c>
      <c r="W253" s="76" t="str">
        <f t="shared" si="4"/>
        <v>Lefty</v>
      </c>
      <c r="X253" s="77">
        <f t="shared" si="5"/>
        <v>43</v>
      </c>
      <c r="Y253" s="77">
        <f t="shared" si="6"/>
        <v>47</v>
      </c>
      <c r="Z253" s="78">
        <f>ROUND(IF(($G253*'Custom Ratings'!$B$3)+($H253*'Custom Ratings'!$B$4)+($I253*'Custom Ratings'!$B$5)+($J253*'Custom Ratings'!$B$6)+($K253*'Custom Ratings'!$B$7)+($L253*'Custom Ratings'!$B$8)+($M253*'Custom Ratings'!$B$9)+($O253*'Custom Ratings'!$B$10)+($P253*'Custom Ratings'!$B$11)+($Q253*'Custom Ratings'!$B$12)+($R253*'Custom Ratings'!$B$13)+($S253*'Custom Ratings'!$B$14)+($T253*'Custom Ratings'!$B$15)&lt;50,(25+(($G253*'Custom Ratings'!$B$3)+($H253*'Custom Ratings'!$B$4)+($I253*'Custom Ratings'!$B$5)+($J253*'Custom Ratings'!$B$6)+($K253*'Custom Ratings'!$B$7)+($L253*'Custom Ratings'!$B$8)+($M253*'Custom Ratings'!$B$9)+($O253*'Custom Ratings'!$B$10)+($P253*'Custom Ratings'!$B$11)+($Q253*'Custom Ratings'!$B$12)+($R253*'Custom Ratings'!$B$13)+($S253*'Custom Ratings'!$B$14)+($T253*'Custom Ratings'!$B$15))/2),($G253*'Custom Ratings'!$B$3)+($H253*'Custom Ratings'!$B$4)+($I253*'Custom Ratings'!$B$5)+($J253*'Custom Ratings'!$B$6)+($K253*'Custom Ratings'!$B$7)+($L253*'Custom Ratings'!$B$8)+($M253*'Custom Ratings'!$B$9)+($O253*'Custom Ratings'!$B$10)+($P253*'Custom Ratings'!$B$11)+($Q253*'Custom Ratings'!$B$12)+($R253*'Custom Ratings'!$B$13)+($S253*'Custom Ratings'!$B$14)+($T253*'Custom Ratings'!$B$15)),0)</f>
        <v>43</v>
      </c>
      <c r="AA253" s="78">
        <f>ROUND(IF(($G253*'Custom Ratings'!$F$3)+($H253*'Custom Ratings'!$F$4)+($I253*'Custom Ratings'!$F$5)+($J253*'Custom Ratings'!$F$6)+($K253*'Custom Ratings'!$F$7)+($L253*'Custom Ratings'!$F$8)+($M253*'Custom Ratings'!$F$9)+($O253*'Custom Ratings'!$F$10)+($P253*'Custom Ratings'!$F$11)+($Q253*'Custom Ratings'!$F$12)+($R253*'Custom Ratings'!$F$13)+($S253*'Custom Ratings'!$F$14)+($T253*'Custom Ratings'!$F$15)&lt;50,(25+(($G253*'Custom Ratings'!$F$3)+($H253*'Custom Ratings'!$F$4)+($I253*'Custom Ratings'!$F$5)+($J253*'Custom Ratings'!$F$6)+($K253*'Custom Ratings'!$F$7)+($L253*'Custom Ratings'!$F$8)+($M253*'Custom Ratings'!$F$9)+($O253*'Custom Ratings'!$F$10)+($P253*'Custom Ratings'!$F$11)+($Q253*'Custom Ratings'!$F$12)+($R253*'Custom Ratings'!$F$13)+($S253*'Custom Ratings'!$F$14)+($T253*'Custom Ratings'!$F$15))/2),($G253*'Custom Ratings'!$F$3)+($H253*'Custom Ratings'!$F$4)+($I253*'Custom Ratings'!$F$5)+($J253*'Custom Ratings'!$F$6)+($K253*'Custom Ratings'!$F$7)+($L253*'Custom Ratings'!$F$8)+($M253*'Custom Ratings'!$F$9)+($O253*'Custom Ratings'!$F$10)+($P253*'Custom Ratings'!$F$11)+($Q253*'Custom Ratings'!$F$12)+($R253*'Custom Ratings'!$F$13)+($S253*'Custom Ratings'!$F$14)+($T253*'Custom Ratings'!$F$15)),0)</f>
        <v>43</v>
      </c>
      <c r="AB253" s="78">
        <f>ROUND(IF(($K253*'Custom Ratings'!$J$3)+ROUNDDOWN(($H253*'Custom Ratings'!$J$4),0)+($I253*'Custom Ratings'!$J$5)+($J253*'Custom Ratings'!$J$6)+ROUNDDOWN(($K253*'Custom Ratings'!$J$7),0)+ROUNDDOWN(($L253*'Custom Ratings'!$J$8),0)+($M253*'Custom Ratings'!$J$9)+($O253*'Custom Ratings'!$J$10)+($P253*'Custom Ratings'!$J$11)+($Q253*'Custom Ratings'!$J$12)+($R253*'Custom Ratings'!$J$13)+($S253*'Custom Ratings'!$J$14)+($T253*'Custom Ratings'!$J$15)&lt;50,(25+(($K253*'Custom Ratings'!$J$3)+ROUNDDOWN(($H253*'Custom Ratings'!$J$4),0)+($I253*'Custom Ratings'!$J$5)+($J253*'Custom Ratings'!$J$6)+ROUNDDOWN(($K253*'Custom Ratings'!$J$7),0)+ROUNDDOWN(($L253*'Custom Ratings'!$J$8),0)+($M253*'Custom Ratings'!$J$9)+($O253*'Custom Ratings'!$J$10)+($P253*'Custom Ratings'!$J$11)+($Q253*'Custom Ratings'!$J$12)+($R253*'Custom Ratings'!$J$13)+($S253*'Custom Ratings'!$J$14)+($T253*'Custom Ratings'!$J$15))/2),($K253*'Custom Ratings'!$J$3)+ROUNDDOWN(($H253*'Custom Ratings'!$J$4),0)+($I253*'Custom Ratings'!$J$5)+($J253*'Custom Ratings'!$J$6)+ROUNDDOWN(($K253*'Custom Ratings'!$J$7),0)+ROUNDDOWN(($L253*'Custom Ratings'!$J$8),0)+($M253*'Custom Ratings'!$J$9)+($O253*'Custom Ratings'!$J$10)+($P253*'Custom Ratings'!$J$11)+($Q253*'Custom Ratings'!$J$12)+($R253*'Custom Ratings'!$J$13)+($S253*'Custom Ratings'!$J$14)+($T253*'Custom Ratings'!$J$15)),0)</f>
        <v>47</v>
      </c>
      <c r="AC253" s="79">
        <f>ROUND(Z253/'Custom Ratings'!$B$19,0)</f>
        <v>43</v>
      </c>
      <c r="AD253" s="79">
        <f>ROUND(AA253/'Custom Ratings'!$F$19,0)</f>
        <v>43</v>
      </c>
      <c r="AE253" s="79">
        <f>ROUND(AB253/'Custom Ratings'!$J$19,0)</f>
        <v>47</v>
      </c>
    </row>
    <row r="254" ht="15.75" customHeight="1">
      <c r="A254" s="71" t="s">
        <v>1080</v>
      </c>
      <c r="B254" s="71" t="s">
        <v>1081</v>
      </c>
      <c r="C254" s="72" t="str">
        <f t="shared" si="1"/>
        <v>Kirk Muller</v>
      </c>
      <c r="D254" s="73" t="s">
        <v>46</v>
      </c>
      <c r="E254" s="73" t="s">
        <v>702</v>
      </c>
      <c r="F254" s="73">
        <v>11.0</v>
      </c>
      <c r="G254" s="73">
        <v>9.0</v>
      </c>
      <c r="H254" s="73">
        <v>4.0</v>
      </c>
      <c r="I254" s="73">
        <v>4.0</v>
      </c>
      <c r="J254" s="73">
        <v>4.0</v>
      </c>
      <c r="K254" s="73">
        <v>4.0</v>
      </c>
      <c r="L254" s="73">
        <v>4.0</v>
      </c>
      <c r="M254" s="73">
        <v>4.0</v>
      </c>
      <c r="N254" s="73">
        <v>4.0</v>
      </c>
      <c r="O254" s="73">
        <v>4.0</v>
      </c>
      <c r="P254" s="73">
        <v>4.0</v>
      </c>
      <c r="Q254" s="73">
        <v>4.0</v>
      </c>
      <c r="R254" s="73">
        <v>1.0</v>
      </c>
      <c r="S254" s="73">
        <v>4.0</v>
      </c>
      <c r="T254" s="73">
        <v>3.0</v>
      </c>
      <c r="U254" s="74">
        <f t="shared" si="2"/>
        <v>80</v>
      </c>
      <c r="V254" s="75">
        <f t="shared" si="3"/>
        <v>80</v>
      </c>
      <c r="W254" s="76" t="str">
        <f t="shared" si="4"/>
        <v>Lefty</v>
      </c>
      <c r="X254" s="77">
        <f t="shared" si="5"/>
        <v>80</v>
      </c>
      <c r="Y254" s="77">
        <f t="shared" si="6"/>
        <v>66</v>
      </c>
      <c r="Z254" s="78">
        <f>ROUND(IF(($G254*'Custom Ratings'!$B$3)+($H254*'Custom Ratings'!$B$4)+($I254*'Custom Ratings'!$B$5)+($J254*'Custom Ratings'!$B$6)+($K254*'Custom Ratings'!$B$7)+($L254*'Custom Ratings'!$B$8)+($M254*'Custom Ratings'!$B$9)+($O254*'Custom Ratings'!$B$10)+($P254*'Custom Ratings'!$B$11)+($Q254*'Custom Ratings'!$B$12)+($R254*'Custom Ratings'!$B$13)+($S254*'Custom Ratings'!$B$14)+($T254*'Custom Ratings'!$B$15)&lt;50,(25+(($G254*'Custom Ratings'!$B$3)+($H254*'Custom Ratings'!$B$4)+($I254*'Custom Ratings'!$B$5)+($J254*'Custom Ratings'!$B$6)+($K254*'Custom Ratings'!$B$7)+($L254*'Custom Ratings'!$B$8)+($M254*'Custom Ratings'!$B$9)+($O254*'Custom Ratings'!$B$10)+($P254*'Custom Ratings'!$B$11)+($Q254*'Custom Ratings'!$B$12)+($R254*'Custom Ratings'!$B$13)+($S254*'Custom Ratings'!$B$14)+($T254*'Custom Ratings'!$B$15))/2),($G254*'Custom Ratings'!$B$3)+($H254*'Custom Ratings'!$B$4)+($I254*'Custom Ratings'!$B$5)+($J254*'Custom Ratings'!$B$6)+($K254*'Custom Ratings'!$B$7)+($L254*'Custom Ratings'!$B$8)+($M254*'Custom Ratings'!$B$9)+($O254*'Custom Ratings'!$B$10)+($P254*'Custom Ratings'!$B$11)+($Q254*'Custom Ratings'!$B$12)+($R254*'Custom Ratings'!$B$13)+($S254*'Custom Ratings'!$B$14)+($T254*'Custom Ratings'!$B$15)),0)</f>
        <v>80</v>
      </c>
      <c r="AA254" s="78">
        <f>ROUND(IF(($G254*'Custom Ratings'!$F$3)+($H254*'Custom Ratings'!$F$4)+($I254*'Custom Ratings'!$F$5)+($J254*'Custom Ratings'!$F$6)+($K254*'Custom Ratings'!$F$7)+($L254*'Custom Ratings'!$F$8)+($M254*'Custom Ratings'!$F$9)+($O254*'Custom Ratings'!$F$10)+($P254*'Custom Ratings'!$F$11)+($Q254*'Custom Ratings'!$F$12)+($R254*'Custom Ratings'!$F$13)+($S254*'Custom Ratings'!$F$14)+($T254*'Custom Ratings'!$F$15)&lt;50,(25+(($G254*'Custom Ratings'!$F$3)+($H254*'Custom Ratings'!$F$4)+($I254*'Custom Ratings'!$F$5)+($J254*'Custom Ratings'!$F$6)+($K254*'Custom Ratings'!$F$7)+($L254*'Custom Ratings'!$F$8)+($M254*'Custom Ratings'!$F$9)+($O254*'Custom Ratings'!$F$10)+($P254*'Custom Ratings'!$F$11)+($Q254*'Custom Ratings'!$F$12)+($R254*'Custom Ratings'!$F$13)+($S254*'Custom Ratings'!$F$14)+($T254*'Custom Ratings'!$F$15))/2),($G254*'Custom Ratings'!$F$3)+($H254*'Custom Ratings'!$F$4)+($I254*'Custom Ratings'!$F$5)+($J254*'Custom Ratings'!$F$6)+($K254*'Custom Ratings'!$F$7)+($L254*'Custom Ratings'!$F$8)+($M254*'Custom Ratings'!$F$9)+($O254*'Custom Ratings'!$F$10)+($P254*'Custom Ratings'!$F$11)+($Q254*'Custom Ratings'!$F$12)+($R254*'Custom Ratings'!$F$13)+($S254*'Custom Ratings'!$F$14)+($T254*'Custom Ratings'!$F$15)),0)</f>
        <v>80</v>
      </c>
      <c r="AB254" s="78">
        <f>ROUND(IF(($K254*'Custom Ratings'!$J$3)+ROUNDDOWN(($H254*'Custom Ratings'!$J$4),0)+($I254*'Custom Ratings'!$J$5)+($J254*'Custom Ratings'!$J$6)+ROUNDDOWN(($K254*'Custom Ratings'!$J$7),0)+ROUNDDOWN(($L254*'Custom Ratings'!$J$8),0)+($M254*'Custom Ratings'!$J$9)+($O254*'Custom Ratings'!$J$10)+($P254*'Custom Ratings'!$J$11)+($Q254*'Custom Ratings'!$J$12)+($R254*'Custom Ratings'!$J$13)+($S254*'Custom Ratings'!$J$14)+($T254*'Custom Ratings'!$J$15)&lt;50,(25+(($K254*'Custom Ratings'!$J$3)+ROUNDDOWN(($H254*'Custom Ratings'!$J$4),0)+($I254*'Custom Ratings'!$J$5)+($J254*'Custom Ratings'!$J$6)+ROUNDDOWN(($K254*'Custom Ratings'!$J$7),0)+ROUNDDOWN(($L254*'Custom Ratings'!$J$8),0)+($M254*'Custom Ratings'!$J$9)+($O254*'Custom Ratings'!$J$10)+($P254*'Custom Ratings'!$J$11)+($Q254*'Custom Ratings'!$J$12)+($R254*'Custom Ratings'!$J$13)+($S254*'Custom Ratings'!$J$14)+($T254*'Custom Ratings'!$J$15))/2),($K254*'Custom Ratings'!$J$3)+ROUNDDOWN(($H254*'Custom Ratings'!$J$4),0)+($I254*'Custom Ratings'!$J$5)+($J254*'Custom Ratings'!$J$6)+ROUNDDOWN(($K254*'Custom Ratings'!$J$7),0)+ROUNDDOWN(($L254*'Custom Ratings'!$J$8),0)+($M254*'Custom Ratings'!$J$9)+($O254*'Custom Ratings'!$J$10)+($P254*'Custom Ratings'!$J$11)+($Q254*'Custom Ratings'!$J$12)+($R254*'Custom Ratings'!$J$13)+($S254*'Custom Ratings'!$J$14)+($T254*'Custom Ratings'!$J$15)),0)</f>
        <v>66</v>
      </c>
      <c r="AC254" s="79">
        <f>ROUND(Z254/'Custom Ratings'!$B$19,0)</f>
        <v>80</v>
      </c>
      <c r="AD254" s="79">
        <f>ROUND(AA254/'Custom Ratings'!$F$19,0)</f>
        <v>80</v>
      </c>
      <c r="AE254" s="79">
        <f>ROUND(AB254/'Custom Ratings'!$J$19,0)</f>
        <v>66</v>
      </c>
    </row>
    <row r="255" ht="15.75" customHeight="1">
      <c r="A255" s="71" t="s">
        <v>1082</v>
      </c>
      <c r="B255" s="71" t="s">
        <v>1083</v>
      </c>
      <c r="C255" s="72" t="str">
        <f t="shared" si="1"/>
        <v>Stephan Lebeau</v>
      </c>
      <c r="D255" s="73" t="s">
        <v>46</v>
      </c>
      <c r="E255" s="73" t="s">
        <v>702</v>
      </c>
      <c r="F255" s="73">
        <v>47.0</v>
      </c>
      <c r="G255" s="73">
        <v>5.0</v>
      </c>
      <c r="H255" s="73">
        <v>4.0</v>
      </c>
      <c r="I255" s="73">
        <v>4.0</v>
      </c>
      <c r="J255" s="73">
        <v>4.0</v>
      </c>
      <c r="K255" s="73">
        <v>3.0</v>
      </c>
      <c r="L255" s="73">
        <v>3.0</v>
      </c>
      <c r="M255" s="73">
        <v>2.0</v>
      </c>
      <c r="N255" s="73">
        <v>1.0</v>
      </c>
      <c r="O255" s="73">
        <v>4.0</v>
      </c>
      <c r="P255" s="73">
        <v>5.0</v>
      </c>
      <c r="Q255" s="73">
        <v>4.0</v>
      </c>
      <c r="R255" s="73">
        <v>0.0</v>
      </c>
      <c r="S255" s="73">
        <v>3.0</v>
      </c>
      <c r="T255" s="73">
        <v>1.0</v>
      </c>
      <c r="U255" s="74">
        <f t="shared" si="2"/>
        <v>74</v>
      </c>
      <c r="V255" s="75">
        <f t="shared" si="3"/>
        <v>74</v>
      </c>
      <c r="W255" s="76" t="str">
        <f t="shared" si="4"/>
        <v>Righty</v>
      </c>
      <c r="X255" s="77">
        <f t="shared" si="5"/>
        <v>74</v>
      </c>
      <c r="Y255" s="77">
        <f t="shared" si="6"/>
        <v>52</v>
      </c>
      <c r="Z255" s="78">
        <f>ROUND(IF(($G255*'Custom Ratings'!$B$3)+($H255*'Custom Ratings'!$B$4)+($I255*'Custom Ratings'!$B$5)+($J255*'Custom Ratings'!$B$6)+($K255*'Custom Ratings'!$B$7)+($L255*'Custom Ratings'!$B$8)+($M255*'Custom Ratings'!$B$9)+($O255*'Custom Ratings'!$B$10)+($P255*'Custom Ratings'!$B$11)+($Q255*'Custom Ratings'!$B$12)+($R255*'Custom Ratings'!$B$13)+($S255*'Custom Ratings'!$B$14)+($T255*'Custom Ratings'!$B$15)&lt;50,(25+(($G255*'Custom Ratings'!$B$3)+($H255*'Custom Ratings'!$B$4)+($I255*'Custom Ratings'!$B$5)+($J255*'Custom Ratings'!$B$6)+($K255*'Custom Ratings'!$B$7)+($L255*'Custom Ratings'!$B$8)+($M255*'Custom Ratings'!$B$9)+($O255*'Custom Ratings'!$B$10)+($P255*'Custom Ratings'!$B$11)+($Q255*'Custom Ratings'!$B$12)+($R255*'Custom Ratings'!$B$13)+($S255*'Custom Ratings'!$B$14)+($T255*'Custom Ratings'!$B$15))/2),($G255*'Custom Ratings'!$B$3)+($H255*'Custom Ratings'!$B$4)+($I255*'Custom Ratings'!$B$5)+($J255*'Custom Ratings'!$B$6)+($K255*'Custom Ratings'!$B$7)+($L255*'Custom Ratings'!$B$8)+($M255*'Custom Ratings'!$B$9)+($O255*'Custom Ratings'!$B$10)+($P255*'Custom Ratings'!$B$11)+($Q255*'Custom Ratings'!$B$12)+($R255*'Custom Ratings'!$B$13)+($S255*'Custom Ratings'!$B$14)+($T255*'Custom Ratings'!$B$15)),0)</f>
        <v>74</v>
      </c>
      <c r="AA255" s="78">
        <f>ROUND(IF(($G255*'Custom Ratings'!$F$3)+($H255*'Custom Ratings'!$F$4)+($I255*'Custom Ratings'!$F$5)+($J255*'Custom Ratings'!$F$6)+($K255*'Custom Ratings'!$F$7)+($L255*'Custom Ratings'!$F$8)+($M255*'Custom Ratings'!$F$9)+($O255*'Custom Ratings'!$F$10)+($P255*'Custom Ratings'!$F$11)+($Q255*'Custom Ratings'!$F$12)+($R255*'Custom Ratings'!$F$13)+($S255*'Custom Ratings'!$F$14)+($T255*'Custom Ratings'!$F$15)&lt;50,(25+(($G255*'Custom Ratings'!$F$3)+($H255*'Custom Ratings'!$F$4)+($I255*'Custom Ratings'!$F$5)+($J255*'Custom Ratings'!$F$6)+($K255*'Custom Ratings'!$F$7)+($L255*'Custom Ratings'!$F$8)+($M255*'Custom Ratings'!$F$9)+($O255*'Custom Ratings'!$F$10)+($P255*'Custom Ratings'!$F$11)+($Q255*'Custom Ratings'!$F$12)+($R255*'Custom Ratings'!$F$13)+($S255*'Custom Ratings'!$F$14)+($T255*'Custom Ratings'!$F$15))/2),($G255*'Custom Ratings'!$F$3)+($H255*'Custom Ratings'!$F$4)+($I255*'Custom Ratings'!$F$5)+($J255*'Custom Ratings'!$F$6)+($K255*'Custom Ratings'!$F$7)+($L255*'Custom Ratings'!$F$8)+($M255*'Custom Ratings'!$F$9)+($O255*'Custom Ratings'!$F$10)+($P255*'Custom Ratings'!$F$11)+($Q255*'Custom Ratings'!$F$12)+($R255*'Custom Ratings'!$F$13)+($S255*'Custom Ratings'!$F$14)+($T255*'Custom Ratings'!$F$15)),0)</f>
        <v>74</v>
      </c>
      <c r="AB255" s="78">
        <f>ROUND(IF(($K255*'Custom Ratings'!$J$3)+ROUNDDOWN(($H255*'Custom Ratings'!$J$4),0)+($I255*'Custom Ratings'!$J$5)+($J255*'Custom Ratings'!$J$6)+ROUNDDOWN(($K255*'Custom Ratings'!$J$7),0)+ROUNDDOWN(($L255*'Custom Ratings'!$J$8),0)+($M255*'Custom Ratings'!$J$9)+($O255*'Custom Ratings'!$J$10)+($P255*'Custom Ratings'!$J$11)+($Q255*'Custom Ratings'!$J$12)+($R255*'Custom Ratings'!$J$13)+($S255*'Custom Ratings'!$J$14)+($T255*'Custom Ratings'!$J$15)&lt;50,(25+(($K255*'Custom Ratings'!$J$3)+ROUNDDOWN(($H255*'Custom Ratings'!$J$4),0)+($I255*'Custom Ratings'!$J$5)+($J255*'Custom Ratings'!$J$6)+ROUNDDOWN(($K255*'Custom Ratings'!$J$7),0)+ROUNDDOWN(($L255*'Custom Ratings'!$J$8),0)+($M255*'Custom Ratings'!$J$9)+($O255*'Custom Ratings'!$J$10)+($P255*'Custom Ratings'!$J$11)+($Q255*'Custom Ratings'!$J$12)+($R255*'Custom Ratings'!$J$13)+($S255*'Custom Ratings'!$J$14)+($T255*'Custom Ratings'!$J$15))/2),($K255*'Custom Ratings'!$J$3)+ROUNDDOWN(($H255*'Custom Ratings'!$J$4),0)+($I255*'Custom Ratings'!$J$5)+($J255*'Custom Ratings'!$J$6)+ROUNDDOWN(($K255*'Custom Ratings'!$J$7),0)+ROUNDDOWN(($L255*'Custom Ratings'!$J$8),0)+($M255*'Custom Ratings'!$J$9)+($O255*'Custom Ratings'!$J$10)+($P255*'Custom Ratings'!$J$11)+($Q255*'Custom Ratings'!$J$12)+($R255*'Custom Ratings'!$J$13)+($S255*'Custom Ratings'!$J$14)+($T255*'Custom Ratings'!$J$15)),0)</f>
        <v>52</v>
      </c>
      <c r="AC255" s="79">
        <f>ROUND(Z255/'Custom Ratings'!$B$19,0)</f>
        <v>74</v>
      </c>
      <c r="AD255" s="79">
        <f>ROUND(AA255/'Custom Ratings'!$F$19,0)</f>
        <v>74</v>
      </c>
      <c r="AE255" s="79">
        <f>ROUND(AB255/'Custom Ratings'!$J$19,0)</f>
        <v>52</v>
      </c>
    </row>
    <row r="256" ht="15.75" customHeight="1">
      <c r="A256" s="71" t="s">
        <v>1084</v>
      </c>
      <c r="B256" s="71" t="s">
        <v>1085</v>
      </c>
      <c r="C256" s="72" t="str">
        <f t="shared" si="1"/>
        <v>Denis Savard</v>
      </c>
      <c r="D256" s="73" t="s">
        <v>46</v>
      </c>
      <c r="E256" s="73" t="s">
        <v>702</v>
      </c>
      <c r="F256" s="73">
        <v>18.0</v>
      </c>
      <c r="G256" s="73">
        <v>5.0</v>
      </c>
      <c r="H256" s="73">
        <v>5.0</v>
      </c>
      <c r="I256" s="73">
        <v>4.0</v>
      </c>
      <c r="J256" s="73">
        <v>4.0</v>
      </c>
      <c r="K256" s="73">
        <v>3.0</v>
      </c>
      <c r="L256" s="73">
        <v>3.0</v>
      </c>
      <c r="M256" s="73">
        <v>2.0</v>
      </c>
      <c r="N256" s="73">
        <v>3.0</v>
      </c>
      <c r="O256" s="73">
        <v>5.0</v>
      </c>
      <c r="P256" s="73">
        <v>3.0</v>
      </c>
      <c r="Q256" s="73">
        <v>3.0</v>
      </c>
      <c r="R256" s="73">
        <v>0.0</v>
      </c>
      <c r="S256" s="73">
        <v>4.0</v>
      </c>
      <c r="T256" s="73">
        <v>3.0</v>
      </c>
      <c r="U256" s="74">
        <f t="shared" si="2"/>
        <v>75</v>
      </c>
      <c r="V256" s="75">
        <f t="shared" si="3"/>
        <v>75</v>
      </c>
      <c r="W256" s="76" t="str">
        <f t="shared" si="4"/>
        <v>Righty</v>
      </c>
      <c r="X256" s="77">
        <f t="shared" si="5"/>
        <v>75</v>
      </c>
      <c r="Y256" s="77">
        <f t="shared" si="6"/>
        <v>58</v>
      </c>
      <c r="Z256" s="78">
        <f>ROUND(IF(($G256*'Custom Ratings'!$B$3)+($H256*'Custom Ratings'!$B$4)+($I256*'Custom Ratings'!$B$5)+($J256*'Custom Ratings'!$B$6)+($K256*'Custom Ratings'!$B$7)+($L256*'Custom Ratings'!$B$8)+($M256*'Custom Ratings'!$B$9)+($O256*'Custom Ratings'!$B$10)+($P256*'Custom Ratings'!$B$11)+($Q256*'Custom Ratings'!$B$12)+($R256*'Custom Ratings'!$B$13)+($S256*'Custom Ratings'!$B$14)+($T256*'Custom Ratings'!$B$15)&lt;50,(25+(($G256*'Custom Ratings'!$B$3)+($H256*'Custom Ratings'!$B$4)+($I256*'Custom Ratings'!$B$5)+($J256*'Custom Ratings'!$B$6)+($K256*'Custom Ratings'!$B$7)+($L256*'Custom Ratings'!$B$8)+($M256*'Custom Ratings'!$B$9)+($O256*'Custom Ratings'!$B$10)+($P256*'Custom Ratings'!$B$11)+($Q256*'Custom Ratings'!$B$12)+($R256*'Custom Ratings'!$B$13)+($S256*'Custom Ratings'!$B$14)+($T256*'Custom Ratings'!$B$15))/2),($G256*'Custom Ratings'!$B$3)+($H256*'Custom Ratings'!$B$4)+($I256*'Custom Ratings'!$B$5)+($J256*'Custom Ratings'!$B$6)+($K256*'Custom Ratings'!$B$7)+($L256*'Custom Ratings'!$B$8)+($M256*'Custom Ratings'!$B$9)+($O256*'Custom Ratings'!$B$10)+($P256*'Custom Ratings'!$B$11)+($Q256*'Custom Ratings'!$B$12)+($R256*'Custom Ratings'!$B$13)+($S256*'Custom Ratings'!$B$14)+($T256*'Custom Ratings'!$B$15)),0)</f>
        <v>75</v>
      </c>
      <c r="AA256" s="78">
        <f>ROUND(IF(($G256*'Custom Ratings'!$F$3)+($H256*'Custom Ratings'!$F$4)+($I256*'Custom Ratings'!$F$5)+($J256*'Custom Ratings'!$F$6)+($K256*'Custom Ratings'!$F$7)+($L256*'Custom Ratings'!$F$8)+($M256*'Custom Ratings'!$F$9)+($O256*'Custom Ratings'!$F$10)+($P256*'Custom Ratings'!$F$11)+($Q256*'Custom Ratings'!$F$12)+($R256*'Custom Ratings'!$F$13)+($S256*'Custom Ratings'!$F$14)+($T256*'Custom Ratings'!$F$15)&lt;50,(25+(($G256*'Custom Ratings'!$F$3)+($H256*'Custom Ratings'!$F$4)+($I256*'Custom Ratings'!$F$5)+($J256*'Custom Ratings'!$F$6)+($K256*'Custom Ratings'!$F$7)+($L256*'Custom Ratings'!$F$8)+($M256*'Custom Ratings'!$F$9)+($O256*'Custom Ratings'!$F$10)+($P256*'Custom Ratings'!$F$11)+($Q256*'Custom Ratings'!$F$12)+($R256*'Custom Ratings'!$F$13)+($S256*'Custom Ratings'!$F$14)+($T256*'Custom Ratings'!$F$15))/2),($G256*'Custom Ratings'!$F$3)+($H256*'Custom Ratings'!$F$4)+($I256*'Custom Ratings'!$F$5)+($J256*'Custom Ratings'!$F$6)+($K256*'Custom Ratings'!$F$7)+($L256*'Custom Ratings'!$F$8)+($M256*'Custom Ratings'!$F$9)+($O256*'Custom Ratings'!$F$10)+($P256*'Custom Ratings'!$F$11)+($Q256*'Custom Ratings'!$F$12)+($R256*'Custom Ratings'!$F$13)+($S256*'Custom Ratings'!$F$14)+($T256*'Custom Ratings'!$F$15)),0)</f>
        <v>75</v>
      </c>
      <c r="AB256" s="78">
        <f>ROUND(IF(($K256*'Custom Ratings'!$J$3)+ROUNDDOWN(($H256*'Custom Ratings'!$J$4),0)+($I256*'Custom Ratings'!$J$5)+($J256*'Custom Ratings'!$J$6)+ROUNDDOWN(($K256*'Custom Ratings'!$J$7),0)+ROUNDDOWN(($L256*'Custom Ratings'!$J$8),0)+($M256*'Custom Ratings'!$J$9)+($O256*'Custom Ratings'!$J$10)+($P256*'Custom Ratings'!$J$11)+($Q256*'Custom Ratings'!$J$12)+($R256*'Custom Ratings'!$J$13)+($S256*'Custom Ratings'!$J$14)+($T256*'Custom Ratings'!$J$15)&lt;50,(25+(($K256*'Custom Ratings'!$J$3)+ROUNDDOWN(($H256*'Custom Ratings'!$J$4),0)+($I256*'Custom Ratings'!$J$5)+($J256*'Custom Ratings'!$J$6)+ROUNDDOWN(($K256*'Custom Ratings'!$J$7),0)+ROUNDDOWN(($L256*'Custom Ratings'!$J$8),0)+($M256*'Custom Ratings'!$J$9)+($O256*'Custom Ratings'!$J$10)+($P256*'Custom Ratings'!$J$11)+($Q256*'Custom Ratings'!$J$12)+($R256*'Custom Ratings'!$J$13)+($S256*'Custom Ratings'!$J$14)+($T256*'Custom Ratings'!$J$15))/2),($K256*'Custom Ratings'!$J$3)+ROUNDDOWN(($H256*'Custom Ratings'!$J$4),0)+($I256*'Custom Ratings'!$J$5)+($J256*'Custom Ratings'!$J$6)+ROUNDDOWN(($K256*'Custom Ratings'!$J$7),0)+ROUNDDOWN(($L256*'Custom Ratings'!$J$8),0)+($M256*'Custom Ratings'!$J$9)+($O256*'Custom Ratings'!$J$10)+($P256*'Custom Ratings'!$J$11)+($Q256*'Custom Ratings'!$J$12)+($R256*'Custom Ratings'!$J$13)+($S256*'Custom Ratings'!$J$14)+($T256*'Custom Ratings'!$J$15)),0)</f>
        <v>58</v>
      </c>
      <c r="AC256" s="79">
        <f>ROUND(Z256/'Custom Ratings'!$B$19,0)</f>
        <v>75</v>
      </c>
      <c r="AD256" s="79">
        <f>ROUND(AA256/'Custom Ratings'!$F$19,0)</f>
        <v>75</v>
      </c>
      <c r="AE256" s="79">
        <f>ROUND(AB256/'Custom Ratings'!$J$19,0)</f>
        <v>58</v>
      </c>
    </row>
    <row r="257" ht="15.75" customHeight="1">
      <c r="A257" s="71" t="s">
        <v>695</v>
      </c>
      <c r="B257" s="71" t="s">
        <v>1086</v>
      </c>
      <c r="C257" s="72" t="str">
        <f t="shared" si="1"/>
        <v>Guy Carbonneau</v>
      </c>
      <c r="D257" s="73" t="s">
        <v>46</v>
      </c>
      <c r="E257" s="73" t="s">
        <v>702</v>
      </c>
      <c r="F257" s="73">
        <v>21.0</v>
      </c>
      <c r="G257" s="73">
        <v>6.0</v>
      </c>
      <c r="H257" s="73">
        <v>4.0</v>
      </c>
      <c r="I257" s="73">
        <v>3.0</v>
      </c>
      <c r="J257" s="73">
        <v>2.0</v>
      </c>
      <c r="K257" s="73">
        <v>4.0</v>
      </c>
      <c r="L257" s="73">
        <v>2.0</v>
      </c>
      <c r="M257" s="73">
        <v>4.0</v>
      </c>
      <c r="N257" s="73">
        <v>1.0</v>
      </c>
      <c r="O257" s="73">
        <v>4.0</v>
      </c>
      <c r="P257" s="73">
        <v>1.0</v>
      </c>
      <c r="Q257" s="73">
        <v>3.0</v>
      </c>
      <c r="R257" s="73">
        <v>3.0</v>
      </c>
      <c r="S257" s="73">
        <v>4.0</v>
      </c>
      <c r="T257" s="73">
        <v>1.0</v>
      </c>
      <c r="U257" s="74">
        <f t="shared" si="2"/>
        <v>62</v>
      </c>
      <c r="V257" s="75">
        <f t="shared" si="3"/>
        <v>62</v>
      </c>
      <c r="W257" s="76" t="str">
        <f t="shared" si="4"/>
        <v>Righty</v>
      </c>
      <c r="X257" s="77">
        <f t="shared" si="5"/>
        <v>62</v>
      </c>
      <c r="Y257" s="77">
        <f t="shared" si="6"/>
        <v>56</v>
      </c>
      <c r="Z257" s="78">
        <f>ROUND(IF(($G257*'Custom Ratings'!$B$3)+($H257*'Custom Ratings'!$B$4)+($I257*'Custom Ratings'!$B$5)+($J257*'Custom Ratings'!$B$6)+($K257*'Custom Ratings'!$B$7)+($L257*'Custom Ratings'!$B$8)+($M257*'Custom Ratings'!$B$9)+($O257*'Custom Ratings'!$B$10)+($P257*'Custom Ratings'!$B$11)+($Q257*'Custom Ratings'!$B$12)+($R257*'Custom Ratings'!$B$13)+($S257*'Custom Ratings'!$B$14)+($T257*'Custom Ratings'!$B$15)&lt;50,(25+(($G257*'Custom Ratings'!$B$3)+($H257*'Custom Ratings'!$B$4)+($I257*'Custom Ratings'!$B$5)+($J257*'Custom Ratings'!$B$6)+($K257*'Custom Ratings'!$B$7)+($L257*'Custom Ratings'!$B$8)+($M257*'Custom Ratings'!$B$9)+($O257*'Custom Ratings'!$B$10)+($P257*'Custom Ratings'!$B$11)+($Q257*'Custom Ratings'!$B$12)+($R257*'Custom Ratings'!$B$13)+($S257*'Custom Ratings'!$B$14)+($T257*'Custom Ratings'!$B$15))/2),($G257*'Custom Ratings'!$B$3)+($H257*'Custom Ratings'!$B$4)+($I257*'Custom Ratings'!$B$5)+($J257*'Custom Ratings'!$B$6)+($K257*'Custom Ratings'!$B$7)+($L257*'Custom Ratings'!$B$8)+($M257*'Custom Ratings'!$B$9)+($O257*'Custom Ratings'!$B$10)+($P257*'Custom Ratings'!$B$11)+($Q257*'Custom Ratings'!$B$12)+($R257*'Custom Ratings'!$B$13)+($S257*'Custom Ratings'!$B$14)+($T257*'Custom Ratings'!$B$15)),0)</f>
        <v>62</v>
      </c>
      <c r="AA257" s="78">
        <f>ROUND(IF(($G257*'Custom Ratings'!$F$3)+($H257*'Custom Ratings'!$F$4)+($I257*'Custom Ratings'!$F$5)+($J257*'Custom Ratings'!$F$6)+($K257*'Custom Ratings'!$F$7)+($L257*'Custom Ratings'!$F$8)+($M257*'Custom Ratings'!$F$9)+($O257*'Custom Ratings'!$F$10)+($P257*'Custom Ratings'!$F$11)+($Q257*'Custom Ratings'!$F$12)+($R257*'Custom Ratings'!$F$13)+($S257*'Custom Ratings'!$F$14)+($T257*'Custom Ratings'!$F$15)&lt;50,(25+(($G257*'Custom Ratings'!$F$3)+($H257*'Custom Ratings'!$F$4)+($I257*'Custom Ratings'!$F$5)+($J257*'Custom Ratings'!$F$6)+($K257*'Custom Ratings'!$F$7)+($L257*'Custom Ratings'!$F$8)+($M257*'Custom Ratings'!$F$9)+($O257*'Custom Ratings'!$F$10)+($P257*'Custom Ratings'!$F$11)+($Q257*'Custom Ratings'!$F$12)+($R257*'Custom Ratings'!$F$13)+($S257*'Custom Ratings'!$F$14)+($T257*'Custom Ratings'!$F$15))/2),($G257*'Custom Ratings'!$F$3)+($H257*'Custom Ratings'!$F$4)+($I257*'Custom Ratings'!$F$5)+($J257*'Custom Ratings'!$F$6)+($K257*'Custom Ratings'!$F$7)+($L257*'Custom Ratings'!$F$8)+($M257*'Custom Ratings'!$F$9)+($O257*'Custom Ratings'!$F$10)+($P257*'Custom Ratings'!$F$11)+($Q257*'Custom Ratings'!$F$12)+($R257*'Custom Ratings'!$F$13)+($S257*'Custom Ratings'!$F$14)+($T257*'Custom Ratings'!$F$15)),0)</f>
        <v>62</v>
      </c>
      <c r="AB257" s="78">
        <f>ROUND(IF(($K257*'Custom Ratings'!$J$3)+ROUNDDOWN(($H257*'Custom Ratings'!$J$4),0)+($I257*'Custom Ratings'!$J$5)+($J257*'Custom Ratings'!$J$6)+ROUNDDOWN(($K257*'Custom Ratings'!$J$7),0)+ROUNDDOWN(($L257*'Custom Ratings'!$J$8),0)+($M257*'Custom Ratings'!$J$9)+($O257*'Custom Ratings'!$J$10)+($P257*'Custom Ratings'!$J$11)+($Q257*'Custom Ratings'!$J$12)+($R257*'Custom Ratings'!$J$13)+($S257*'Custom Ratings'!$J$14)+($T257*'Custom Ratings'!$J$15)&lt;50,(25+(($K257*'Custom Ratings'!$J$3)+ROUNDDOWN(($H257*'Custom Ratings'!$J$4),0)+($I257*'Custom Ratings'!$J$5)+($J257*'Custom Ratings'!$J$6)+ROUNDDOWN(($K257*'Custom Ratings'!$J$7),0)+ROUNDDOWN(($L257*'Custom Ratings'!$J$8),0)+($M257*'Custom Ratings'!$J$9)+($O257*'Custom Ratings'!$J$10)+($P257*'Custom Ratings'!$J$11)+($Q257*'Custom Ratings'!$J$12)+($R257*'Custom Ratings'!$J$13)+($S257*'Custom Ratings'!$J$14)+($T257*'Custom Ratings'!$J$15))/2),($K257*'Custom Ratings'!$J$3)+ROUNDDOWN(($H257*'Custom Ratings'!$J$4),0)+($I257*'Custom Ratings'!$J$5)+($J257*'Custom Ratings'!$J$6)+ROUNDDOWN(($K257*'Custom Ratings'!$J$7),0)+ROUNDDOWN(($L257*'Custom Ratings'!$J$8),0)+($M257*'Custom Ratings'!$J$9)+($O257*'Custom Ratings'!$J$10)+($P257*'Custom Ratings'!$J$11)+($Q257*'Custom Ratings'!$J$12)+($R257*'Custom Ratings'!$J$13)+($S257*'Custom Ratings'!$J$14)+($T257*'Custom Ratings'!$J$15)),0)</f>
        <v>56</v>
      </c>
      <c r="AC257" s="79">
        <f>ROUND(Z257/'Custom Ratings'!$B$19,0)</f>
        <v>62</v>
      </c>
      <c r="AD257" s="79">
        <f>ROUND(AA257/'Custom Ratings'!$F$19,0)</f>
        <v>62</v>
      </c>
      <c r="AE257" s="79">
        <f>ROUND(AB257/'Custom Ratings'!$J$19,0)</f>
        <v>56</v>
      </c>
    </row>
    <row r="258" ht="15.75" customHeight="1">
      <c r="A258" s="71" t="s">
        <v>926</v>
      </c>
      <c r="B258" s="71" t="s">
        <v>1087</v>
      </c>
      <c r="C258" s="72" t="str">
        <f t="shared" si="1"/>
        <v>Vincent Damphousse</v>
      </c>
      <c r="D258" s="73" t="s">
        <v>46</v>
      </c>
      <c r="E258" s="73" t="s">
        <v>702</v>
      </c>
      <c r="F258" s="73">
        <v>25.0</v>
      </c>
      <c r="G258" s="73">
        <v>6.0</v>
      </c>
      <c r="H258" s="73">
        <v>4.0</v>
      </c>
      <c r="I258" s="73">
        <v>4.0</v>
      </c>
      <c r="J258" s="73">
        <v>4.0</v>
      </c>
      <c r="K258" s="73">
        <v>3.0</v>
      </c>
      <c r="L258" s="73">
        <v>3.0</v>
      </c>
      <c r="M258" s="73">
        <v>2.0</v>
      </c>
      <c r="N258" s="73">
        <v>0.0</v>
      </c>
      <c r="O258" s="73">
        <v>5.0</v>
      </c>
      <c r="P258" s="73">
        <v>3.0</v>
      </c>
      <c r="Q258" s="73">
        <v>4.0</v>
      </c>
      <c r="R258" s="73">
        <v>2.0</v>
      </c>
      <c r="S258" s="73">
        <v>4.0</v>
      </c>
      <c r="T258" s="73">
        <v>3.0</v>
      </c>
      <c r="U258" s="74">
        <f t="shared" si="2"/>
        <v>74</v>
      </c>
      <c r="V258" s="75">
        <f t="shared" si="3"/>
        <v>74</v>
      </c>
      <c r="W258" s="76" t="str">
        <f t="shared" si="4"/>
        <v>Lefty</v>
      </c>
      <c r="X258" s="77">
        <f t="shared" si="5"/>
        <v>74</v>
      </c>
      <c r="Y258" s="77">
        <f t="shared" si="6"/>
        <v>57</v>
      </c>
      <c r="Z258" s="78">
        <f>ROUND(IF(($G258*'Custom Ratings'!$B$3)+($H258*'Custom Ratings'!$B$4)+($I258*'Custom Ratings'!$B$5)+($J258*'Custom Ratings'!$B$6)+($K258*'Custom Ratings'!$B$7)+($L258*'Custom Ratings'!$B$8)+($M258*'Custom Ratings'!$B$9)+($O258*'Custom Ratings'!$B$10)+($P258*'Custom Ratings'!$B$11)+($Q258*'Custom Ratings'!$B$12)+($R258*'Custom Ratings'!$B$13)+($S258*'Custom Ratings'!$B$14)+($T258*'Custom Ratings'!$B$15)&lt;50,(25+(($G258*'Custom Ratings'!$B$3)+($H258*'Custom Ratings'!$B$4)+($I258*'Custom Ratings'!$B$5)+($J258*'Custom Ratings'!$B$6)+($K258*'Custom Ratings'!$B$7)+($L258*'Custom Ratings'!$B$8)+($M258*'Custom Ratings'!$B$9)+($O258*'Custom Ratings'!$B$10)+($P258*'Custom Ratings'!$B$11)+($Q258*'Custom Ratings'!$B$12)+($R258*'Custom Ratings'!$B$13)+($S258*'Custom Ratings'!$B$14)+($T258*'Custom Ratings'!$B$15))/2),($G258*'Custom Ratings'!$B$3)+($H258*'Custom Ratings'!$B$4)+($I258*'Custom Ratings'!$B$5)+($J258*'Custom Ratings'!$B$6)+($K258*'Custom Ratings'!$B$7)+($L258*'Custom Ratings'!$B$8)+($M258*'Custom Ratings'!$B$9)+($O258*'Custom Ratings'!$B$10)+($P258*'Custom Ratings'!$B$11)+($Q258*'Custom Ratings'!$B$12)+($R258*'Custom Ratings'!$B$13)+($S258*'Custom Ratings'!$B$14)+($T258*'Custom Ratings'!$B$15)),0)</f>
        <v>74</v>
      </c>
      <c r="AA258" s="78">
        <f>ROUND(IF(($G258*'Custom Ratings'!$F$3)+($H258*'Custom Ratings'!$F$4)+($I258*'Custom Ratings'!$F$5)+($J258*'Custom Ratings'!$F$6)+($K258*'Custom Ratings'!$F$7)+($L258*'Custom Ratings'!$F$8)+($M258*'Custom Ratings'!$F$9)+($O258*'Custom Ratings'!$F$10)+($P258*'Custom Ratings'!$F$11)+($Q258*'Custom Ratings'!$F$12)+($R258*'Custom Ratings'!$F$13)+($S258*'Custom Ratings'!$F$14)+($T258*'Custom Ratings'!$F$15)&lt;50,(25+(($G258*'Custom Ratings'!$F$3)+($H258*'Custom Ratings'!$F$4)+($I258*'Custom Ratings'!$F$5)+($J258*'Custom Ratings'!$F$6)+($K258*'Custom Ratings'!$F$7)+($L258*'Custom Ratings'!$F$8)+($M258*'Custom Ratings'!$F$9)+($O258*'Custom Ratings'!$F$10)+($P258*'Custom Ratings'!$F$11)+($Q258*'Custom Ratings'!$F$12)+($R258*'Custom Ratings'!$F$13)+($S258*'Custom Ratings'!$F$14)+($T258*'Custom Ratings'!$F$15))/2),($G258*'Custom Ratings'!$F$3)+($H258*'Custom Ratings'!$F$4)+($I258*'Custom Ratings'!$F$5)+($J258*'Custom Ratings'!$F$6)+($K258*'Custom Ratings'!$F$7)+($L258*'Custom Ratings'!$F$8)+($M258*'Custom Ratings'!$F$9)+($O258*'Custom Ratings'!$F$10)+($P258*'Custom Ratings'!$F$11)+($Q258*'Custom Ratings'!$F$12)+($R258*'Custom Ratings'!$F$13)+($S258*'Custom Ratings'!$F$14)+($T258*'Custom Ratings'!$F$15)),0)</f>
        <v>74</v>
      </c>
      <c r="AB258" s="78">
        <f>ROUND(IF(($K258*'Custom Ratings'!$J$3)+ROUNDDOWN(($H258*'Custom Ratings'!$J$4),0)+($I258*'Custom Ratings'!$J$5)+($J258*'Custom Ratings'!$J$6)+ROUNDDOWN(($K258*'Custom Ratings'!$J$7),0)+ROUNDDOWN(($L258*'Custom Ratings'!$J$8),0)+($M258*'Custom Ratings'!$J$9)+($O258*'Custom Ratings'!$J$10)+($P258*'Custom Ratings'!$J$11)+($Q258*'Custom Ratings'!$J$12)+($R258*'Custom Ratings'!$J$13)+($S258*'Custom Ratings'!$J$14)+($T258*'Custom Ratings'!$J$15)&lt;50,(25+(($K258*'Custom Ratings'!$J$3)+ROUNDDOWN(($H258*'Custom Ratings'!$J$4),0)+($I258*'Custom Ratings'!$J$5)+($J258*'Custom Ratings'!$J$6)+ROUNDDOWN(($K258*'Custom Ratings'!$J$7),0)+ROUNDDOWN(($L258*'Custom Ratings'!$J$8),0)+($M258*'Custom Ratings'!$J$9)+($O258*'Custom Ratings'!$J$10)+($P258*'Custom Ratings'!$J$11)+($Q258*'Custom Ratings'!$J$12)+($R258*'Custom Ratings'!$J$13)+($S258*'Custom Ratings'!$J$14)+($T258*'Custom Ratings'!$J$15))/2),($K258*'Custom Ratings'!$J$3)+ROUNDDOWN(($H258*'Custom Ratings'!$J$4),0)+($I258*'Custom Ratings'!$J$5)+($J258*'Custom Ratings'!$J$6)+ROUNDDOWN(($K258*'Custom Ratings'!$J$7),0)+ROUNDDOWN(($L258*'Custom Ratings'!$J$8),0)+($M258*'Custom Ratings'!$J$9)+($O258*'Custom Ratings'!$J$10)+($P258*'Custom Ratings'!$J$11)+($Q258*'Custom Ratings'!$J$12)+($R258*'Custom Ratings'!$J$13)+($S258*'Custom Ratings'!$J$14)+($T258*'Custom Ratings'!$J$15)),0)</f>
        <v>57</v>
      </c>
      <c r="AC258" s="79">
        <f>ROUND(Z258/'Custom Ratings'!$B$19,0)</f>
        <v>74</v>
      </c>
      <c r="AD258" s="79">
        <f>ROUND(AA258/'Custom Ratings'!$F$19,0)</f>
        <v>74</v>
      </c>
      <c r="AE258" s="79">
        <f>ROUND(AB258/'Custom Ratings'!$J$19,0)</f>
        <v>57</v>
      </c>
    </row>
    <row r="259" ht="15.75" customHeight="1">
      <c r="A259" s="71" t="s">
        <v>869</v>
      </c>
      <c r="B259" s="71" t="s">
        <v>1088</v>
      </c>
      <c r="C259" s="72" t="str">
        <f t="shared" si="1"/>
        <v>Gilbert Dionne</v>
      </c>
      <c r="D259" s="73" t="s">
        <v>46</v>
      </c>
      <c r="E259" s="73" t="s">
        <v>702</v>
      </c>
      <c r="F259" s="73">
        <v>45.0</v>
      </c>
      <c r="G259" s="73">
        <v>8.0</v>
      </c>
      <c r="H259" s="73">
        <v>3.0</v>
      </c>
      <c r="I259" s="73">
        <v>4.0</v>
      </c>
      <c r="J259" s="73">
        <v>3.0</v>
      </c>
      <c r="K259" s="73">
        <v>3.0</v>
      </c>
      <c r="L259" s="73">
        <v>3.0</v>
      </c>
      <c r="M259" s="73">
        <v>2.0</v>
      </c>
      <c r="N259" s="73">
        <v>4.0</v>
      </c>
      <c r="O259" s="73">
        <v>3.0</v>
      </c>
      <c r="P259" s="73">
        <v>3.0</v>
      </c>
      <c r="Q259" s="73">
        <v>3.0</v>
      </c>
      <c r="R259" s="73">
        <v>2.0</v>
      </c>
      <c r="S259" s="73">
        <v>3.0</v>
      </c>
      <c r="T259" s="73">
        <v>2.0</v>
      </c>
      <c r="U259" s="74">
        <f t="shared" si="2"/>
        <v>61</v>
      </c>
      <c r="V259" s="75">
        <f t="shared" si="3"/>
        <v>61</v>
      </c>
      <c r="W259" s="76" t="str">
        <f t="shared" si="4"/>
        <v>Lefty</v>
      </c>
      <c r="X259" s="77">
        <f t="shared" si="5"/>
        <v>61</v>
      </c>
      <c r="Y259" s="77">
        <f t="shared" si="6"/>
        <v>50</v>
      </c>
      <c r="Z259" s="78">
        <f>ROUND(IF(($G259*'Custom Ratings'!$B$3)+($H259*'Custom Ratings'!$B$4)+($I259*'Custom Ratings'!$B$5)+($J259*'Custom Ratings'!$B$6)+($K259*'Custom Ratings'!$B$7)+($L259*'Custom Ratings'!$B$8)+($M259*'Custom Ratings'!$B$9)+($O259*'Custom Ratings'!$B$10)+($P259*'Custom Ratings'!$B$11)+($Q259*'Custom Ratings'!$B$12)+($R259*'Custom Ratings'!$B$13)+($S259*'Custom Ratings'!$B$14)+($T259*'Custom Ratings'!$B$15)&lt;50,(25+(($G259*'Custom Ratings'!$B$3)+($H259*'Custom Ratings'!$B$4)+($I259*'Custom Ratings'!$B$5)+($J259*'Custom Ratings'!$B$6)+($K259*'Custom Ratings'!$B$7)+($L259*'Custom Ratings'!$B$8)+($M259*'Custom Ratings'!$B$9)+($O259*'Custom Ratings'!$B$10)+($P259*'Custom Ratings'!$B$11)+($Q259*'Custom Ratings'!$B$12)+($R259*'Custom Ratings'!$B$13)+($S259*'Custom Ratings'!$B$14)+($T259*'Custom Ratings'!$B$15))/2),($G259*'Custom Ratings'!$B$3)+($H259*'Custom Ratings'!$B$4)+($I259*'Custom Ratings'!$B$5)+($J259*'Custom Ratings'!$B$6)+($K259*'Custom Ratings'!$B$7)+($L259*'Custom Ratings'!$B$8)+($M259*'Custom Ratings'!$B$9)+($O259*'Custom Ratings'!$B$10)+($P259*'Custom Ratings'!$B$11)+($Q259*'Custom Ratings'!$B$12)+($R259*'Custom Ratings'!$B$13)+($S259*'Custom Ratings'!$B$14)+($T259*'Custom Ratings'!$B$15)),0)</f>
        <v>61</v>
      </c>
      <c r="AA259" s="78">
        <f>ROUND(IF(($G259*'Custom Ratings'!$F$3)+($H259*'Custom Ratings'!$F$4)+($I259*'Custom Ratings'!$F$5)+($J259*'Custom Ratings'!$F$6)+($K259*'Custom Ratings'!$F$7)+($L259*'Custom Ratings'!$F$8)+($M259*'Custom Ratings'!$F$9)+($O259*'Custom Ratings'!$F$10)+($P259*'Custom Ratings'!$F$11)+($Q259*'Custom Ratings'!$F$12)+($R259*'Custom Ratings'!$F$13)+($S259*'Custom Ratings'!$F$14)+($T259*'Custom Ratings'!$F$15)&lt;50,(25+(($G259*'Custom Ratings'!$F$3)+($H259*'Custom Ratings'!$F$4)+($I259*'Custom Ratings'!$F$5)+($J259*'Custom Ratings'!$F$6)+($K259*'Custom Ratings'!$F$7)+($L259*'Custom Ratings'!$F$8)+($M259*'Custom Ratings'!$F$9)+($O259*'Custom Ratings'!$F$10)+($P259*'Custom Ratings'!$F$11)+($Q259*'Custom Ratings'!$F$12)+($R259*'Custom Ratings'!$F$13)+($S259*'Custom Ratings'!$F$14)+($T259*'Custom Ratings'!$F$15))/2),($G259*'Custom Ratings'!$F$3)+($H259*'Custom Ratings'!$F$4)+($I259*'Custom Ratings'!$F$5)+($J259*'Custom Ratings'!$F$6)+($K259*'Custom Ratings'!$F$7)+($L259*'Custom Ratings'!$F$8)+($M259*'Custom Ratings'!$F$9)+($O259*'Custom Ratings'!$F$10)+($P259*'Custom Ratings'!$F$11)+($Q259*'Custom Ratings'!$F$12)+($R259*'Custom Ratings'!$F$13)+($S259*'Custom Ratings'!$F$14)+($T259*'Custom Ratings'!$F$15)),0)</f>
        <v>61</v>
      </c>
      <c r="AB259" s="78">
        <f>ROUND(IF(($K259*'Custom Ratings'!$J$3)+ROUNDDOWN(($H259*'Custom Ratings'!$J$4),0)+($I259*'Custom Ratings'!$J$5)+($J259*'Custom Ratings'!$J$6)+ROUNDDOWN(($K259*'Custom Ratings'!$J$7),0)+ROUNDDOWN(($L259*'Custom Ratings'!$J$8),0)+($M259*'Custom Ratings'!$J$9)+($O259*'Custom Ratings'!$J$10)+($P259*'Custom Ratings'!$J$11)+($Q259*'Custom Ratings'!$J$12)+($R259*'Custom Ratings'!$J$13)+($S259*'Custom Ratings'!$J$14)+($T259*'Custom Ratings'!$J$15)&lt;50,(25+(($K259*'Custom Ratings'!$J$3)+ROUNDDOWN(($H259*'Custom Ratings'!$J$4),0)+($I259*'Custom Ratings'!$J$5)+($J259*'Custom Ratings'!$J$6)+ROUNDDOWN(($K259*'Custom Ratings'!$J$7),0)+ROUNDDOWN(($L259*'Custom Ratings'!$J$8),0)+($M259*'Custom Ratings'!$J$9)+($O259*'Custom Ratings'!$J$10)+($P259*'Custom Ratings'!$J$11)+($Q259*'Custom Ratings'!$J$12)+($R259*'Custom Ratings'!$J$13)+($S259*'Custom Ratings'!$J$14)+($T259*'Custom Ratings'!$J$15))/2),($K259*'Custom Ratings'!$J$3)+ROUNDDOWN(($H259*'Custom Ratings'!$J$4),0)+($I259*'Custom Ratings'!$J$5)+($J259*'Custom Ratings'!$J$6)+ROUNDDOWN(($K259*'Custom Ratings'!$J$7),0)+ROUNDDOWN(($L259*'Custom Ratings'!$J$8),0)+($M259*'Custom Ratings'!$J$9)+($O259*'Custom Ratings'!$J$10)+($P259*'Custom Ratings'!$J$11)+($Q259*'Custom Ratings'!$J$12)+($R259*'Custom Ratings'!$J$13)+($S259*'Custom Ratings'!$J$14)+($T259*'Custom Ratings'!$J$15)),0)</f>
        <v>50</v>
      </c>
      <c r="AC259" s="79">
        <f>ROUND(Z259/'Custom Ratings'!$B$19,0)</f>
        <v>61</v>
      </c>
      <c r="AD259" s="79">
        <f>ROUND(AA259/'Custom Ratings'!$F$19,0)</f>
        <v>61</v>
      </c>
      <c r="AE259" s="79">
        <f>ROUND(AB259/'Custom Ratings'!$J$19,0)</f>
        <v>50</v>
      </c>
    </row>
    <row r="260" ht="15.75" customHeight="1">
      <c r="A260" s="71" t="s">
        <v>736</v>
      </c>
      <c r="B260" s="71" t="s">
        <v>1089</v>
      </c>
      <c r="C260" s="72" t="str">
        <f t="shared" si="1"/>
        <v>John Leclair</v>
      </c>
      <c r="D260" s="73" t="s">
        <v>46</v>
      </c>
      <c r="E260" s="73" t="s">
        <v>702</v>
      </c>
      <c r="F260" s="73">
        <v>17.0</v>
      </c>
      <c r="G260" s="73">
        <v>11.0</v>
      </c>
      <c r="H260" s="73">
        <v>3.0</v>
      </c>
      <c r="I260" s="73">
        <v>4.0</v>
      </c>
      <c r="J260" s="73">
        <v>3.0</v>
      </c>
      <c r="K260" s="73">
        <v>3.0</v>
      </c>
      <c r="L260" s="73">
        <v>3.0</v>
      </c>
      <c r="M260" s="73">
        <v>3.0</v>
      </c>
      <c r="N260" s="73">
        <v>0.0</v>
      </c>
      <c r="O260" s="73">
        <v>3.0</v>
      </c>
      <c r="P260" s="73">
        <v>3.0</v>
      </c>
      <c r="Q260" s="73">
        <v>3.0</v>
      </c>
      <c r="R260" s="73">
        <v>2.0</v>
      </c>
      <c r="S260" s="73">
        <v>2.0</v>
      </c>
      <c r="T260" s="73">
        <v>2.0</v>
      </c>
      <c r="U260" s="74">
        <f t="shared" si="2"/>
        <v>62</v>
      </c>
      <c r="V260" s="75">
        <f t="shared" si="3"/>
        <v>62</v>
      </c>
      <c r="W260" s="76" t="str">
        <f t="shared" si="4"/>
        <v>Lefty</v>
      </c>
      <c r="X260" s="77">
        <f t="shared" si="5"/>
        <v>62</v>
      </c>
      <c r="Y260" s="77">
        <f t="shared" si="6"/>
        <v>49</v>
      </c>
      <c r="Z260" s="78">
        <f>ROUND(IF(($G260*'Custom Ratings'!$B$3)+($H260*'Custom Ratings'!$B$4)+($I260*'Custom Ratings'!$B$5)+($J260*'Custom Ratings'!$B$6)+($K260*'Custom Ratings'!$B$7)+($L260*'Custom Ratings'!$B$8)+($M260*'Custom Ratings'!$B$9)+($O260*'Custom Ratings'!$B$10)+($P260*'Custom Ratings'!$B$11)+($Q260*'Custom Ratings'!$B$12)+($R260*'Custom Ratings'!$B$13)+($S260*'Custom Ratings'!$B$14)+($T260*'Custom Ratings'!$B$15)&lt;50,(25+(($G260*'Custom Ratings'!$B$3)+($H260*'Custom Ratings'!$B$4)+($I260*'Custom Ratings'!$B$5)+($J260*'Custom Ratings'!$B$6)+($K260*'Custom Ratings'!$B$7)+($L260*'Custom Ratings'!$B$8)+($M260*'Custom Ratings'!$B$9)+($O260*'Custom Ratings'!$B$10)+($P260*'Custom Ratings'!$B$11)+($Q260*'Custom Ratings'!$B$12)+($R260*'Custom Ratings'!$B$13)+($S260*'Custom Ratings'!$B$14)+($T260*'Custom Ratings'!$B$15))/2),($G260*'Custom Ratings'!$B$3)+($H260*'Custom Ratings'!$B$4)+($I260*'Custom Ratings'!$B$5)+($J260*'Custom Ratings'!$B$6)+($K260*'Custom Ratings'!$B$7)+($L260*'Custom Ratings'!$B$8)+($M260*'Custom Ratings'!$B$9)+($O260*'Custom Ratings'!$B$10)+($P260*'Custom Ratings'!$B$11)+($Q260*'Custom Ratings'!$B$12)+($R260*'Custom Ratings'!$B$13)+($S260*'Custom Ratings'!$B$14)+($T260*'Custom Ratings'!$B$15)),0)</f>
        <v>62</v>
      </c>
      <c r="AA260" s="78">
        <f>ROUND(IF(($G260*'Custom Ratings'!$F$3)+($H260*'Custom Ratings'!$F$4)+($I260*'Custom Ratings'!$F$5)+($J260*'Custom Ratings'!$F$6)+($K260*'Custom Ratings'!$F$7)+($L260*'Custom Ratings'!$F$8)+($M260*'Custom Ratings'!$F$9)+($O260*'Custom Ratings'!$F$10)+($P260*'Custom Ratings'!$F$11)+($Q260*'Custom Ratings'!$F$12)+($R260*'Custom Ratings'!$F$13)+($S260*'Custom Ratings'!$F$14)+($T260*'Custom Ratings'!$F$15)&lt;50,(25+(($G260*'Custom Ratings'!$F$3)+($H260*'Custom Ratings'!$F$4)+($I260*'Custom Ratings'!$F$5)+($J260*'Custom Ratings'!$F$6)+($K260*'Custom Ratings'!$F$7)+($L260*'Custom Ratings'!$F$8)+($M260*'Custom Ratings'!$F$9)+($O260*'Custom Ratings'!$F$10)+($P260*'Custom Ratings'!$F$11)+($Q260*'Custom Ratings'!$F$12)+($R260*'Custom Ratings'!$F$13)+($S260*'Custom Ratings'!$F$14)+($T260*'Custom Ratings'!$F$15))/2),($G260*'Custom Ratings'!$F$3)+($H260*'Custom Ratings'!$F$4)+($I260*'Custom Ratings'!$F$5)+($J260*'Custom Ratings'!$F$6)+($K260*'Custom Ratings'!$F$7)+($L260*'Custom Ratings'!$F$8)+($M260*'Custom Ratings'!$F$9)+($O260*'Custom Ratings'!$F$10)+($P260*'Custom Ratings'!$F$11)+($Q260*'Custom Ratings'!$F$12)+($R260*'Custom Ratings'!$F$13)+($S260*'Custom Ratings'!$F$14)+($T260*'Custom Ratings'!$F$15)),0)</f>
        <v>62</v>
      </c>
      <c r="AB260" s="78">
        <f>ROUND(IF(($K260*'Custom Ratings'!$J$3)+ROUNDDOWN(($H260*'Custom Ratings'!$J$4),0)+($I260*'Custom Ratings'!$J$5)+($J260*'Custom Ratings'!$J$6)+ROUNDDOWN(($K260*'Custom Ratings'!$J$7),0)+ROUNDDOWN(($L260*'Custom Ratings'!$J$8),0)+($M260*'Custom Ratings'!$J$9)+($O260*'Custom Ratings'!$J$10)+($P260*'Custom Ratings'!$J$11)+($Q260*'Custom Ratings'!$J$12)+($R260*'Custom Ratings'!$J$13)+($S260*'Custom Ratings'!$J$14)+($T260*'Custom Ratings'!$J$15)&lt;50,(25+(($K260*'Custom Ratings'!$J$3)+ROUNDDOWN(($H260*'Custom Ratings'!$J$4),0)+($I260*'Custom Ratings'!$J$5)+($J260*'Custom Ratings'!$J$6)+ROUNDDOWN(($K260*'Custom Ratings'!$J$7),0)+ROUNDDOWN(($L260*'Custom Ratings'!$J$8),0)+($M260*'Custom Ratings'!$J$9)+($O260*'Custom Ratings'!$J$10)+($P260*'Custom Ratings'!$J$11)+($Q260*'Custom Ratings'!$J$12)+($R260*'Custom Ratings'!$J$13)+($S260*'Custom Ratings'!$J$14)+($T260*'Custom Ratings'!$J$15))/2),($K260*'Custom Ratings'!$J$3)+ROUNDDOWN(($H260*'Custom Ratings'!$J$4),0)+($I260*'Custom Ratings'!$J$5)+($J260*'Custom Ratings'!$J$6)+ROUNDDOWN(($K260*'Custom Ratings'!$J$7),0)+ROUNDDOWN(($L260*'Custom Ratings'!$J$8),0)+($M260*'Custom Ratings'!$J$9)+($O260*'Custom Ratings'!$J$10)+($P260*'Custom Ratings'!$J$11)+($Q260*'Custom Ratings'!$J$12)+($R260*'Custom Ratings'!$J$13)+($S260*'Custom Ratings'!$J$14)+($T260*'Custom Ratings'!$J$15)),0)</f>
        <v>49</v>
      </c>
      <c r="AC260" s="79">
        <f>ROUND(Z260/'Custom Ratings'!$B$19,0)</f>
        <v>62</v>
      </c>
      <c r="AD260" s="79">
        <f>ROUND(AA260/'Custom Ratings'!$F$19,0)</f>
        <v>62</v>
      </c>
      <c r="AE260" s="79">
        <f>ROUND(AB260/'Custom Ratings'!$J$19,0)</f>
        <v>49</v>
      </c>
    </row>
    <row r="261" ht="15.75" customHeight="1">
      <c r="A261" s="71" t="s">
        <v>1090</v>
      </c>
      <c r="B261" s="71" t="s">
        <v>1091</v>
      </c>
      <c r="C261" s="72" t="str">
        <f t="shared" si="1"/>
        <v>Benoit Brunet</v>
      </c>
      <c r="D261" s="73" t="s">
        <v>46</v>
      </c>
      <c r="E261" s="73" t="s">
        <v>702</v>
      </c>
      <c r="F261" s="73">
        <v>22.0</v>
      </c>
      <c r="G261" s="73">
        <v>6.0</v>
      </c>
      <c r="H261" s="73">
        <v>2.0</v>
      </c>
      <c r="I261" s="73">
        <v>2.0</v>
      </c>
      <c r="J261" s="73">
        <v>3.0</v>
      </c>
      <c r="K261" s="73">
        <v>2.0</v>
      </c>
      <c r="L261" s="73">
        <v>2.0</v>
      </c>
      <c r="M261" s="73">
        <v>2.0</v>
      </c>
      <c r="N261" s="73">
        <v>2.0</v>
      </c>
      <c r="O261" s="73">
        <v>2.0</v>
      </c>
      <c r="P261" s="73">
        <v>3.0</v>
      </c>
      <c r="Q261" s="73">
        <v>2.0</v>
      </c>
      <c r="R261" s="73">
        <v>2.0</v>
      </c>
      <c r="S261" s="73">
        <v>2.0</v>
      </c>
      <c r="T261" s="73">
        <v>2.0</v>
      </c>
      <c r="U261" s="74">
        <f t="shared" si="2"/>
        <v>48</v>
      </c>
      <c r="V261" s="75">
        <f t="shared" si="3"/>
        <v>48</v>
      </c>
      <c r="W261" s="76" t="str">
        <f t="shared" si="4"/>
        <v>Lefty</v>
      </c>
      <c r="X261" s="77">
        <f t="shared" si="5"/>
        <v>48</v>
      </c>
      <c r="Y261" s="77">
        <f t="shared" si="6"/>
        <v>43</v>
      </c>
      <c r="Z261" s="78">
        <f>ROUND(IF(($G261*'Custom Ratings'!$B$3)+($H261*'Custom Ratings'!$B$4)+($I261*'Custom Ratings'!$B$5)+($J261*'Custom Ratings'!$B$6)+($K261*'Custom Ratings'!$B$7)+($L261*'Custom Ratings'!$B$8)+($M261*'Custom Ratings'!$B$9)+($O261*'Custom Ratings'!$B$10)+($P261*'Custom Ratings'!$B$11)+($Q261*'Custom Ratings'!$B$12)+($R261*'Custom Ratings'!$B$13)+($S261*'Custom Ratings'!$B$14)+($T261*'Custom Ratings'!$B$15)&lt;50,(25+(($G261*'Custom Ratings'!$B$3)+($H261*'Custom Ratings'!$B$4)+($I261*'Custom Ratings'!$B$5)+($J261*'Custom Ratings'!$B$6)+($K261*'Custom Ratings'!$B$7)+($L261*'Custom Ratings'!$B$8)+($M261*'Custom Ratings'!$B$9)+($O261*'Custom Ratings'!$B$10)+($P261*'Custom Ratings'!$B$11)+($Q261*'Custom Ratings'!$B$12)+($R261*'Custom Ratings'!$B$13)+($S261*'Custom Ratings'!$B$14)+($T261*'Custom Ratings'!$B$15))/2),($G261*'Custom Ratings'!$B$3)+($H261*'Custom Ratings'!$B$4)+($I261*'Custom Ratings'!$B$5)+($J261*'Custom Ratings'!$B$6)+($K261*'Custom Ratings'!$B$7)+($L261*'Custom Ratings'!$B$8)+($M261*'Custom Ratings'!$B$9)+($O261*'Custom Ratings'!$B$10)+($P261*'Custom Ratings'!$B$11)+($Q261*'Custom Ratings'!$B$12)+($R261*'Custom Ratings'!$B$13)+($S261*'Custom Ratings'!$B$14)+($T261*'Custom Ratings'!$B$15)),0)</f>
        <v>48</v>
      </c>
      <c r="AA261" s="78">
        <f>ROUND(IF(($G261*'Custom Ratings'!$F$3)+($H261*'Custom Ratings'!$F$4)+($I261*'Custom Ratings'!$F$5)+($J261*'Custom Ratings'!$F$6)+($K261*'Custom Ratings'!$F$7)+($L261*'Custom Ratings'!$F$8)+($M261*'Custom Ratings'!$F$9)+($O261*'Custom Ratings'!$F$10)+($P261*'Custom Ratings'!$F$11)+($Q261*'Custom Ratings'!$F$12)+($R261*'Custom Ratings'!$F$13)+($S261*'Custom Ratings'!$F$14)+($T261*'Custom Ratings'!$F$15)&lt;50,(25+(($G261*'Custom Ratings'!$F$3)+($H261*'Custom Ratings'!$F$4)+($I261*'Custom Ratings'!$F$5)+($J261*'Custom Ratings'!$F$6)+($K261*'Custom Ratings'!$F$7)+($L261*'Custom Ratings'!$F$8)+($M261*'Custom Ratings'!$F$9)+($O261*'Custom Ratings'!$F$10)+($P261*'Custom Ratings'!$F$11)+($Q261*'Custom Ratings'!$F$12)+($R261*'Custom Ratings'!$F$13)+($S261*'Custom Ratings'!$F$14)+($T261*'Custom Ratings'!$F$15))/2),($G261*'Custom Ratings'!$F$3)+($H261*'Custom Ratings'!$F$4)+($I261*'Custom Ratings'!$F$5)+($J261*'Custom Ratings'!$F$6)+($K261*'Custom Ratings'!$F$7)+($L261*'Custom Ratings'!$F$8)+($M261*'Custom Ratings'!$F$9)+($O261*'Custom Ratings'!$F$10)+($P261*'Custom Ratings'!$F$11)+($Q261*'Custom Ratings'!$F$12)+($R261*'Custom Ratings'!$F$13)+($S261*'Custom Ratings'!$F$14)+($T261*'Custom Ratings'!$F$15)),0)</f>
        <v>48</v>
      </c>
      <c r="AB261" s="78">
        <f>ROUND(IF(($K261*'Custom Ratings'!$J$3)+ROUNDDOWN(($H261*'Custom Ratings'!$J$4),0)+($I261*'Custom Ratings'!$J$5)+($J261*'Custom Ratings'!$J$6)+ROUNDDOWN(($K261*'Custom Ratings'!$J$7),0)+ROUNDDOWN(($L261*'Custom Ratings'!$J$8),0)+($M261*'Custom Ratings'!$J$9)+($O261*'Custom Ratings'!$J$10)+($P261*'Custom Ratings'!$J$11)+($Q261*'Custom Ratings'!$J$12)+($R261*'Custom Ratings'!$J$13)+($S261*'Custom Ratings'!$J$14)+($T261*'Custom Ratings'!$J$15)&lt;50,(25+(($K261*'Custom Ratings'!$J$3)+ROUNDDOWN(($H261*'Custom Ratings'!$J$4),0)+($I261*'Custom Ratings'!$J$5)+($J261*'Custom Ratings'!$J$6)+ROUNDDOWN(($K261*'Custom Ratings'!$J$7),0)+ROUNDDOWN(($L261*'Custom Ratings'!$J$8),0)+($M261*'Custom Ratings'!$J$9)+($O261*'Custom Ratings'!$J$10)+($P261*'Custom Ratings'!$J$11)+($Q261*'Custom Ratings'!$J$12)+($R261*'Custom Ratings'!$J$13)+($S261*'Custom Ratings'!$J$14)+($T261*'Custom Ratings'!$J$15))/2),($K261*'Custom Ratings'!$J$3)+ROUNDDOWN(($H261*'Custom Ratings'!$J$4),0)+($I261*'Custom Ratings'!$J$5)+($J261*'Custom Ratings'!$J$6)+ROUNDDOWN(($K261*'Custom Ratings'!$J$7),0)+ROUNDDOWN(($L261*'Custom Ratings'!$J$8),0)+($M261*'Custom Ratings'!$J$9)+($O261*'Custom Ratings'!$J$10)+($P261*'Custom Ratings'!$J$11)+($Q261*'Custom Ratings'!$J$12)+($R261*'Custom Ratings'!$J$13)+($S261*'Custom Ratings'!$J$14)+($T261*'Custom Ratings'!$J$15)),0)</f>
        <v>43</v>
      </c>
      <c r="AC261" s="79">
        <f>ROUND(Z261/'Custom Ratings'!$B$19,0)</f>
        <v>48</v>
      </c>
      <c r="AD261" s="79">
        <f>ROUND(AA261/'Custom Ratings'!$F$19,0)</f>
        <v>48</v>
      </c>
      <c r="AE261" s="79">
        <f>ROUND(AB261/'Custom Ratings'!$J$19,0)</f>
        <v>43</v>
      </c>
    </row>
    <row r="262" ht="15.75" customHeight="1">
      <c r="A262" s="71" t="s">
        <v>1010</v>
      </c>
      <c r="B262" s="71" t="s">
        <v>1092</v>
      </c>
      <c r="C262" s="72" t="str">
        <f t="shared" si="1"/>
        <v>Mario Roberge</v>
      </c>
      <c r="D262" s="73" t="s">
        <v>46</v>
      </c>
      <c r="E262" s="73" t="s">
        <v>702</v>
      </c>
      <c r="F262" s="73">
        <v>32.0</v>
      </c>
      <c r="G262" s="73">
        <v>6.0</v>
      </c>
      <c r="H262" s="73">
        <v>1.0</v>
      </c>
      <c r="I262" s="73">
        <v>1.0</v>
      </c>
      <c r="J262" s="73">
        <v>1.0</v>
      </c>
      <c r="K262" s="73">
        <v>1.0</v>
      </c>
      <c r="L262" s="73">
        <v>2.0</v>
      </c>
      <c r="M262" s="73">
        <v>3.0</v>
      </c>
      <c r="N262" s="73">
        <v>8.0</v>
      </c>
      <c r="O262" s="73">
        <v>1.0</v>
      </c>
      <c r="P262" s="73">
        <v>3.0</v>
      </c>
      <c r="Q262" s="73">
        <v>1.0</v>
      </c>
      <c r="R262" s="73">
        <v>3.0</v>
      </c>
      <c r="S262" s="73">
        <v>1.0</v>
      </c>
      <c r="T262" s="73">
        <v>4.0</v>
      </c>
      <c r="U262" s="74">
        <f t="shared" si="2"/>
        <v>40</v>
      </c>
      <c r="V262" s="75">
        <f t="shared" si="3"/>
        <v>40</v>
      </c>
      <c r="W262" s="76" t="str">
        <f t="shared" si="4"/>
        <v>Lefty</v>
      </c>
      <c r="X262" s="77">
        <f t="shared" si="5"/>
        <v>40</v>
      </c>
      <c r="Y262" s="77">
        <f t="shared" si="6"/>
        <v>38</v>
      </c>
      <c r="Z262" s="78">
        <f>ROUND(IF(($G262*'Custom Ratings'!$B$3)+($H262*'Custom Ratings'!$B$4)+($I262*'Custom Ratings'!$B$5)+($J262*'Custom Ratings'!$B$6)+($K262*'Custom Ratings'!$B$7)+($L262*'Custom Ratings'!$B$8)+($M262*'Custom Ratings'!$B$9)+($O262*'Custom Ratings'!$B$10)+($P262*'Custom Ratings'!$B$11)+($Q262*'Custom Ratings'!$B$12)+($R262*'Custom Ratings'!$B$13)+($S262*'Custom Ratings'!$B$14)+($T262*'Custom Ratings'!$B$15)&lt;50,(25+(($G262*'Custom Ratings'!$B$3)+($H262*'Custom Ratings'!$B$4)+($I262*'Custom Ratings'!$B$5)+($J262*'Custom Ratings'!$B$6)+($K262*'Custom Ratings'!$B$7)+($L262*'Custom Ratings'!$B$8)+($M262*'Custom Ratings'!$B$9)+($O262*'Custom Ratings'!$B$10)+($P262*'Custom Ratings'!$B$11)+($Q262*'Custom Ratings'!$B$12)+($R262*'Custom Ratings'!$B$13)+($S262*'Custom Ratings'!$B$14)+($T262*'Custom Ratings'!$B$15))/2),($G262*'Custom Ratings'!$B$3)+($H262*'Custom Ratings'!$B$4)+($I262*'Custom Ratings'!$B$5)+($J262*'Custom Ratings'!$B$6)+($K262*'Custom Ratings'!$B$7)+($L262*'Custom Ratings'!$B$8)+($M262*'Custom Ratings'!$B$9)+($O262*'Custom Ratings'!$B$10)+($P262*'Custom Ratings'!$B$11)+($Q262*'Custom Ratings'!$B$12)+($R262*'Custom Ratings'!$B$13)+($S262*'Custom Ratings'!$B$14)+($T262*'Custom Ratings'!$B$15)),0)</f>
        <v>40</v>
      </c>
      <c r="AA262" s="78">
        <f>ROUND(IF(($G262*'Custom Ratings'!$F$3)+($H262*'Custom Ratings'!$F$4)+($I262*'Custom Ratings'!$F$5)+($J262*'Custom Ratings'!$F$6)+($K262*'Custom Ratings'!$F$7)+($L262*'Custom Ratings'!$F$8)+($M262*'Custom Ratings'!$F$9)+($O262*'Custom Ratings'!$F$10)+($P262*'Custom Ratings'!$F$11)+($Q262*'Custom Ratings'!$F$12)+($R262*'Custom Ratings'!$F$13)+($S262*'Custom Ratings'!$F$14)+($T262*'Custom Ratings'!$F$15)&lt;50,(25+(($G262*'Custom Ratings'!$F$3)+($H262*'Custom Ratings'!$F$4)+($I262*'Custom Ratings'!$F$5)+($J262*'Custom Ratings'!$F$6)+($K262*'Custom Ratings'!$F$7)+($L262*'Custom Ratings'!$F$8)+($M262*'Custom Ratings'!$F$9)+($O262*'Custom Ratings'!$F$10)+($P262*'Custom Ratings'!$F$11)+($Q262*'Custom Ratings'!$F$12)+($R262*'Custom Ratings'!$F$13)+($S262*'Custom Ratings'!$F$14)+($T262*'Custom Ratings'!$F$15))/2),($G262*'Custom Ratings'!$F$3)+($H262*'Custom Ratings'!$F$4)+($I262*'Custom Ratings'!$F$5)+($J262*'Custom Ratings'!$F$6)+($K262*'Custom Ratings'!$F$7)+($L262*'Custom Ratings'!$F$8)+($M262*'Custom Ratings'!$F$9)+($O262*'Custom Ratings'!$F$10)+($P262*'Custom Ratings'!$F$11)+($Q262*'Custom Ratings'!$F$12)+($R262*'Custom Ratings'!$F$13)+($S262*'Custom Ratings'!$F$14)+($T262*'Custom Ratings'!$F$15)),0)</f>
        <v>40</v>
      </c>
      <c r="AB262" s="78">
        <f>ROUND(IF(($K262*'Custom Ratings'!$J$3)+ROUNDDOWN(($H262*'Custom Ratings'!$J$4),0)+($I262*'Custom Ratings'!$J$5)+($J262*'Custom Ratings'!$J$6)+ROUNDDOWN(($K262*'Custom Ratings'!$J$7),0)+ROUNDDOWN(($L262*'Custom Ratings'!$J$8),0)+($M262*'Custom Ratings'!$J$9)+($O262*'Custom Ratings'!$J$10)+($P262*'Custom Ratings'!$J$11)+($Q262*'Custom Ratings'!$J$12)+($R262*'Custom Ratings'!$J$13)+($S262*'Custom Ratings'!$J$14)+($T262*'Custom Ratings'!$J$15)&lt;50,(25+(($K262*'Custom Ratings'!$J$3)+ROUNDDOWN(($H262*'Custom Ratings'!$J$4),0)+($I262*'Custom Ratings'!$J$5)+($J262*'Custom Ratings'!$J$6)+ROUNDDOWN(($K262*'Custom Ratings'!$J$7),0)+ROUNDDOWN(($L262*'Custom Ratings'!$J$8),0)+($M262*'Custom Ratings'!$J$9)+($O262*'Custom Ratings'!$J$10)+($P262*'Custom Ratings'!$J$11)+($Q262*'Custom Ratings'!$J$12)+($R262*'Custom Ratings'!$J$13)+($S262*'Custom Ratings'!$J$14)+($T262*'Custom Ratings'!$J$15))/2),($K262*'Custom Ratings'!$J$3)+ROUNDDOWN(($H262*'Custom Ratings'!$J$4),0)+($I262*'Custom Ratings'!$J$5)+($J262*'Custom Ratings'!$J$6)+ROUNDDOWN(($K262*'Custom Ratings'!$J$7),0)+ROUNDDOWN(($L262*'Custom Ratings'!$J$8),0)+($M262*'Custom Ratings'!$J$9)+($O262*'Custom Ratings'!$J$10)+($P262*'Custom Ratings'!$J$11)+($Q262*'Custom Ratings'!$J$12)+($R262*'Custom Ratings'!$J$13)+($S262*'Custom Ratings'!$J$14)+($T262*'Custom Ratings'!$J$15)),0)</f>
        <v>38</v>
      </c>
      <c r="AC262" s="79">
        <f>ROUND(Z262/'Custom Ratings'!$B$19,0)</f>
        <v>40</v>
      </c>
      <c r="AD262" s="79">
        <f>ROUND(AA262/'Custom Ratings'!$F$19,0)</f>
        <v>40</v>
      </c>
      <c r="AE262" s="79">
        <f>ROUND(AB262/'Custom Ratings'!$J$19,0)</f>
        <v>38</v>
      </c>
    </row>
    <row r="263" ht="15.75" customHeight="1">
      <c r="A263" s="71" t="s">
        <v>876</v>
      </c>
      <c r="B263" s="71" t="s">
        <v>1093</v>
      </c>
      <c r="C263" s="72" t="str">
        <f t="shared" si="1"/>
        <v>Brian Bellows</v>
      </c>
      <c r="D263" s="73" t="s">
        <v>46</v>
      </c>
      <c r="E263" s="73" t="s">
        <v>702</v>
      </c>
      <c r="F263" s="73">
        <v>23.0</v>
      </c>
      <c r="G263" s="73">
        <v>8.0</v>
      </c>
      <c r="H263" s="73">
        <v>4.0</v>
      </c>
      <c r="I263" s="73">
        <v>4.0</v>
      </c>
      <c r="J263" s="73">
        <v>4.0</v>
      </c>
      <c r="K263" s="73">
        <v>3.0</v>
      </c>
      <c r="L263" s="73">
        <v>4.0</v>
      </c>
      <c r="M263" s="73">
        <v>2.0</v>
      </c>
      <c r="N263" s="73">
        <v>3.0</v>
      </c>
      <c r="O263" s="73">
        <v>4.0</v>
      </c>
      <c r="P263" s="73">
        <v>4.0</v>
      </c>
      <c r="Q263" s="73">
        <v>4.0</v>
      </c>
      <c r="R263" s="73">
        <v>2.0</v>
      </c>
      <c r="S263" s="73">
        <v>4.0</v>
      </c>
      <c r="T263" s="73">
        <v>2.0</v>
      </c>
      <c r="U263" s="74">
        <f t="shared" si="2"/>
        <v>74</v>
      </c>
      <c r="V263" s="75">
        <f t="shared" si="3"/>
        <v>74</v>
      </c>
      <c r="W263" s="76" t="str">
        <f t="shared" si="4"/>
        <v>Righty</v>
      </c>
      <c r="X263" s="77">
        <f t="shared" si="5"/>
        <v>74</v>
      </c>
      <c r="Y263" s="77">
        <f t="shared" si="6"/>
        <v>61</v>
      </c>
      <c r="Z263" s="78">
        <f>ROUND(IF(($G263*'Custom Ratings'!$B$3)+($H263*'Custom Ratings'!$B$4)+($I263*'Custom Ratings'!$B$5)+($J263*'Custom Ratings'!$B$6)+($K263*'Custom Ratings'!$B$7)+($L263*'Custom Ratings'!$B$8)+($M263*'Custom Ratings'!$B$9)+($O263*'Custom Ratings'!$B$10)+($P263*'Custom Ratings'!$B$11)+($Q263*'Custom Ratings'!$B$12)+($R263*'Custom Ratings'!$B$13)+($S263*'Custom Ratings'!$B$14)+($T263*'Custom Ratings'!$B$15)&lt;50,(25+(($G263*'Custom Ratings'!$B$3)+($H263*'Custom Ratings'!$B$4)+($I263*'Custom Ratings'!$B$5)+($J263*'Custom Ratings'!$B$6)+($K263*'Custom Ratings'!$B$7)+($L263*'Custom Ratings'!$B$8)+($M263*'Custom Ratings'!$B$9)+($O263*'Custom Ratings'!$B$10)+($P263*'Custom Ratings'!$B$11)+($Q263*'Custom Ratings'!$B$12)+($R263*'Custom Ratings'!$B$13)+($S263*'Custom Ratings'!$B$14)+($T263*'Custom Ratings'!$B$15))/2),($G263*'Custom Ratings'!$B$3)+($H263*'Custom Ratings'!$B$4)+($I263*'Custom Ratings'!$B$5)+($J263*'Custom Ratings'!$B$6)+($K263*'Custom Ratings'!$B$7)+($L263*'Custom Ratings'!$B$8)+($M263*'Custom Ratings'!$B$9)+($O263*'Custom Ratings'!$B$10)+($P263*'Custom Ratings'!$B$11)+($Q263*'Custom Ratings'!$B$12)+($R263*'Custom Ratings'!$B$13)+($S263*'Custom Ratings'!$B$14)+($T263*'Custom Ratings'!$B$15)),0)</f>
        <v>74</v>
      </c>
      <c r="AA263" s="78">
        <f>ROUND(IF(($G263*'Custom Ratings'!$F$3)+($H263*'Custom Ratings'!$F$4)+($I263*'Custom Ratings'!$F$5)+($J263*'Custom Ratings'!$F$6)+($K263*'Custom Ratings'!$F$7)+($L263*'Custom Ratings'!$F$8)+($M263*'Custom Ratings'!$F$9)+($O263*'Custom Ratings'!$F$10)+($P263*'Custom Ratings'!$F$11)+($Q263*'Custom Ratings'!$F$12)+($R263*'Custom Ratings'!$F$13)+($S263*'Custom Ratings'!$F$14)+($T263*'Custom Ratings'!$F$15)&lt;50,(25+(($G263*'Custom Ratings'!$F$3)+($H263*'Custom Ratings'!$F$4)+($I263*'Custom Ratings'!$F$5)+($J263*'Custom Ratings'!$F$6)+($K263*'Custom Ratings'!$F$7)+($L263*'Custom Ratings'!$F$8)+($M263*'Custom Ratings'!$F$9)+($O263*'Custom Ratings'!$F$10)+($P263*'Custom Ratings'!$F$11)+($Q263*'Custom Ratings'!$F$12)+($R263*'Custom Ratings'!$F$13)+($S263*'Custom Ratings'!$F$14)+($T263*'Custom Ratings'!$F$15))/2),($G263*'Custom Ratings'!$F$3)+($H263*'Custom Ratings'!$F$4)+($I263*'Custom Ratings'!$F$5)+($J263*'Custom Ratings'!$F$6)+($K263*'Custom Ratings'!$F$7)+($L263*'Custom Ratings'!$F$8)+($M263*'Custom Ratings'!$F$9)+($O263*'Custom Ratings'!$F$10)+($P263*'Custom Ratings'!$F$11)+($Q263*'Custom Ratings'!$F$12)+($R263*'Custom Ratings'!$F$13)+($S263*'Custom Ratings'!$F$14)+($T263*'Custom Ratings'!$F$15)),0)</f>
        <v>74</v>
      </c>
      <c r="AB263" s="78">
        <f>ROUND(IF(($K263*'Custom Ratings'!$J$3)+ROUNDDOWN(($H263*'Custom Ratings'!$J$4),0)+($I263*'Custom Ratings'!$J$5)+($J263*'Custom Ratings'!$J$6)+ROUNDDOWN(($K263*'Custom Ratings'!$J$7),0)+ROUNDDOWN(($L263*'Custom Ratings'!$J$8),0)+($M263*'Custom Ratings'!$J$9)+($O263*'Custom Ratings'!$J$10)+($P263*'Custom Ratings'!$J$11)+($Q263*'Custom Ratings'!$J$12)+($R263*'Custom Ratings'!$J$13)+($S263*'Custom Ratings'!$J$14)+($T263*'Custom Ratings'!$J$15)&lt;50,(25+(($K263*'Custom Ratings'!$J$3)+ROUNDDOWN(($H263*'Custom Ratings'!$J$4),0)+($I263*'Custom Ratings'!$J$5)+($J263*'Custom Ratings'!$J$6)+ROUNDDOWN(($K263*'Custom Ratings'!$J$7),0)+ROUNDDOWN(($L263*'Custom Ratings'!$J$8),0)+($M263*'Custom Ratings'!$J$9)+($O263*'Custom Ratings'!$J$10)+($P263*'Custom Ratings'!$J$11)+($Q263*'Custom Ratings'!$J$12)+($R263*'Custom Ratings'!$J$13)+($S263*'Custom Ratings'!$J$14)+($T263*'Custom Ratings'!$J$15))/2),($K263*'Custom Ratings'!$J$3)+ROUNDDOWN(($H263*'Custom Ratings'!$J$4),0)+($I263*'Custom Ratings'!$J$5)+($J263*'Custom Ratings'!$J$6)+ROUNDDOWN(($K263*'Custom Ratings'!$J$7),0)+ROUNDDOWN(($L263*'Custom Ratings'!$J$8),0)+($M263*'Custom Ratings'!$J$9)+($O263*'Custom Ratings'!$J$10)+($P263*'Custom Ratings'!$J$11)+($Q263*'Custom Ratings'!$J$12)+($R263*'Custom Ratings'!$J$13)+($S263*'Custom Ratings'!$J$14)+($T263*'Custom Ratings'!$J$15)),0)</f>
        <v>61</v>
      </c>
      <c r="AC263" s="79">
        <f>ROUND(Z263/'Custom Ratings'!$B$19,0)</f>
        <v>74</v>
      </c>
      <c r="AD263" s="79">
        <f>ROUND(AA263/'Custom Ratings'!$F$19,0)</f>
        <v>74</v>
      </c>
      <c r="AE263" s="79">
        <f>ROUND(AB263/'Custom Ratings'!$J$19,0)</f>
        <v>61</v>
      </c>
    </row>
    <row r="264" ht="15.75" customHeight="1">
      <c r="A264" s="71" t="s">
        <v>817</v>
      </c>
      <c r="B264" s="71" t="s">
        <v>1094</v>
      </c>
      <c r="C264" s="72" t="str">
        <f t="shared" si="1"/>
        <v>Mike Keane</v>
      </c>
      <c r="D264" s="73" t="s">
        <v>46</v>
      </c>
      <c r="E264" s="73" t="s">
        <v>702</v>
      </c>
      <c r="F264" s="73">
        <v>12.0</v>
      </c>
      <c r="G264" s="73">
        <v>5.0</v>
      </c>
      <c r="H264" s="73">
        <v>3.0</v>
      </c>
      <c r="I264" s="73">
        <v>4.0</v>
      </c>
      <c r="J264" s="73">
        <v>4.0</v>
      </c>
      <c r="K264" s="73">
        <v>3.0</v>
      </c>
      <c r="L264" s="73">
        <v>2.0</v>
      </c>
      <c r="M264" s="73">
        <v>3.0</v>
      </c>
      <c r="N264" s="73">
        <v>3.0</v>
      </c>
      <c r="O264" s="73">
        <v>2.0</v>
      </c>
      <c r="P264" s="73">
        <v>3.0</v>
      </c>
      <c r="Q264" s="73">
        <v>3.0</v>
      </c>
      <c r="R264" s="73">
        <v>0.0</v>
      </c>
      <c r="S264" s="73">
        <v>3.0</v>
      </c>
      <c r="T264" s="73">
        <v>3.0</v>
      </c>
      <c r="U264" s="74">
        <f t="shared" si="2"/>
        <v>62</v>
      </c>
      <c r="V264" s="75">
        <f t="shared" si="3"/>
        <v>62</v>
      </c>
      <c r="W264" s="76" t="str">
        <f t="shared" si="4"/>
        <v>Righty</v>
      </c>
      <c r="X264" s="77">
        <f t="shared" si="5"/>
        <v>62</v>
      </c>
      <c r="Y264" s="77">
        <f t="shared" si="6"/>
        <v>47</v>
      </c>
      <c r="Z264" s="78">
        <f>ROUND(IF(($G264*'Custom Ratings'!$B$3)+($H264*'Custom Ratings'!$B$4)+($I264*'Custom Ratings'!$B$5)+($J264*'Custom Ratings'!$B$6)+($K264*'Custom Ratings'!$B$7)+($L264*'Custom Ratings'!$B$8)+($M264*'Custom Ratings'!$B$9)+($O264*'Custom Ratings'!$B$10)+($P264*'Custom Ratings'!$B$11)+($Q264*'Custom Ratings'!$B$12)+($R264*'Custom Ratings'!$B$13)+($S264*'Custom Ratings'!$B$14)+($T264*'Custom Ratings'!$B$15)&lt;50,(25+(($G264*'Custom Ratings'!$B$3)+($H264*'Custom Ratings'!$B$4)+($I264*'Custom Ratings'!$B$5)+($J264*'Custom Ratings'!$B$6)+($K264*'Custom Ratings'!$B$7)+($L264*'Custom Ratings'!$B$8)+($M264*'Custom Ratings'!$B$9)+($O264*'Custom Ratings'!$B$10)+($P264*'Custom Ratings'!$B$11)+($Q264*'Custom Ratings'!$B$12)+($R264*'Custom Ratings'!$B$13)+($S264*'Custom Ratings'!$B$14)+($T264*'Custom Ratings'!$B$15))/2),($G264*'Custom Ratings'!$B$3)+($H264*'Custom Ratings'!$B$4)+($I264*'Custom Ratings'!$B$5)+($J264*'Custom Ratings'!$B$6)+($K264*'Custom Ratings'!$B$7)+($L264*'Custom Ratings'!$B$8)+($M264*'Custom Ratings'!$B$9)+($O264*'Custom Ratings'!$B$10)+($P264*'Custom Ratings'!$B$11)+($Q264*'Custom Ratings'!$B$12)+($R264*'Custom Ratings'!$B$13)+($S264*'Custom Ratings'!$B$14)+($T264*'Custom Ratings'!$B$15)),0)</f>
        <v>62</v>
      </c>
      <c r="AA264" s="78">
        <f>ROUND(IF(($G264*'Custom Ratings'!$F$3)+($H264*'Custom Ratings'!$F$4)+($I264*'Custom Ratings'!$F$5)+($J264*'Custom Ratings'!$F$6)+($K264*'Custom Ratings'!$F$7)+($L264*'Custom Ratings'!$F$8)+($M264*'Custom Ratings'!$F$9)+($O264*'Custom Ratings'!$F$10)+($P264*'Custom Ratings'!$F$11)+($Q264*'Custom Ratings'!$F$12)+($R264*'Custom Ratings'!$F$13)+($S264*'Custom Ratings'!$F$14)+($T264*'Custom Ratings'!$F$15)&lt;50,(25+(($G264*'Custom Ratings'!$F$3)+($H264*'Custom Ratings'!$F$4)+($I264*'Custom Ratings'!$F$5)+($J264*'Custom Ratings'!$F$6)+($K264*'Custom Ratings'!$F$7)+($L264*'Custom Ratings'!$F$8)+($M264*'Custom Ratings'!$F$9)+($O264*'Custom Ratings'!$F$10)+($P264*'Custom Ratings'!$F$11)+($Q264*'Custom Ratings'!$F$12)+($R264*'Custom Ratings'!$F$13)+($S264*'Custom Ratings'!$F$14)+($T264*'Custom Ratings'!$F$15))/2),($G264*'Custom Ratings'!$F$3)+($H264*'Custom Ratings'!$F$4)+($I264*'Custom Ratings'!$F$5)+($J264*'Custom Ratings'!$F$6)+($K264*'Custom Ratings'!$F$7)+($L264*'Custom Ratings'!$F$8)+($M264*'Custom Ratings'!$F$9)+($O264*'Custom Ratings'!$F$10)+($P264*'Custom Ratings'!$F$11)+($Q264*'Custom Ratings'!$F$12)+($R264*'Custom Ratings'!$F$13)+($S264*'Custom Ratings'!$F$14)+($T264*'Custom Ratings'!$F$15)),0)</f>
        <v>62</v>
      </c>
      <c r="AB264" s="78">
        <f>ROUND(IF(($K264*'Custom Ratings'!$J$3)+ROUNDDOWN(($H264*'Custom Ratings'!$J$4),0)+($I264*'Custom Ratings'!$J$5)+($J264*'Custom Ratings'!$J$6)+ROUNDDOWN(($K264*'Custom Ratings'!$J$7),0)+ROUNDDOWN(($L264*'Custom Ratings'!$J$8),0)+($M264*'Custom Ratings'!$J$9)+($O264*'Custom Ratings'!$J$10)+($P264*'Custom Ratings'!$J$11)+($Q264*'Custom Ratings'!$J$12)+($R264*'Custom Ratings'!$J$13)+($S264*'Custom Ratings'!$J$14)+($T264*'Custom Ratings'!$J$15)&lt;50,(25+(($K264*'Custom Ratings'!$J$3)+ROUNDDOWN(($H264*'Custom Ratings'!$J$4),0)+($I264*'Custom Ratings'!$J$5)+($J264*'Custom Ratings'!$J$6)+ROUNDDOWN(($K264*'Custom Ratings'!$J$7),0)+ROUNDDOWN(($L264*'Custom Ratings'!$J$8),0)+($M264*'Custom Ratings'!$J$9)+($O264*'Custom Ratings'!$J$10)+($P264*'Custom Ratings'!$J$11)+($Q264*'Custom Ratings'!$J$12)+($R264*'Custom Ratings'!$J$13)+($S264*'Custom Ratings'!$J$14)+($T264*'Custom Ratings'!$J$15))/2),($K264*'Custom Ratings'!$J$3)+ROUNDDOWN(($H264*'Custom Ratings'!$J$4),0)+($I264*'Custom Ratings'!$J$5)+($J264*'Custom Ratings'!$J$6)+ROUNDDOWN(($K264*'Custom Ratings'!$J$7),0)+ROUNDDOWN(($L264*'Custom Ratings'!$J$8),0)+($M264*'Custom Ratings'!$J$9)+($O264*'Custom Ratings'!$J$10)+($P264*'Custom Ratings'!$J$11)+($Q264*'Custom Ratings'!$J$12)+($R264*'Custom Ratings'!$J$13)+($S264*'Custom Ratings'!$J$14)+($T264*'Custom Ratings'!$J$15)),0)</f>
        <v>47</v>
      </c>
      <c r="AC264" s="79">
        <f>ROUND(Z264/'Custom Ratings'!$B$19,0)</f>
        <v>62</v>
      </c>
      <c r="AD264" s="79">
        <f>ROUND(AA264/'Custom Ratings'!$F$19,0)</f>
        <v>62</v>
      </c>
      <c r="AE264" s="79">
        <f>ROUND(AB264/'Custom Ratings'!$J$19,0)</f>
        <v>47</v>
      </c>
    </row>
    <row r="265" ht="15.75" customHeight="1">
      <c r="A265" s="71" t="s">
        <v>826</v>
      </c>
      <c r="B265" s="71" t="s">
        <v>1095</v>
      </c>
      <c r="C265" s="72" t="str">
        <f t="shared" si="1"/>
        <v>Gary Leeman</v>
      </c>
      <c r="D265" s="73" t="s">
        <v>46</v>
      </c>
      <c r="E265" s="73" t="s">
        <v>702</v>
      </c>
      <c r="F265" s="73">
        <v>26.0</v>
      </c>
      <c r="G265" s="73">
        <v>5.0</v>
      </c>
      <c r="H265" s="73">
        <v>4.0</v>
      </c>
      <c r="I265" s="73">
        <v>4.0</v>
      </c>
      <c r="J265" s="73">
        <v>3.0</v>
      </c>
      <c r="K265" s="73">
        <v>2.0</v>
      </c>
      <c r="L265" s="73">
        <v>3.0</v>
      </c>
      <c r="M265" s="73">
        <v>2.0</v>
      </c>
      <c r="N265" s="73">
        <v>9.0</v>
      </c>
      <c r="O265" s="73">
        <v>3.0</v>
      </c>
      <c r="P265" s="73">
        <v>3.0</v>
      </c>
      <c r="Q265" s="73">
        <v>3.0</v>
      </c>
      <c r="R265" s="73">
        <v>2.0</v>
      </c>
      <c r="S265" s="73">
        <v>3.0</v>
      </c>
      <c r="T265" s="73">
        <v>2.0</v>
      </c>
      <c r="U265" s="74">
        <f t="shared" si="2"/>
        <v>61</v>
      </c>
      <c r="V265" s="75">
        <f t="shared" si="3"/>
        <v>61</v>
      </c>
      <c r="W265" s="76" t="str">
        <f t="shared" si="4"/>
        <v>Righty</v>
      </c>
      <c r="X265" s="77">
        <f t="shared" si="5"/>
        <v>61</v>
      </c>
      <c r="Y265" s="77">
        <f t="shared" si="6"/>
        <v>50</v>
      </c>
      <c r="Z265" s="78">
        <f>ROUND(IF(($G265*'Custom Ratings'!$B$3)+($H265*'Custom Ratings'!$B$4)+($I265*'Custom Ratings'!$B$5)+($J265*'Custom Ratings'!$B$6)+($K265*'Custom Ratings'!$B$7)+($L265*'Custom Ratings'!$B$8)+($M265*'Custom Ratings'!$B$9)+($O265*'Custom Ratings'!$B$10)+($P265*'Custom Ratings'!$B$11)+($Q265*'Custom Ratings'!$B$12)+($R265*'Custom Ratings'!$B$13)+($S265*'Custom Ratings'!$B$14)+($T265*'Custom Ratings'!$B$15)&lt;50,(25+(($G265*'Custom Ratings'!$B$3)+($H265*'Custom Ratings'!$B$4)+($I265*'Custom Ratings'!$B$5)+($J265*'Custom Ratings'!$B$6)+($K265*'Custom Ratings'!$B$7)+($L265*'Custom Ratings'!$B$8)+($M265*'Custom Ratings'!$B$9)+($O265*'Custom Ratings'!$B$10)+($P265*'Custom Ratings'!$B$11)+($Q265*'Custom Ratings'!$B$12)+($R265*'Custom Ratings'!$B$13)+($S265*'Custom Ratings'!$B$14)+($T265*'Custom Ratings'!$B$15))/2),($G265*'Custom Ratings'!$B$3)+($H265*'Custom Ratings'!$B$4)+($I265*'Custom Ratings'!$B$5)+($J265*'Custom Ratings'!$B$6)+($K265*'Custom Ratings'!$B$7)+($L265*'Custom Ratings'!$B$8)+($M265*'Custom Ratings'!$B$9)+($O265*'Custom Ratings'!$B$10)+($P265*'Custom Ratings'!$B$11)+($Q265*'Custom Ratings'!$B$12)+($R265*'Custom Ratings'!$B$13)+($S265*'Custom Ratings'!$B$14)+($T265*'Custom Ratings'!$B$15)),0)</f>
        <v>61</v>
      </c>
      <c r="AA265" s="78">
        <f>ROUND(IF(($G265*'Custom Ratings'!$F$3)+($H265*'Custom Ratings'!$F$4)+($I265*'Custom Ratings'!$F$5)+($J265*'Custom Ratings'!$F$6)+($K265*'Custom Ratings'!$F$7)+($L265*'Custom Ratings'!$F$8)+($M265*'Custom Ratings'!$F$9)+($O265*'Custom Ratings'!$F$10)+($P265*'Custom Ratings'!$F$11)+($Q265*'Custom Ratings'!$F$12)+($R265*'Custom Ratings'!$F$13)+($S265*'Custom Ratings'!$F$14)+($T265*'Custom Ratings'!$F$15)&lt;50,(25+(($G265*'Custom Ratings'!$F$3)+($H265*'Custom Ratings'!$F$4)+($I265*'Custom Ratings'!$F$5)+($J265*'Custom Ratings'!$F$6)+($K265*'Custom Ratings'!$F$7)+($L265*'Custom Ratings'!$F$8)+($M265*'Custom Ratings'!$F$9)+($O265*'Custom Ratings'!$F$10)+($P265*'Custom Ratings'!$F$11)+($Q265*'Custom Ratings'!$F$12)+($R265*'Custom Ratings'!$F$13)+($S265*'Custom Ratings'!$F$14)+($T265*'Custom Ratings'!$F$15))/2),($G265*'Custom Ratings'!$F$3)+($H265*'Custom Ratings'!$F$4)+($I265*'Custom Ratings'!$F$5)+($J265*'Custom Ratings'!$F$6)+($K265*'Custom Ratings'!$F$7)+($L265*'Custom Ratings'!$F$8)+($M265*'Custom Ratings'!$F$9)+($O265*'Custom Ratings'!$F$10)+($P265*'Custom Ratings'!$F$11)+($Q265*'Custom Ratings'!$F$12)+($R265*'Custom Ratings'!$F$13)+($S265*'Custom Ratings'!$F$14)+($T265*'Custom Ratings'!$F$15)),0)</f>
        <v>61</v>
      </c>
      <c r="AB265" s="78">
        <f>ROUND(IF(($K265*'Custom Ratings'!$J$3)+ROUNDDOWN(($H265*'Custom Ratings'!$J$4),0)+($I265*'Custom Ratings'!$J$5)+($J265*'Custom Ratings'!$J$6)+ROUNDDOWN(($K265*'Custom Ratings'!$J$7),0)+ROUNDDOWN(($L265*'Custom Ratings'!$J$8),0)+($M265*'Custom Ratings'!$J$9)+($O265*'Custom Ratings'!$J$10)+($P265*'Custom Ratings'!$J$11)+($Q265*'Custom Ratings'!$J$12)+($R265*'Custom Ratings'!$J$13)+($S265*'Custom Ratings'!$J$14)+($T265*'Custom Ratings'!$J$15)&lt;50,(25+(($K265*'Custom Ratings'!$J$3)+ROUNDDOWN(($H265*'Custom Ratings'!$J$4),0)+($I265*'Custom Ratings'!$J$5)+($J265*'Custom Ratings'!$J$6)+ROUNDDOWN(($K265*'Custom Ratings'!$J$7),0)+ROUNDDOWN(($L265*'Custom Ratings'!$J$8),0)+($M265*'Custom Ratings'!$J$9)+($O265*'Custom Ratings'!$J$10)+($P265*'Custom Ratings'!$J$11)+($Q265*'Custom Ratings'!$J$12)+($R265*'Custom Ratings'!$J$13)+($S265*'Custom Ratings'!$J$14)+($T265*'Custom Ratings'!$J$15))/2),($K265*'Custom Ratings'!$J$3)+ROUNDDOWN(($H265*'Custom Ratings'!$J$4),0)+($I265*'Custom Ratings'!$J$5)+($J265*'Custom Ratings'!$J$6)+ROUNDDOWN(($K265*'Custom Ratings'!$J$7),0)+ROUNDDOWN(($L265*'Custom Ratings'!$J$8),0)+($M265*'Custom Ratings'!$J$9)+($O265*'Custom Ratings'!$J$10)+($P265*'Custom Ratings'!$J$11)+($Q265*'Custom Ratings'!$J$12)+($R265*'Custom Ratings'!$J$13)+($S265*'Custom Ratings'!$J$14)+($T265*'Custom Ratings'!$J$15)),0)</f>
        <v>50</v>
      </c>
      <c r="AC265" s="79">
        <f>ROUND(Z265/'Custom Ratings'!$B$19,0)</f>
        <v>61</v>
      </c>
      <c r="AD265" s="79">
        <f>ROUND(AA265/'Custom Ratings'!$F$19,0)</f>
        <v>61</v>
      </c>
      <c r="AE265" s="79">
        <f>ROUND(AB265/'Custom Ratings'!$J$19,0)</f>
        <v>50</v>
      </c>
    </row>
    <row r="266" ht="15.75" customHeight="1">
      <c r="A266" s="71" t="s">
        <v>960</v>
      </c>
      <c r="B266" s="71" t="s">
        <v>1096</v>
      </c>
      <c r="C266" s="72" t="str">
        <f t="shared" si="1"/>
        <v>Todd Ewen</v>
      </c>
      <c r="D266" s="73" t="s">
        <v>46</v>
      </c>
      <c r="E266" s="73" t="s">
        <v>702</v>
      </c>
      <c r="F266" s="73">
        <v>36.0</v>
      </c>
      <c r="G266" s="73">
        <v>11.0</v>
      </c>
      <c r="H266" s="73">
        <v>1.0</v>
      </c>
      <c r="I266" s="73">
        <v>1.0</v>
      </c>
      <c r="J266" s="73">
        <v>2.0</v>
      </c>
      <c r="K266" s="73">
        <v>1.0</v>
      </c>
      <c r="L266" s="73">
        <v>1.0</v>
      </c>
      <c r="M266" s="73">
        <v>3.0</v>
      </c>
      <c r="N266" s="73">
        <v>7.0</v>
      </c>
      <c r="O266" s="73">
        <v>1.0</v>
      </c>
      <c r="P266" s="73">
        <v>2.0</v>
      </c>
      <c r="Q266" s="73">
        <v>2.0</v>
      </c>
      <c r="R266" s="73">
        <v>3.0</v>
      </c>
      <c r="S266" s="73">
        <v>1.0</v>
      </c>
      <c r="T266" s="73">
        <v>4.0</v>
      </c>
      <c r="U266" s="74">
        <f t="shared" si="2"/>
        <v>40</v>
      </c>
      <c r="V266" s="75">
        <f t="shared" si="3"/>
        <v>40</v>
      </c>
      <c r="W266" s="76" t="str">
        <f t="shared" si="4"/>
        <v>Righty</v>
      </c>
      <c r="X266" s="77">
        <f t="shared" si="5"/>
        <v>40</v>
      </c>
      <c r="Y266" s="77">
        <f t="shared" si="6"/>
        <v>36</v>
      </c>
      <c r="Z266" s="78">
        <f>ROUND(IF(($G266*'Custom Ratings'!$B$3)+($H266*'Custom Ratings'!$B$4)+($I266*'Custom Ratings'!$B$5)+($J266*'Custom Ratings'!$B$6)+($K266*'Custom Ratings'!$B$7)+($L266*'Custom Ratings'!$B$8)+($M266*'Custom Ratings'!$B$9)+($O266*'Custom Ratings'!$B$10)+($P266*'Custom Ratings'!$B$11)+($Q266*'Custom Ratings'!$B$12)+($R266*'Custom Ratings'!$B$13)+($S266*'Custom Ratings'!$B$14)+($T266*'Custom Ratings'!$B$15)&lt;50,(25+(($G266*'Custom Ratings'!$B$3)+($H266*'Custom Ratings'!$B$4)+($I266*'Custom Ratings'!$B$5)+($J266*'Custom Ratings'!$B$6)+($K266*'Custom Ratings'!$B$7)+($L266*'Custom Ratings'!$B$8)+($M266*'Custom Ratings'!$B$9)+($O266*'Custom Ratings'!$B$10)+($P266*'Custom Ratings'!$B$11)+($Q266*'Custom Ratings'!$B$12)+($R266*'Custom Ratings'!$B$13)+($S266*'Custom Ratings'!$B$14)+($T266*'Custom Ratings'!$B$15))/2),($G266*'Custom Ratings'!$B$3)+($H266*'Custom Ratings'!$B$4)+($I266*'Custom Ratings'!$B$5)+($J266*'Custom Ratings'!$B$6)+($K266*'Custom Ratings'!$B$7)+($L266*'Custom Ratings'!$B$8)+($M266*'Custom Ratings'!$B$9)+($O266*'Custom Ratings'!$B$10)+($P266*'Custom Ratings'!$B$11)+($Q266*'Custom Ratings'!$B$12)+($R266*'Custom Ratings'!$B$13)+($S266*'Custom Ratings'!$B$14)+($T266*'Custom Ratings'!$B$15)),0)</f>
        <v>40</v>
      </c>
      <c r="AA266" s="78">
        <f>ROUND(IF(($G266*'Custom Ratings'!$F$3)+($H266*'Custom Ratings'!$F$4)+($I266*'Custom Ratings'!$F$5)+($J266*'Custom Ratings'!$F$6)+($K266*'Custom Ratings'!$F$7)+($L266*'Custom Ratings'!$F$8)+($M266*'Custom Ratings'!$F$9)+($O266*'Custom Ratings'!$F$10)+($P266*'Custom Ratings'!$F$11)+($Q266*'Custom Ratings'!$F$12)+($R266*'Custom Ratings'!$F$13)+($S266*'Custom Ratings'!$F$14)+($T266*'Custom Ratings'!$F$15)&lt;50,(25+(($G266*'Custom Ratings'!$F$3)+($H266*'Custom Ratings'!$F$4)+($I266*'Custom Ratings'!$F$5)+($J266*'Custom Ratings'!$F$6)+($K266*'Custom Ratings'!$F$7)+($L266*'Custom Ratings'!$F$8)+($M266*'Custom Ratings'!$F$9)+($O266*'Custom Ratings'!$F$10)+($P266*'Custom Ratings'!$F$11)+($Q266*'Custom Ratings'!$F$12)+($R266*'Custom Ratings'!$F$13)+($S266*'Custom Ratings'!$F$14)+($T266*'Custom Ratings'!$F$15))/2),($G266*'Custom Ratings'!$F$3)+($H266*'Custom Ratings'!$F$4)+($I266*'Custom Ratings'!$F$5)+($J266*'Custom Ratings'!$F$6)+($K266*'Custom Ratings'!$F$7)+($L266*'Custom Ratings'!$F$8)+($M266*'Custom Ratings'!$F$9)+($O266*'Custom Ratings'!$F$10)+($P266*'Custom Ratings'!$F$11)+($Q266*'Custom Ratings'!$F$12)+($R266*'Custom Ratings'!$F$13)+($S266*'Custom Ratings'!$F$14)+($T266*'Custom Ratings'!$F$15)),0)</f>
        <v>40</v>
      </c>
      <c r="AB266" s="78">
        <f>ROUND(IF(($K266*'Custom Ratings'!$J$3)+ROUNDDOWN(($H266*'Custom Ratings'!$J$4),0)+($I266*'Custom Ratings'!$J$5)+($J266*'Custom Ratings'!$J$6)+ROUNDDOWN(($K266*'Custom Ratings'!$J$7),0)+ROUNDDOWN(($L266*'Custom Ratings'!$J$8),0)+($M266*'Custom Ratings'!$J$9)+($O266*'Custom Ratings'!$J$10)+($P266*'Custom Ratings'!$J$11)+($Q266*'Custom Ratings'!$J$12)+($R266*'Custom Ratings'!$J$13)+($S266*'Custom Ratings'!$J$14)+($T266*'Custom Ratings'!$J$15)&lt;50,(25+(($K266*'Custom Ratings'!$J$3)+ROUNDDOWN(($H266*'Custom Ratings'!$J$4),0)+($I266*'Custom Ratings'!$J$5)+($J266*'Custom Ratings'!$J$6)+ROUNDDOWN(($K266*'Custom Ratings'!$J$7),0)+ROUNDDOWN(($L266*'Custom Ratings'!$J$8),0)+($M266*'Custom Ratings'!$J$9)+($O266*'Custom Ratings'!$J$10)+($P266*'Custom Ratings'!$J$11)+($Q266*'Custom Ratings'!$J$12)+($R266*'Custom Ratings'!$J$13)+($S266*'Custom Ratings'!$J$14)+($T266*'Custom Ratings'!$J$15))/2),($K266*'Custom Ratings'!$J$3)+ROUNDDOWN(($H266*'Custom Ratings'!$J$4),0)+($I266*'Custom Ratings'!$J$5)+($J266*'Custom Ratings'!$J$6)+ROUNDDOWN(($K266*'Custom Ratings'!$J$7),0)+ROUNDDOWN(($L266*'Custom Ratings'!$J$8),0)+($M266*'Custom Ratings'!$J$9)+($O266*'Custom Ratings'!$J$10)+($P266*'Custom Ratings'!$J$11)+($Q266*'Custom Ratings'!$J$12)+($R266*'Custom Ratings'!$J$13)+($S266*'Custom Ratings'!$J$14)+($T266*'Custom Ratings'!$J$15)),0)</f>
        <v>36</v>
      </c>
      <c r="AC266" s="79">
        <f>ROUND(Z266/'Custom Ratings'!$B$19,0)</f>
        <v>40</v>
      </c>
      <c r="AD266" s="79">
        <f>ROUND(AA266/'Custom Ratings'!$F$19,0)</f>
        <v>40</v>
      </c>
      <c r="AE266" s="79">
        <f>ROUND(AB266/'Custom Ratings'!$J$19,0)</f>
        <v>36</v>
      </c>
    </row>
    <row r="267" ht="15.75" customHeight="1">
      <c r="A267" s="71" t="s">
        <v>857</v>
      </c>
      <c r="B267" s="71" t="s">
        <v>1097</v>
      </c>
      <c r="C267" s="72" t="str">
        <f t="shared" si="1"/>
        <v>Ed Ronan</v>
      </c>
      <c r="D267" s="73" t="s">
        <v>46</v>
      </c>
      <c r="E267" s="73" t="s">
        <v>702</v>
      </c>
      <c r="F267" s="73">
        <v>31.0</v>
      </c>
      <c r="G267" s="73">
        <v>8.0</v>
      </c>
      <c r="H267" s="73">
        <v>2.0</v>
      </c>
      <c r="I267" s="73">
        <v>2.0</v>
      </c>
      <c r="J267" s="73">
        <v>2.0</v>
      </c>
      <c r="K267" s="73">
        <v>1.0</v>
      </c>
      <c r="L267" s="73">
        <v>2.0</v>
      </c>
      <c r="M267" s="73">
        <v>3.0</v>
      </c>
      <c r="N267" s="73">
        <v>3.0</v>
      </c>
      <c r="O267" s="73">
        <v>2.0</v>
      </c>
      <c r="P267" s="73">
        <v>2.0</v>
      </c>
      <c r="Q267" s="73">
        <v>1.0</v>
      </c>
      <c r="R267" s="73">
        <v>4.0</v>
      </c>
      <c r="S267" s="73">
        <v>2.0</v>
      </c>
      <c r="T267" s="73">
        <v>1.0</v>
      </c>
      <c r="U267" s="74">
        <f t="shared" si="2"/>
        <v>45</v>
      </c>
      <c r="V267" s="75">
        <f t="shared" si="3"/>
        <v>45</v>
      </c>
      <c r="W267" s="76" t="str">
        <f t="shared" si="4"/>
        <v>Righty</v>
      </c>
      <c r="X267" s="77">
        <f t="shared" si="5"/>
        <v>45</v>
      </c>
      <c r="Y267" s="77">
        <f t="shared" si="6"/>
        <v>40</v>
      </c>
      <c r="Z267" s="78">
        <f>ROUND(IF(($G267*'Custom Ratings'!$B$3)+($H267*'Custom Ratings'!$B$4)+($I267*'Custom Ratings'!$B$5)+($J267*'Custom Ratings'!$B$6)+($K267*'Custom Ratings'!$B$7)+($L267*'Custom Ratings'!$B$8)+($M267*'Custom Ratings'!$B$9)+($O267*'Custom Ratings'!$B$10)+($P267*'Custom Ratings'!$B$11)+($Q267*'Custom Ratings'!$B$12)+($R267*'Custom Ratings'!$B$13)+($S267*'Custom Ratings'!$B$14)+($T267*'Custom Ratings'!$B$15)&lt;50,(25+(($G267*'Custom Ratings'!$B$3)+($H267*'Custom Ratings'!$B$4)+($I267*'Custom Ratings'!$B$5)+($J267*'Custom Ratings'!$B$6)+($K267*'Custom Ratings'!$B$7)+($L267*'Custom Ratings'!$B$8)+($M267*'Custom Ratings'!$B$9)+($O267*'Custom Ratings'!$B$10)+($P267*'Custom Ratings'!$B$11)+($Q267*'Custom Ratings'!$B$12)+($R267*'Custom Ratings'!$B$13)+($S267*'Custom Ratings'!$B$14)+($T267*'Custom Ratings'!$B$15))/2),($G267*'Custom Ratings'!$B$3)+($H267*'Custom Ratings'!$B$4)+($I267*'Custom Ratings'!$B$5)+($J267*'Custom Ratings'!$B$6)+($K267*'Custom Ratings'!$B$7)+($L267*'Custom Ratings'!$B$8)+($M267*'Custom Ratings'!$B$9)+($O267*'Custom Ratings'!$B$10)+($P267*'Custom Ratings'!$B$11)+($Q267*'Custom Ratings'!$B$12)+($R267*'Custom Ratings'!$B$13)+($S267*'Custom Ratings'!$B$14)+($T267*'Custom Ratings'!$B$15)),0)</f>
        <v>45</v>
      </c>
      <c r="AA267" s="78">
        <f>ROUND(IF(($G267*'Custom Ratings'!$F$3)+($H267*'Custom Ratings'!$F$4)+($I267*'Custom Ratings'!$F$5)+($J267*'Custom Ratings'!$F$6)+($K267*'Custom Ratings'!$F$7)+($L267*'Custom Ratings'!$F$8)+($M267*'Custom Ratings'!$F$9)+($O267*'Custom Ratings'!$F$10)+($P267*'Custom Ratings'!$F$11)+($Q267*'Custom Ratings'!$F$12)+($R267*'Custom Ratings'!$F$13)+($S267*'Custom Ratings'!$F$14)+($T267*'Custom Ratings'!$F$15)&lt;50,(25+(($G267*'Custom Ratings'!$F$3)+($H267*'Custom Ratings'!$F$4)+($I267*'Custom Ratings'!$F$5)+($J267*'Custom Ratings'!$F$6)+($K267*'Custom Ratings'!$F$7)+($L267*'Custom Ratings'!$F$8)+($M267*'Custom Ratings'!$F$9)+($O267*'Custom Ratings'!$F$10)+($P267*'Custom Ratings'!$F$11)+($Q267*'Custom Ratings'!$F$12)+($R267*'Custom Ratings'!$F$13)+($S267*'Custom Ratings'!$F$14)+($T267*'Custom Ratings'!$F$15))/2),($G267*'Custom Ratings'!$F$3)+($H267*'Custom Ratings'!$F$4)+($I267*'Custom Ratings'!$F$5)+($J267*'Custom Ratings'!$F$6)+($K267*'Custom Ratings'!$F$7)+($L267*'Custom Ratings'!$F$8)+($M267*'Custom Ratings'!$F$9)+($O267*'Custom Ratings'!$F$10)+($P267*'Custom Ratings'!$F$11)+($Q267*'Custom Ratings'!$F$12)+($R267*'Custom Ratings'!$F$13)+($S267*'Custom Ratings'!$F$14)+($T267*'Custom Ratings'!$F$15)),0)</f>
        <v>45</v>
      </c>
      <c r="AB267" s="78">
        <f>ROUND(IF(($K267*'Custom Ratings'!$J$3)+ROUNDDOWN(($H267*'Custom Ratings'!$J$4),0)+($I267*'Custom Ratings'!$J$5)+($J267*'Custom Ratings'!$J$6)+ROUNDDOWN(($K267*'Custom Ratings'!$J$7),0)+ROUNDDOWN(($L267*'Custom Ratings'!$J$8),0)+($M267*'Custom Ratings'!$J$9)+($O267*'Custom Ratings'!$J$10)+($P267*'Custom Ratings'!$J$11)+($Q267*'Custom Ratings'!$J$12)+($R267*'Custom Ratings'!$J$13)+($S267*'Custom Ratings'!$J$14)+($T267*'Custom Ratings'!$J$15)&lt;50,(25+(($K267*'Custom Ratings'!$J$3)+ROUNDDOWN(($H267*'Custom Ratings'!$J$4),0)+($I267*'Custom Ratings'!$J$5)+($J267*'Custom Ratings'!$J$6)+ROUNDDOWN(($K267*'Custom Ratings'!$J$7),0)+ROUNDDOWN(($L267*'Custom Ratings'!$J$8),0)+($M267*'Custom Ratings'!$J$9)+($O267*'Custom Ratings'!$J$10)+($P267*'Custom Ratings'!$J$11)+($Q267*'Custom Ratings'!$J$12)+($R267*'Custom Ratings'!$J$13)+($S267*'Custom Ratings'!$J$14)+($T267*'Custom Ratings'!$J$15))/2),($K267*'Custom Ratings'!$J$3)+ROUNDDOWN(($H267*'Custom Ratings'!$J$4),0)+($I267*'Custom Ratings'!$J$5)+($J267*'Custom Ratings'!$J$6)+ROUNDDOWN(($K267*'Custom Ratings'!$J$7),0)+ROUNDDOWN(($L267*'Custom Ratings'!$J$8),0)+($M267*'Custom Ratings'!$J$9)+($O267*'Custom Ratings'!$J$10)+($P267*'Custom Ratings'!$J$11)+($Q267*'Custom Ratings'!$J$12)+($R267*'Custom Ratings'!$J$13)+($S267*'Custom Ratings'!$J$14)+($T267*'Custom Ratings'!$J$15)),0)</f>
        <v>40</v>
      </c>
      <c r="AC267" s="79">
        <f>ROUND(Z267/'Custom Ratings'!$B$19,0)</f>
        <v>45</v>
      </c>
      <c r="AD267" s="79">
        <f>ROUND(AA267/'Custom Ratings'!$F$19,0)</f>
        <v>45</v>
      </c>
      <c r="AE267" s="79">
        <f>ROUND(AB267/'Custom Ratings'!$J$19,0)</f>
        <v>40</v>
      </c>
    </row>
    <row r="268" ht="15.75" customHeight="1">
      <c r="A268" s="71" t="s">
        <v>1033</v>
      </c>
      <c r="B268" s="71" t="s">
        <v>1098</v>
      </c>
      <c r="C268" s="72" t="str">
        <f t="shared" si="1"/>
        <v>Eric Desjardins</v>
      </c>
      <c r="D268" s="73" t="s">
        <v>46</v>
      </c>
      <c r="E268" s="73" t="s">
        <v>721</v>
      </c>
      <c r="F268" s="73">
        <v>28.0</v>
      </c>
      <c r="G268" s="73">
        <v>9.0</v>
      </c>
      <c r="H268" s="73">
        <v>4.0</v>
      </c>
      <c r="I268" s="73">
        <v>3.0</v>
      </c>
      <c r="J268" s="73">
        <v>3.0</v>
      </c>
      <c r="K268" s="73">
        <v>4.0</v>
      </c>
      <c r="L268" s="73">
        <v>3.0</v>
      </c>
      <c r="M268" s="73">
        <v>4.0</v>
      </c>
      <c r="N268" s="73">
        <v>3.0</v>
      </c>
      <c r="O268" s="73">
        <v>4.0</v>
      </c>
      <c r="P268" s="73">
        <v>2.0</v>
      </c>
      <c r="Q268" s="73">
        <v>4.0</v>
      </c>
      <c r="R268" s="73">
        <v>2.0</v>
      </c>
      <c r="S268" s="73">
        <v>3.0</v>
      </c>
      <c r="T268" s="73">
        <v>3.0</v>
      </c>
      <c r="U268" s="74">
        <f t="shared" si="2"/>
        <v>68</v>
      </c>
      <c r="V268" s="75">
        <f t="shared" si="3"/>
        <v>68</v>
      </c>
      <c r="W268" s="76" t="str">
        <f t="shared" si="4"/>
        <v>Righty</v>
      </c>
      <c r="X268" s="77">
        <f t="shared" si="5"/>
        <v>68</v>
      </c>
      <c r="Y268" s="77">
        <f t="shared" si="6"/>
        <v>61</v>
      </c>
      <c r="Z268" s="78">
        <f>ROUND(IF(($G268*'Custom Ratings'!$B$3)+($H268*'Custom Ratings'!$B$4)+($I268*'Custom Ratings'!$B$5)+($J268*'Custom Ratings'!$B$6)+($K268*'Custom Ratings'!$B$7)+($L268*'Custom Ratings'!$B$8)+($M268*'Custom Ratings'!$B$9)+($O268*'Custom Ratings'!$B$10)+($P268*'Custom Ratings'!$B$11)+($Q268*'Custom Ratings'!$B$12)+($R268*'Custom Ratings'!$B$13)+($S268*'Custom Ratings'!$B$14)+($T268*'Custom Ratings'!$B$15)&lt;50,(25+(($G268*'Custom Ratings'!$B$3)+($H268*'Custom Ratings'!$B$4)+($I268*'Custom Ratings'!$B$5)+($J268*'Custom Ratings'!$B$6)+($K268*'Custom Ratings'!$B$7)+($L268*'Custom Ratings'!$B$8)+($M268*'Custom Ratings'!$B$9)+($O268*'Custom Ratings'!$B$10)+($P268*'Custom Ratings'!$B$11)+($Q268*'Custom Ratings'!$B$12)+($R268*'Custom Ratings'!$B$13)+($S268*'Custom Ratings'!$B$14)+($T268*'Custom Ratings'!$B$15))/2),($G268*'Custom Ratings'!$B$3)+($H268*'Custom Ratings'!$B$4)+($I268*'Custom Ratings'!$B$5)+($J268*'Custom Ratings'!$B$6)+($K268*'Custom Ratings'!$B$7)+($L268*'Custom Ratings'!$B$8)+($M268*'Custom Ratings'!$B$9)+($O268*'Custom Ratings'!$B$10)+($P268*'Custom Ratings'!$B$11)+($Q268*'Custom Ratings'!$B$12)+($R268*'Custom Ratings'!$B$13)+($S268*'Custom Ratings'!$B$14)+($T268*'Custom Ratings'!$B$15)),0)</f>
        <v>68</v>
      </c>
      <c r="AA268" s="78">
        <f>ROUND(IF(($G268*'Custom Ratings'!$F$3)+($H268*'Custom Ratings'!$F$4)+($I268*'Custom Ratings'!$F$5)+($J268*'Custom Ratings'!$F$6)+($K268*'Custom Ratings'!$F$7)+($L268*'Custom Ratings'!$F$8)+($M268*'Custom Ratings'!$F$9)+($O268*'Custom Ratings'!$F$10)+($P268*'Custom Ratings'!$F$11)+($Q268*'Custom Ratings'!$F$12)+($R268*'Custom Ratings'!$F$13)+($S268*'Custom Ratings'!$F$14)+($T268*'Custom Ratings'!$F$15)&lt;50,(25+(($G268*'Custom Ratings'!$F$3)+($H268*'Custom Ratings'!$F$4)+($I268*'Custom Ratings'!$F$5)+($J268*'Custom Ratings'!$F$6)+($K268*'Custom Ratings'!$F$7)+($L268*'Custom Ratings'!$F$8)+($M268*'Custom Ratings'!$F$9)+($O268*'Custom Ratings'!$F$10)+($P268*'Custom Ratings'!$F$11)+($Q268*'Custom Ratings'!$F$12)+($R268*'Custom Ratings'!$F$13)+($S268*'Custom Ratings'!$F$14)+($T268*'Custom Ratings'!$F$15))/2),($G268*'Custom Ratings'!$F$3)+($H268*'Custom Ratings'!$F$4)+($I268*'Custom Ratings'!$F$5)+($J268*'Custom Ratings'!$F$6)+($K268*'Custom Ratings'!$F$7)+($L268*'Custom Ratings'!$F$8)+($M268*'Custom Ratings'!$F$9)+($O268*'Custom Ratings'!$F$10)+($P268*'Custom Ratings'!$F$11)+($Q268*'Custom Ratings'!$F$12)+($R268*'Custom Ratings'!$F$13)+($S268*'Custom Ratings'!$F$14)+($T268*'Custom Ratings'!$F$15)),0)</f>
        <v>68</v>
      </c>
      <c r="AB268" s="78">
        <f>ROUND(IF(($K268*'Custom Ratings'!$J$3)+ROUNDDOWN(($H268*'Custom Ratings'!$J$4),0)+($I268*'Custom Ratings'!$J$5)+($J268*'Custom Ratings'!$J$6)+ROUNDDOWN(($K268*'Custom Ratings'!$J$7),0)+ROUNDDOWN(($L268*'Custom Ratings'!$J$8),0)+($M268*'Custom Ratings'!$J$9)+($O268*'Custom Ratings'!$J$10)+($P268*'Custom Ratings'!$J$11)+($Q268*'Custom Ratings'!$J$12)+($R268*'Custom Ratings'!$J$13)+($S268*'Custom Ratings'!$J$14)+($T268*'Custom Ratings'!$J$15)&lt;50,(25+(($K268*'Custom Ratings'!$J$3)+ROUNDDOWN(($H268*'Custom Ratings'!$J$4),0)+($I268*'Custom Ratings'!$J$5)+($J268*'Custom Ratings'!$J$6)+ROUNDDOWN(($K268*'Custom Ratings'!$J$7),0)+ROUNDDOWN(($L268*'Custom Ratings'!$J$8),0)+($M268*'Custom Ratings'!$J$9)+($O268*'Custom Ratings'!$J$10)+($P268*'Custom Ratings'!$J$11)+($Q268*'Custom Ratings'!$J$12)+($R268*'Custom Ratings'!$J$13)+($S268*'Custom Ratings'!$J$14)+($T268*'Custom Ratings'!$J$15))/2),($K268*'Custom Ratings'!$J$3)+ROUNDDOWN(($H268*'Custom Ratings'!$J$4),0)+($I268*'Custom Ratings'!$J$5)+($J268*'Custom Ratings'!$J$6)+ROUNDDOWN(($K268*'Custom Ratings'!$J$7),0)+ROUNDDOWN(($L268*'Custom Ratings'!$J$8),0)+($M268*'Custom Ratings'!$J$9)+($O268*'Custom Ratings'!$J$10)+($P268*'Custom Ratings'!$J$11)+($Q268*'Custom Ratings'!$J$12)+($R268*'Custom Ratings'!$J$13)+($S268*'Custom Ratings'!$J$14)+($T268*'Custom Ratings'!$J$15)),0)</f>
        <v>61</v>
      </c>
      <c r="AC268" s="79">
        <f>ROUND(Z268/'Custom Ratings'!$B$19,0)</f>
        <v>68</v>
      </c>
      <c r="AD268" s="79">
        <f>ROUND(AA268/'Custom Ratings'!$F$19,0)</f>
        <v>68</v>
      </c>
      <c r="AE268" s="79">
        <f>ROUND(AB268/'Custom Ratings'!$J$19,0)</f>
        <v>61</v>
      </c>
    </row>
    <row r="269" ht="15.75" customHeight="1">
      <c r="A269" s="71" t="s">
        <v>1099</v>
      </c>
      <c r="B269" s="71" t="s">
        <v>1100</v>
      </c>
      <c r="C269" s="72" t="str">
        <f t="shared" si="1"/>
        <v>Matt Schneider</v>
      </c>
      <c r="D269" s="73" t="s">
        <v>46</v>
      </c>
      <c r="E269" s="73" t="s">
        <v>721</v>
      </c>
      <c r="F269" s="73">
        <v>27.0</v>
      </c>
      <c r="G269" s="73">
        <v>7.0</v>
      </c>
      <c r="H269" s="73">
        <v>3.0</v>
      </c>
      <c r="I269" s="73">
        <v>4.0</v>
      </c>
      <c r="J269" s="73">
        <v>3.0</v>
      </c>
      <c r="K269" s="73">
        <v>3.0</v>
      </c>
      <c r="L269" s="73">
        <v>3.0</v>
      </c>
      <c r="M269" s="73">
        <v>3.0</v>
      </c>
      <c r="N269" s="73">
        <v>4.0</v>
      </c>
      <c r="O269" s="73">
        <v>4.0</v>
      </c>
      <c r="P269" s="73">
        <v>2.0</v>
      </c>
      <c r="Q269" s="73">
        <v>4.0</v>
      </c>
      <c r="R269" s="73">
        <v>2.0</v>
      </c>
      <c r="S269" s="73">
        <v>4.0</v>
      </c>
      <c r="T269" s="73">
        <v>3.0</v>
      </c>
      <c r="U269" s="74">
        <f t="shared" si="2"/>
        <v>66</v>
      </c>
      <c r="V269" s="75">
        <f t="shared" si="3"/>
        <v>66</v>
      </c>
      <c r="W269" s="76" t="str">
        <f t="shared" si="4"/>
        <v>Lefty</v>
      </c>
      <c r="X269" s="77">
        <f t="shared" si="5"/>
        <v>66</v>
      </c>
      <c r="Y269" s="77">
        <f t="shared" si="6"/>
        <v>52</v>
      </c>
      <c r="Z269" s="78">
        <f>ROUND(IF(($G269*'Custom Ratings'!$B$3)+($H269*'Custom Ratings'!$B$4)+($I269*'Custom Ratings'!$B$5)+($J269*'Custom Ratings'!$B$6)+($K269*'Custom Ratings'!$B$7)+($L269*'Custom Ratings'!$B$8)+($M269*'Custom Ratings'!$B$9)+($O269*'Custom Ratings'!$B$10)+($P269*'Custom Ratings'!$B$11)+($Q269*'Custom Ratings'!$B$12)+($R269*'Custom Ratings'!$B$13)+($S269*'Custom Ratings'!$B$14)+($T269*'Custom Ratings'!$B$15)&lt;50,(25+(($G269*'Custom Ratings'!$B$3)+($H269*'Custom Ratings'!$B$4)+($I269*'Custom Ratings'!$B$5)+($J269*'Custom Ratings'!$B$6)+($K269*'Custom Ratings'!$B$7)+($L269*'Custom Ratings'!$B$8)+($M269*'Custom Ratings'!$B$9)+($O269*'Custom Ratings'!$B$10)+($P269*'Custom Ratings'!$B$11)+($Q269*'Custom Ratings'!$B$12)+($R269*'Custom Ratings'!$B$13)+($S269*'Custom Ratings'!$B$14)+($T269*'Custom Ratings'!$B$15))/2),($G269*'Custom Ratings'!$B$3)+($H269*'Custom Ratings'!$B$4)+($I269*'Custom Ratings'!$B$5)+($J269*'Custom Ratings'!$B$6)+($K269*'Custom Ratings'!$B$7)+($L269*'Custom Ratings'!$B$8)+($M269*'Custom Ratings'!$B$9)+($O269*'Custom Ratings'!$B$10)+($P269*'Custom Ratings'!$B$11)+($Q269*'Custom Ratings'!$B$12)+($R269*'Custom Ratings'!$B$13)+($S269*'Custom Ratings'!$B$14)+($T269*'Custom Ratings'!$B$15)),0)</f>
        <v>66</v>
      </c>
      <c r="AA269" s="78">
        <f>ROUND(IF(($G269*'Custom Ratings'!$F$3)+($H269*'Custom Ratings'!$F$4)+($I269*'Custom Ratings'!$F$5)+($J269*'Custom Ratings'!$F$6)+($K269*'Custom Ratings'!$F$7)+($L269*'Custom Ratings'!$F$8)+($M269*'Custom Ratings'!$F$9)+($O269*'Custom Ratings'!$F$10)+($P269*'Custom Ratings'!$F$11)+($Q269*'Custom Ratings'!$F$12)+($R269*'Custom Ratings'!$F$13)+($S269*'Custom Ratings'!$F$14)+($T269*'Custom Ratings'!$F$15)&lt;50,(25+(($G269*'Custom Ratings'!$F$3)+($H269*'Custom Ratings'!$F$4)+($I269*'Custom Ratings'!$F$5)+($J269*'Custom Ratings'!$F$6)+($K269*'Custom Ratings'!$F$7)+($L269*'Custom Ratings'!$F$8)+($M269*'Custom Ratings'!$F$9)+($O269*'Custom Ratings'!$F$10)+($P269*'Custom Ratings'!$F$11)+($Q269*'Custom Ratings'!$F$12)+($R269*'Custom Ratings'!$F$13)+($S269*'Custom Ratings'!$F$14)+($T269*'Custom Ratings'!$F$15))/2),($G269*'Custom Ratings'!$F$3)+($H269*'Custom Ratings'!$F$4)+($I269*'Custom Ratings'!$F$5)+($J269*'Custom Ratings'!$F$6)+($K269*'Custom Ratings'!$F$7)+($L269*'Custom Ratings'!$F$8)+($M269*'Custom Ratings'!$F$9)+($O269*'Custom Ratings'!$F$10)+($P269*'Custom Ratings'!$F$11)+($Q269*'Custom Ratings'!$F$12)+($R269*'Custom Ratings'!$F$13)+($S269*'Custom Ratings'!$F$14)+($T269*'Custom Ratings'!$F$15)),0)</f>
        <v>66</v>
      </c>
      <c r="AB269" s="78">
        <f>ROUND(IF(($K269*'Custom Ratings'!$J$3)+ROUNDDOWN(($H269*'Custom Ratings'!$J$4),0)+($I269*'Custom Ratings'!$J$5)+($J269*'Custom Ratings'!$J$6)+ROUNDDOWN(($K269*'Custom Ratings'!$J$7),0)+ROUNDDOWN(($L269*'Custom Ratings'!$J$8),0)+($M269*'Custom Ratings'!$J$9)+($O269*'Custom Ratings'!$J$10)+($P269*'Custom Ratings'!$J$11)+($Q269*'Custom Ratings'!$J$12)+($R269*'Custom Ratings'!$J$13)+($S269*'Custom Ratings'!$J$14)+($T269*'Custom Ratings'!$J$15)&lt;50,(25+(($K269*'Custom Ratings'!$J$3)+ROUNDDOWN(($H269*'Custom Ratings'!$J$4),0)+($I269*'Custom Ratings'!$J$5)+($J269*'Custom Ratings'!$J$6)+ROUNDDOWN(($K269*'Custom Ratings'!$J$7),0)+ROUNDDOWN(($L269*'Custom Ratings'!$J$8),0)+($M269*'Custom Ratings'!$J$9)+($O269*'Custom Ratings'!$J$10)+($P269*'Custom Ratings'!$J$11)+($Q269*'Custom Ratings'!$J$12)+($R269*'Custom Ratings'!$J$13)+($S269*'Custom Ratings'!$J$14)+($T269*'Custom Ratings'!$J$15))/2),($K269*'Custom Ratings'!$J$3)+ROUNDDOWN(($H269*'Custom Ratings'!$J$4),0)+($I269*'Custom Ratings'!$J$5)+($J269*'Custom Ratings'!$J$6)+ROUNDDOWN(($K269*'Custom Ratings'!$J$7),0)+ROUNDDOWN(($L269*'Custom Ratings'!$J$8),0)+($M269*'Custom Ratings'!$J$9)+($O269*'Custom Ratings'!$J$10)+($P269*'Custom Ratings'!$J$11)+($Q269*'Custom Ratings'!$J$12)+($R269*'Custom Ratings'!$J$13)+($S269*'Custom Ratings'!$J$14)+($T269*'Custom Ratings'!$J$15)),0)</f>
        <v>52</v>
      </c>
      <c r="AC269" s="79">
        <f>ROUND(Z269/'Custom Ratings'!$B$19,0)</f>
        <v>66</v>
      </c>
      <c r="AD269" s="79">
        <f>ROUND(AA269/'Custom Ratings'!$F$19,0)</f>
        <v>66</v>
      </c>
      <c r="AE269" s="79">
        <f>ROUND(AB269/'Custom Ratings'!$J$19,0)</f>
        <v>52</v>
      </c>
    </row>
    <row r="270" ht="15.75" customHeight="1">
      <c r="A270" s="71" t="s">
        <v>1101</v>
      </c>
      <c r="B270" s="71" t="s">
        <v>1102</v>
      </c>
      <c r="C270" s="72" t="str">
        <f t="shared" si="1"/>
        <v>Patrice Brisebois</v>
      </c>
      <c r="D270" s="73" t="s">
        <v>46</v>
      </c>
      <c r="E270" s="73" t="s">
        <v>721</v>
      </c>
      <c r="F270" s="73">
        <v>43.0</v>
      </c>
      <c r="G270" s="73">
        <v>5.0</v>
      </c>
      <c r="H270" s="73">
        <v>3.0</v>
      </c>
      <c r="I270" s="73">
        <v>3.0</v>
      </c>
      <c r="J270" s="73">
        <v>3.0</v>
      </c>
      <c r="K270" s="73">
        <v>3.0</v>
      </c>
      <c r="L270" s="73">
        <v>3.0</v>
      </c>
      <c r="M270" s="73">
        <v>3.0</v>
      </c>
      <c r="N270" s="73">
        <v>7.0</v>
      </c>
      <c r="O270" s="73">
        <v>2.0</v>
      </c>
      <c r="P270" s="73">
        <v>2.0</v>
      </c>
      <c r="Q270" s="73">
        <v>4.0</v>
      </c>
      <c r="R270" s="73">
        <v>3.0</v>
      </c>
      <c r="S270" s="73">
        <v>2.0</v>
      </c>
      <c r="T270" s="73">
        <v>3.0</v>
      </c>
      <c r="U270" s="74">
        <f t="shared" si="2"/>
        <v>55</v>
      </c>
      <c r="V270" s="75">
        <f t="shared" si="3"/>
        <v>55</v>
      </c>
      <c r="W270" s="76" t="str">
        <f t="shared" si="4"/>
        <v>Righty</v>
      </c>
      <c r="X270" s="77">
        <f t="shared" si="5"/>
        <v>55</v>
      </c>
      <c r="Y270" s="77">
        <f t="shared" si="6"/>
        <v>51</v>
      </c>
      <c r="Z270" s="78">
        <f>ROUND(IF(($G270*'Custom Ratings'!$B$3)+($H270*'Custom Ratings'!$B$4)+($I270*'Custom Ratings'!$B$5)+($J270*'Custom Ratings'!$B$6)+($K270*'Custom Ratings'!$B$7)+($L270*'Custom Ratings'!$B$8)+($M270*'Custom Ratings'!$B$9)+($O270*'Custom Ratings'!$B$10)+($P270*'Custom Ratings'!$B$11)+($Q270*'Custom Ratings'!$B$12)+($R270*'Custom Ratings'!$B$13)+($S270*'Custom Ratings'!$B$14)+($T270*'Custom Ratings'!$B$15)&lt;50,(25+(($G270*'Custom Ratings'!$B$3)+($H270*'Custom Ratings'!$B$4)+($I270*'Custom Ratings'!$B$5)+($J270*'Custom Ratings'!$B$6)+($K270*'Custom Ratings'!$B$7)+($L270*'Custom Ratings'!$B$8)+($M270*'Custom Ratings'!$B$9)+($O270*'Custom Ratings'!$B$10)+($P270*'Custom Ratings'!$B$11)+($Q270*'Custom Ratings'!$B$12)+($R270*'Custom Ratings'!$B$13)+($S270*'Custom Ratings'!$B$14)+($T270*'Custom Ratings'!$B$15))/2),($G270*'Custom Ratings'!$B$3)+($H270*'Custom Ratings'!$B$4)+($I270*'Custom Ratings'!$B$5)+($J270*'Custom Ratings'!$B$6)+($K270*'Custom Ratings'!$B$7)+($L270*'Custom Ratings'!$B$8)+($M270*'Custom Ratings'!$B$9)+($O270*'Custom Ratings'!$B$10)+($P270*'Custom Ratings'!$B$11)+($Q270*'Custom Ratings'!$B$12)+($R270*'Custom Ratings'!$B$13)+($S270*'Custom Ratings'!$B$14)+($T270*'Custom Ratings'!$B$15)),0)</f>
        <v>55</v>
      </c>
      <c r="AA270" s="78">
        <f>ROUND(IF(($G270*'Custom Ratings'!$F$3)+($H270*'Custom Ratings'!$F$4)+($I270*'Custom Ratings'!$F$5)+($J270*'Custom Ratings'!$F$6)+($K270*'Custom Ratings'!$F$7)+($L270*'Custom Ratings'!$F$8)+($M270*'Custom Ratings'!$F$9)+($O270*'Custom Ratings'!$F$10)+($P270*'Custom Ratings'!$F$11)+($Q270*'Custom Ratings'!$F$12)+($R270*'Custom Ratings'!$F$13)+($S270*'Custom Ratings'!$F$14)+($T270*'Custom Ratings'!$F$15)&lt;50,(25+(($G270*'Custom Ratings'!$F$3)+($H270*'Custom Ratings'!$F$4)+($I270*'Custom Ratings'!$F$5)+($J270*'Custom Ratings'!$F$6)+($K270*'Custom Ratings'!$F$7)+($L270*'Custom Ratings'!$F$8)+($M270*'Custom Ratings'!$F$9)+($O270*'Custom Ratings'!$F$10)+($P270*'Custom Ratings'!$F$11)+($Q270*'Custom Ratings'!$F$12)+($R270*'Custom Ratings'!$F$13)+($S270*'Custom Ratings'!$F$14)+($T270*'Custom Ratings'!$F$15))/2),($G270*'Custom Ratings'!$F$3)+($H270*'Custom Ratings'!$F$4)+($I270*'Custom Ratings'!$F$5)+($J270*'Custom Ratings'!$F$6)+($K270*'Custom Ratings'!$F$7)+($L270*'Custom Ratings'!$F$8)+($M270*'Custom Ratings'!$F$9)+($O270*'Custom Ratings'!$F$10)+($P270*'Custom Ratings'!$F$11)+($Q270*'Custom Ratings'!$F$12)+($R270*'Custom Ratings'!$F$13)+($S270*'Custom Ratings'!$F$14)+($T270*'Custom Ratings'!$F$15)),0)</f>
        <v>55</v>
      </c>
      <c r="AB270" s="78">
        <f>ROUND(IF(($K270*'Custom Ratings'!$J$3)+ROUNDDOWN(($H270*'Custom Ratings'!$J$4),0)+($I270*'Custom Ratings'!$J$5)+($J270*'Custom Ratings'!$J$6)+ROUNDDOWN(($K270*'Custom Ratings'!$J$7),0)+ROUNDDOWN(($L270*'Custom Ratings'!$J$8),0)+($M270*'Custom Ratings'!$J$9)+($O270*'Custom Ratings'!$J$10)+($P270*'Custom Ratings'!$J$11)+($Q270*'Custom Ratings'!$J$12)+($R270*'Custom Ratings'!$J$13)+($S270*'Custom Ratings'!$J$14)+($T270*'Custom Ratings'!$J$15)&lt;50,(25+(($K270*'Custom Ratings'!$J$3)+ROUNDDOWN(($H270*'Custom Ratings'!$J$4),0)+($I270*'Custom Ratings'!$J$5)+($J270*'Custom Ratings'!$J$6)+ROUNDDOWN(($K270*'Custom Ratings'!$J$7),0)+ROUNDDOWN(($L270*'Custom Ratings'!$J$8),0)+($M270*'Custom Ratings'!$J$9)+($O270*'Custom Ratings'!$J$10)+($P270*'Custom Ratings'!$J$11)+($Q270*'Custom Ratings'!$J$12)+($R270*'Custom Ratings'!$J$13)+($S270*'Custom Ratings'!$J$14)+($T270*'Custom Ratings'!$J$15))/2),($K270*'Custom Ratings'!$J$3)+ROUNDDOWN(($H270*'Custom Ratings'!$J$4),0)+($I270*'Custom Ratings'!$J$5)+($J270*'Custom Ratings'!$J$6)+ROUNDDOWN(($K270*'Custom Ratings'!$J$7),0)+ROUNDDOWN(($L270*'Custom Ratings'!$J$8),0)+($M270*'Custom Ratings'!$J$9)+($O270*'Custom Ratings'!$J$10)+($P270*'Custom Ratings'!$J$11)+($Q270*'Custom Ratings'!$J$12)+($R270*'Custom Ratings'!$J$13)+($S270*'Custom Ratings'!$J$14)+($T270*'Custom Ratings'!$J$15)),0)</f>
        <v>51</v>
      </c>
      <c r="AC270" s="79">
        <f>ROUND(Z270/'Custom Ratings'!$B$19,0)</f>
        <v>55</v>
      </c>
      <c r="AD270" s="79">
        <f>ROUND(AA270/'Custom Ratings'!$F$19,0)</f>
        <v>55</v>
      </c>
      <c r="AE270" s="79">
        <f>ROUND(AB270/'Custom Ratings'!$J$19,0)</f>
        <v>51</v>
      </c>
    </row>
    <row r="271" ht="15.75" customHeight="1">
      <c r="A271" s="71" t="s">
        <v>853</v>
      </c>
      <c r="B271" s="71" t="s">
        <v>1103</v>
      </c>
      <c r="C271" s="72" t="str">
        <f t="shared" si="1"/>
        <v>Kevin Haller</v>
      </c>
      <c r="D271" s="73" t="s">
        <v>46</v>
      </c>
      <c r="E271" s="73" t="s">
        <v>721</v>
      </c>
      <c r="F271" s="73">
        <v>14.0</v>
      </c>
      <c r="G271" s="73">
        <v>6.0</v>
      </c>
      <c r="H271" s="73">
        <v>2.0</v>
      </c>
      <c r="I271" s="73">
        <v>2.0</v>
      </c>
      <c r="J271" s="73">
        <v>2.0</v>
      </c>
      <c r="K271" s="73">
        <v>3.0</v>
      </c>
      <c r="L271" s="73">
        <v>1.0</v>
      </c>
      <c r="M271" s="73">
        <v>2.0</v>
      </c>
      <c r="N271" s="73">
        <v>6.0</v>
      </c>
      <c r="O271" s="73">
        <v>1.0</v>
      </c>
      <c r="P271" s="73">
        <v>2.0</v>
      </c>
      <c r="Q271" s="73">
        <v>4.0</v>
      </c>
      <c r="R271" s="73">
        <v>5.0</v>
      </c>
      <c r="S271" s="73">
        <v>2.0</v>
      </c>
      <c r="T271" s="73">
        <v>3.0</v>
      </c>
      <c r="U271" s="74">
        <f t="shared" si="2"/>
        <v>45</v>
      </c>
      <c r="V271" s="75">
        <f t="shared" si="3"/>
        <v>45</v>
      </c>
      <c r="W271" s="76" t="str">
        <f t="shared" si="4"/>
        <v>Lefty</v>
      </c>
      <c r="X271" s="77">
        <f t="shared" si="5"/>
        <v>45</v>
      </c>
      <c r="Y271" s="77">
        <f t="shared" si="6"/>
        <v>45</v>
      </c>
      <c r="Z271" s="78">
        <f>ROUND(IF(($G271*'Custom Ratings'!$B$3)+($H271*'Custom Ratings'!$B$4)+($I271*'Custom Ratings'!$B$5)+($J271*'Custom Ratings'!$B$6)+($K271*'Custom Ratings'!$B$7)+($L271*'Custom Ratings'!$B$8)+($M271*'Custom Ratings'!$B$9)+($O271*'Custom Ratings'!$B$10)+($P271*'Custom Ratings'!$B$11)+($Q271*'Custom Ratings'!$B$12)+($R271*'Custom Ratings'!$B$13)+($S271*'Custom Ratings'!$B$14)+($T271*'Custom Ratings'!$B$15)&lt;50,(25+(($G271*'Custom Ratings'!$B$3)+($H271*'Custom Ratings'!$B$4)+($I271*'Custom Ratings'!$B$5)+($J271*'Custom Ratings'!$B$6)+($K271*'Custom Ratings'!$B$7)+($L271*'Custom Ratings'!$B$8)+($M271*'Custom Ratings'!$B$9)+($O271*'Custom Ratings'!$B$10)+($P271*'Custom Ratings'!$B$11)+($Q271*'Custom Ratings'!$B$12)+($R271*'Custom Ratings'!$B$13)+($S271*'Custom Ratings'!$B$14)+($T271*'Custom Ratings'!$B$15))/2),($G271*'Custom Ratings'!$B$3)+($H271*'Custom Ratings'!$B$4)+($I271*'Custom Ratings'!$B$5)+($J271*'Custom Ratings'!$B$6)+($K271*'Custom Ratings'!$B$7)+($L271*'Custom Ratings'!$B$8)+($M271*'Custom Ratings'!$B$9)+($O271*'Custom Ratings'!$B$10)+($P271*'Custom Ratings'!$B$11)+($Q271*'Custom Ratings'!$B$12)+($R271*'Custom Ratings'!$B$13)+($S271*'Custom Ratings'!$B$14)+($T271*'Custom Ratings'!$B$15)),0)</f>
        <v>45</v>
      </c>
      <c r="AA271" s="78">
        <f>ROUND(IF(($G271*'Custom Ratings'!$F$3)+($H271*'Custom Ratings'!$F$4)+($I271*'Custom Ratings'!$F$5)+($J271*'Custom Ratings'!$F$6)+($K271*'Custom Ratings'!$F$7)+($L271*'Custom Ratings'!$F$8)+($M271*'Custom Ratings'!$F$9)+($O271*'Custom Ratings'!$F$10)+($P271*'Custom Ratings'!$F$11)+($Q271*'Custom Ratings'!$F$12)+($R271*'Custom Ratings'!$F$13)+($S271*'Custom Ratings'!$F$14)+($T271*'Custom Ratings'!$F$15)&lt;50,(25+(($G271*'Custom Ratings'!$F$3)+($H271*'Custom Ratings'!$F$4)+($I271*'Custom Ratings'!$F$5)+($J271*'Custom Ratings'!$F$6)+($K271*'Custom Ratings'!$F$7)+($L271*'Custom Ratings'!$F$8)+($M271*'Custom Ratings'!$F$9)+($O271*'Custom Ratings'!$F$10)+($P271*'Custom Ratings'!$F$11)+($Q271*'Custom Ratings'!$F$12)+($R271*'Custom Ratings'!$F$13)+($S271*'Custom Ratings'!$F$14)+($T271*'Custom Ratings'!$F$15))/2),($G271*'Custom Ratings'!$F$3)+($H271*'Custom Ratings'!$F$4)+($I271*'Custom Ratings'!$F$5)+($J271*'Custom Ratings'!$F$6)+($K271*'Custom Ratings'!$F$7)+($L271*'Custom Ratings'!$F$8)+($M271*'Custom Ratings'!$F$9)+($O271*'Custom Ratings'!$F$10)+($P271*'Custom Ratings'!$F$11)+($Q271*'Custom Ratings'!$F$12)+($R271*'Custom Ratings'!$F$13)+($S271*'Custom Ratings'!$F$14)+($T271*'Custom Ratings'!$F$15)),0)</f>
        <v>45</v>
      </c>
      <c r="AB271" s="78">
        <f>ROUND(IF(($K271*'Custom Ratings'!$J$3)+ROUNDDOWN(($H271*'Custom Ratings'!$J$4),0)+($I271*'Custom Ratings'!$J$5)+($J271*'Custom Ratings'!$J$6)+ROUNDDOWN(($K271*'Custom Ratings'!$J$7),0)+ROUNDDOWN(($L271*'Custom Ratings'!$J$8),0)+($M271*'Custom Ratings'!$J$9)+($O271*'Custom Ratings'!$J$10)+($P271*'Custom Ratings'!$J$11)+($Q271*'Custom Ratings'!$J$12)+($R271*'Custom Ratings'!$J$13)+($S271*'Custom Ratings'!$J$14)+($T271*'Custom Ratings'!$J$15)&lt;50,(25+(($K271*'Custom Ratings'!$J$3)+ROUNDDOWN(($H271*'Custom Ratings'!$J$4),0)+($I271*'Custom Ratings'!$J$5)+($J271*'Custom Ratings'!$J$6)+ROUNDDOWN(($K271*'Custom Ratings'!$J$7),0)+ROUNDDOWN(($L271*'Custom Ratings'!$J$8),0)+($M271*'Custom Ratings'!$J$9)+($O271*'Custom Ratings'!$J$10)+($P271*'Custom Ratings'!$J$11)+($Q271*'Custom Ratings'!$J$12)+($R271*'Custom Ratings'!$J$13)+($S271*'Custom Ratings'!$J$14)+($T271*'Custom Ratings'!$J$15))/2),($K271*'Custom Ratings'!$J$3)+ROUNDDOWN(($H271*'Custom Ratings'!$J$4),0)+($I271*'Custom Ratings'!$J$5)+($J271*'Custom Ratings'!$J$6)+ROUNDDOWN(($K271*'Custom Ratings'!$J$7),0)+ROUNDDOWN(($L271*'Custom Ratings'!$J$8),0)+($M271*'Custom Ratings'!$J$9)+($O271*'Custom Ratings'!$J$10)+($P271*'Custom Ratings'!$J$11)+($Q271*'Custom Ratings'!$J$12)+($R271*'Custom Ratings'!$J$13)+($S271*'Custom Ratings'!$J$14)+($T271*'Custom Ratings'!$J$15)),0)</f>
        <v>45</v>
      </c>
      <c r="AC271" s="79">
        <f>ROUND(Z271/'Custom Ratings'!$B$19,0)</f>
        <v>45</v>
      </c>
      <c r="AD271" s="79">
        <f>ROUND(AA271/'Custom Ratings'!$F$19,0)</f>
        <v>45</v>
      </c>
      <c r="AE271" s="79">
        <f>ROUND(AB271/'Custom Ratings'!$J$19,0)</f>
        <v>45</v>
      </c>
    </row>
    <row r="272" ht="15.75" customHeight="1">
      <c r="A272" s="71" t="s">
        <v>794</v>
      </c>
      <c r="B272" s="71" t="s">
        <v>1104</v>
      </c>
      <c r="C272" s="72" t="str">
        <f t="shared" si="1"/>
        <v>Rob Ramage</v>
      </c>
      <c r="D272" s="73" t="s">
        <v>46</v>
      </c>
      <c r="E272" s="73" t="s">
        <v>721</v>
      </c>
      <c r="F272" s="73">
        <v>5.0</v>
      </c>
      <c r="G272" s="73">
        <v>9.0</v>
      </c>
      <c r="H272" s="73">
        <v>3.0</v>
      </c>
      <c r="I272" s="73">
        <v>2.0</v>
      </c>
      <c r="J272" s="73">
        <v>2.0</v>
      </c>
      <c r="K272" s="73">
        <v>3.0</v>
      </c>
      <c r="L272" s="73">
        <v>3.0</v>
      </c>
      <c r="M272" s="73">
        <v>4.0</v>
      </c>
      <c r="N272" s="73">
        <v>7.0</v>
      </c>
      <c r="O272" s="73">
        <v>3.0</v>
      </c>
      <c r="P272" s="73">
        <v>1.0</v>
      </c>
      <c r="Q272" s="73">
        <v>3.0</v>
      </c>
      <c r="R272" s="73">
        <v>5.0</v>
      </c>
      <c r="S272" s="73">
        <v>3.0</v>
      </c>
      <c r="T272" s="73">
        <v>4.0</v>
      </c>
      <c r="U272" s="74">
        <f t="shared" si="2"/>
        <v>52</v>
      </c>
      <c r="V272" s="75">
        <f t="shared" si="3"/>
        <v>52</v>
      </c>
      <c r="W272" s="76" t="str">
        <f t="shared" si="4"/>
        <v>Righty</v>
      </c>
      <c r="X272" s="77">
        <f t="shared" si="5"/>
        <v>52</v>
      </c>
      <c r="Y272" s="77">
        <f t="shared" si="6"/>
        <v>54</v>
      </c>
      <c r="Z272" s="78">
        <f>ROUND(IF(($G272*'Custom Ratings'!$B$3)+($H272*'Custom Ratings'!$B$4)+($I272*'Custom Ratings'!$B$5)+($J272*'Custom Ratings'!$B$6)+($K272*'Custom Ratings'!$B$7)+($L272*'Custom Ratings'!$B$8)+($M272*'Custom Ratings'!$B$9)+($O272*'Custom Ratings'!$B$10)+($P272*'Custom Ratings'!$B$11)+($Q272*'Custom Ratings'!$B$12)+($R272*'Custom Ratings'!$B$13)+($S272*'Custom Ratings'!$B$14)+($T272*'Custom Ratings'!$B$15)&lt;50,(25+(($G272*'Custom Ratings'!$B$3)+($H272*'Custom Ratings'!$B$4)+($I272*'Custom Ratings'!$B$5)+($J272*'Custom Ratings'!$B$6)+($K272*'Custom Ratings'!$B$7)+($L272*'Custom Ratings'!$B$8)+($M272*'Custom Ratings'!$B$9)+($O272*'Custom Ratings'!$B$10)+($P272*'Custom Ratings'!$B$11)+($Q272*'Custom Ratings'!$B$12)+($R272*'Custom Ratings'!$B$13)+($S272*'Custom Ratings'!$B$14)+($T272*'Custom Ratings'!$B$15))/2),($G272*'Custom Ratings'!$B$3)+($H272*'Custom Ratings'!$B$4)+($I272*'Custom Ratings'!$B$5)+($J272*'Custom Ratings'!$B$6)+($K272*'Custom Ratings'!$B$7)+($L272*'Custom Ratings'!$B$8)+($M272*'Custom Ratings'!$B$9)+($O272*'Custom Ratings'!$B$10)+($P272*'Custom Ratings'!$B$11)+($Q272*'Custom Ratings'!$B$12)+($R272*'Custom Ratings'!$B$13)+($S272*'Custom Ratings'!$B$14)+($T272*'Custom Ratings'!$B$15)),0)</f>
        <v>52</v>
      </c>
      <c r="AA272" s="78">
        <f>ROUND(IF(($G272*'Custom Ratings'!$F$3)+($H272*'Custom Ratings'!$F$4)+($I272*'Custom Ratings'!$F$5)+($J272*'Custom Ratings'!$F$6)+($K272*'Custom Ratings'!$F$7)+($L272*'Custom Ratings'!$F$8)+($M272*'Custom Ratings'!$F$9)+($O272*'Custom Ratings'!$F$10)+($P272*'Custom Ratings'!$F$11)+($Q272*'Custom Ratings'!$F$12)+($R272*'Custom Ratings'!$F$13)+($S272*'Custom Ratings'!$F$14)+($T272*'Custom Ratings'!$F$15)&lt;50,(25+(($G272*'Custom Ratings'!$F$3)+($H272*'Custom Ratings'!$F$4)+($I272*'Custom Ratings'!$F$5)+($J272*'Custom Ratings'!$F$6)+($K272*'Custom Ratings'!$F$7)+($L272*'Custom Ratings'!$F$8)+($M272*'Custom Ratings'!$F$9)+($O272*'Custom Ratings'!$F$10)+($P272*'Custom Ratings'!$F$11)+($Q272*'Custom Ratings'!$F$12)+($R272*'Custom Ratings'!$F$13)+($S272*'Custom Ratings'!$F$14)+($T272*'Custom Ratings'!$F$15))/2),($G272*'Custom Ratings'!$F$3)+($H272*'Custom Ratings'!$F$4)+($I272*'Custom Ratings'!$F$5)+($J272*'Custom Ratings'!$F$6)+($K272*'Custom Ratings'!$F$7)+($L272*'Custom Ratings'!$F$8)+($M272*'Custom Ratings'!$F$9)+($O272*'Custom Ratings'!$F$10)+($P272*'Custom Ratings'!$F$11)+($Q272*'Custom Ratings'!$F$12)+($R272*'Custom Ratings'!$F$13)+($S272*'Custom Ratings'!$F$14)+($T272*'Custom Ratings'!$F$15)),0)</f>
        <v>52</v>
      </c>
      <c r="AB272" s="78">
        <f>ROUND(IF(($K272*'Custom Ratings'!$J$3)+ROUNDDOWN(($H272*'Custom Ratings'!$J$4),0)+($I272*'Custom Ratings'!$J$5)+($J272*'Custom Ratings'!$J$6)+ROUNDDOWN(($K272*'Custom Ratings'!$J$7),0)+ROUNDDOWN(($L272*'Custom Ratings'!$J$8),0)+($M272*'Custom Ratings'!$J$9)+($O272*'Custom Ratings'!$J$10)+($P272*'Custom Ratings'!$J$11)+($Q272*'Custom Ratings'!$J$12)+($R272*'Custom Ratings'!$J$13)+($S272*'Custom Ratings'!$J$14)+($T272*'Custom Ratings'!$J$15)&lt;50,(25+(($K272*'Custom Ratings'!$J$3)+ROUNDDOWN(($H272*'Custom Ratings'!$J$4),0)+($I272*'Custom Ratings'!$J$5)+($J272*'Custom Ratings'!$J$6)+ROUNDDOWN(($K272*'Custom Ratings'!$J$7),0)+ROUNDDOWN(($L272*'Custom Ratings'!$J$8),0)+($M272*'Custom Ratings'!$J$9)+($O272*'Custom Ratings'!$J$10)+($P272*'Custom Ratings'!$J$11)+($Q272*'Custom Ratings'!$J$12)+($R272*'Custom Ratings'!$J$13)+($S272*'Custom Ratings'!$J$14)+($T272*'Custom Ratings'!$J$15))/2),($K272*'Custom Ratings'!$J$3)+ROUNDDOWN(($H272*'Custom Ratings'!$J$4),0)+($I272*'Custom Ratings'!$J$5)+($J272*'Custom Ratings'!$J$6)+ROUNDDOWN(($K272*'Custom Ratings'!$J$7),0)+ROUNDDOWN(($L272*'Custom Ratings'!$J$8),0)+($M272*'Custom Ratings'!$J$9)+($O272*'Custom Ratings'!$J$10)+($P272*'Custom Ratings'!$J$11)+($Q272*'Custom Ratings'!$J$12)+($R272*'Custom Ratings'!$J$13)+($S272*'Custom Ratings'!$J$14)+($T272*'Custom Ratings'!$J$15)),0)</f>
        <v>54</v>
      </c>
      <c r="AC272" s="79">
        <f>ROUND(Z272/'Custom Ratings'!$B$19,0)</f>
        <v>52</v>
      </c>
      <c r="AD272" s="79">
        <f>ROUND(AA272/'Custom Ratings'!$F$19,0)</f>
        <v>52</v>
      </c>
      <c r="AE272" s="79">
        <f>ROUND(AB272/'Custom Ratings'!$J$19,0)</f>
        <v>54</v>
      </c>
    </row>
    <row r="273" ht="15.75" customHeight="1">
      <c r="A273" s="71" t="s">
        <v>1105</v>
      </c>
      <c r="B273" s="71" t="s">
        <v>1106</v>
      </c>
      <c r="C273" s="72" t="str">
        <f t="shared" si="1"/>
        <v>J.J. Daigneault</v>
      </c>
      <c r="D273" s="73" t="s">
        <v>46</v>
      </c>
      <c r="E273" s="73" t="s">
        <v>721</v>
      </c>
      <c r="F273" s="73">
        <v>48.0</v>
      </c>
      <c r="G273" s="73">
        <v>6.0</v>
      </c>
      <c r="H273" s="73">
        <v>4.0</v>
      </c>
      <c r="I273" s="73">
        <v>3.0</v>
      </c>
      <c r="J273" s="73">
        <v>2.0</v>
      </c>
      <c r="K273" s="73">
        <v>4.0</v>
      </c>
      <c r="L273" s="73">
        <v>4.0</v>
      </c>
      <c r="M273" s="73">
        <v>3.0</v>
      </c>
      <c r="N273" s="73">
        <v>4.0</v>
      </c>
      <c r="O273" s="73">
        <v>3.0</v>
      </c>
      <c r="P273" s="73">
        <v>2.0</v>
      </c>
      <c r="Q273" s="73">
        <v>4.0</v>
      </c>
      <c r="R273" s="73">
        <v>4.0</v>
      </c>
      <c r="S273" s="73">
        <v>2.0</v>
      </c>
      <c r="T273" s="73">
        <v>2.0</v>
      </c>
      <c r="U273" s="74">
        <f t="shared" si="2"/>
        <v>60</v>
      </c>
      <c r="V273" s="75">
        <f t="shared" si="3"/>
        <v>60</v>
      </c>
      <c r="W273" s="76" t="str">
        <f t="shared" si="4"/>
        <v>Lefty</v>
      </c>
      <c r="X273" s="77">
        <f t="shared" si="5"/>
        <v>60</v>
      </c>
      <c r="Y273" s="77">
        <f t="shared" si="6"/>
        <v>66</v>
      </c>
      <c r="Z273" s="78">
        <f>ROUND(IF(($G273*'Custom Ratings'!$B$3)+($H273*'Custom Ratings'!$B$4)+($I273*'Custom Ratings'!$B$5)+($J273*'Custom Ratings'!$B$6)+($K273*'Custom Ratings'!$B$7)+($L273*'Custom Ratings'!$B$8)+($M273*'Custom Ratings'!$B$9)+($O273*'Custom Ratings'!$B$10)+($P273*'Custom Ratings'!$B$11)+($Q273*'Custom Ratings'!$B$12)+($R273*'Custom Ratings'!$B$13)+($S273*'Custom Ratings'!$B$14)+($T273*'Custom Ratings'!$B$15)&lt;50,(25+(($G273*'Custom Ratings'!$B$3)+($H273*'Custom Ratings'!$B$4)+($I273*'Custom Ratings'!$B$5)+($J273*'Custom Ratings'!$B$6)+($K273*'Custom Ratings'!$B$7)+($L273*'Custom Ratings'!$B$8)+($M273*'Custom Ratings'!$B$9)+($O273*'Custom Ratings'!$B$10)+($P273*'Custom Ratings'!$B$11)+($Q273*'Custom Ratings'!$B$12)+($R273*'Custom Ratings'!$B$13)+($S273*'Custom Ratings'!$B$14)+($T273*'Custom Ratings'!$B$15))/2),($G273*'Custom Ratings'!$B$3)+($H273*'Custom Ratings'!$B$4)+($I273*'Custom Ratings'!$B$5)+($J273*'Custom Ratings'!$B$6)+($K273*'Custom Ratings'!$B$7)+($L273*'Custom Ratings'!$B$8)+($M273*'Custom Ratings'!$B$9)+($O273*'Custom Ratings'!$B$10)+($P273*'Custom Ratings'!$B$11)+($Q273*'Custom Ratings'!$B$12)+($R273*'Custom Ratings'!$B$13)+($S273*'Custom Ratings'!$B$14)+($T273*'Custom Ratings'!$B$15)),0)</f>
        <v>60</v>
      </c>
      <c r="AA273" s="78">
        <f>ROUND(IF(($G273*'Custom Ratings'!$F$3)+($H273*'Custom Ratings'!$F$4)+($I273*'Custom Ratings'!$F$5)+($J273*'Custom Ratings'!$F$6)+($K273*'Custom Ratings'!$F$7)+($L273*'Custom Ratings'!$F$8)+($M273*'Custom Ratings'!$F$9)+($O273*'Custom Ratings'!$F$10)+($P273*'Custom Ratings'!$F$11)+($Q273*'Custom Ratings'!$F$12)+($R273*'Custom Ratings'!$F$13)+($S273*'Custom Ratings'!$F$14)+($T273*'Custom Ratings'!$F$15)&lt;50,(25+(($G273*'Custom Ratings'!$F$3)+($H273*'Custom Ratings'!$F$4)+($I273*'Custom Ratings'!$F$5)+($J273*'Custom Ratings'!$F$6)+($K273*'Custom Ratings'!$F$7)+($L273*'Custom Ratings'!$F$8)+($M273*'Custom Ratings'!$F$9)+($O273*'Custom Ratings'!$F$10)+($P273*'Custom Ratings'!$F$11)+($Q273*'Custom Ratings'!$F$12)+($R273*'Custom Ratings'!$F$13)+($S273*'Custom Ratings'!$F$14)+($T273*'Custom Ratings'!$F$15))/2),($G273*'Custom Ratings'!$F$3)+($H273*'Custom Ratings'!$F$4)+($I273*'Custom Ratings'!$F$5)+($J273*'Custom Ratings'!$F$6)+($K273*'Custom Ratings'!$F$7)+($L273*'Custom Ratings'!$F$8)+($M273*'Custom Ratings'!$F$9)+($O273*'Custom Ratings'!$F$10)+($P273*'Custom Ratings'!$F$11)+($Q273*'Custom Ratings'!$F$12)+($R273*'Custom Ratings'!$F$13)+($S273*'Custom Ratings'!$F$14)+($T273*'Custom Ratings'!$F$15)),0)</f>
        <v>60</v>
      </c>
      <c r="AB273" s="78">
        <f>ROUND(IF(($K273*'Custom Ratings'!$J$3)+ROUNDDOWN(($H273*'Custom Ratings'!$J$4),0)+($I273*'Custom Ratings'!$J$5)+($J273*'Custom Ratings'!$J$6)+ROUNDDOWN(($K273*'Custom Ratings'!$J$7),0)+ROUNDDOWN(($L273*'Custom Ratings'!$J$8),0)+($M273*'Custom Ratings'!$J$9)+($O273*'Custom Ratings'!$J$10)+($P273*'Custom Ratings'!$J$11)+($Q273*'Custom Ratings'!$J$12)+($R273*'Custom Ratings'!$J$13)+($S273*'Custom Ratings'!$J$14)+($T273*'Custom Ratings'!$J$15)&lt;50,(25+(($K273*'Custom Ratings'!$J$3)+ROUNDDOWN(($H273*'Custom Ratings'!$J$4),0)+($I273*'Custom Ratings'!$J$5)+($J273*'Custom Ratings'!$J$6)+ROUNDDOWN(($K273*'Custom Ratings'!$J$7),0)+ROUNDDOWN(($L273*'Custom Ratings'!$J$8),0)+($M273*'Custom Ratings'!$J$9)+($O273*'Custom Ratings'!$J$10)+($P273*'Custom Ratings'!$J$11)+($Q273*'Custom Ratings'!$J$12)+($R273*'Custom Ratings'!$J$13)+($S273*'Custom Ratings'!$J$14)+($T273*'Custom Ratings'!$J$15))/2),($K273*'Custom Ratings'!$J$3)+ROUNDDOWN(($H273*'Custom Ratings'!$J$4),0)+($I273*'Custom Ratings'!$J$5)+($J273*'Custom Ratings'!$J$6)+ROUNDDOWN(($K273*'Custom Ratings'!$J$7),0)+ROUNDDOWN(($L273*'Custom Ratings'!$J$8),0)+($M273*'Custom Ratings'!$J$9)+($O273*'Custom Ratings'!$J$10)+($P273*'Custom Ratings'!$J$11)+($Q273*'Custom Ratings'!$J$12)+($R273*'Custom Ratings'!$J$13)+($S273*'Custom Ratings'!$J$14)+($T273*'Custom Ratings'!$J$15)),0)</f>
        <v>66</v>
      </c>
      <c r="AC273" s="79">
        <f>ROUND(Z273/'Custom Ratings'!$B$19,0)</f>
        <v>60</v>
      </c>
      <c r="AD273" s="79">
        <f>ROUND(AA273/'Custom Ratings'!$F$19,0)</f>
        <v>60</v>
      </c>
      <c r="AE273" s="79">
        <f>ROUND(AB273/'Custom Ratings'!$J$19,0)</f>
        <v>66</v>
      </c>
    </row>
    <row r="274" ht="15.75" customHeight="1">
      <c r="A274" s="71" t="s">
        <v>1107</v>
      </c>
      <c r="B274" s="71" t="s">
        <v>1108</v>
      </c>
      <c r="C274" s="72" t="str">
        <f t="shared" si="1"/>
        <v>Lyle Odelein</v>
      </c>
      <c r="D274" s="73" t="s">
        <v>46</v>
      </c>
      <c r="E274" s="73" t="s">
        <v>721</v>
      </c>
      <c r="F274" s="73">
        <v>24.0</v>
      </c>
      <c r="G274" s="73">
        <v>9.0</v>
      </c>
      <c r="H274" s="73">
        <v>3.0</v>
      </c>
      <c r="I274" s="73">
        <v>2.0</v>
      </c>
      <c r="J274" s="73">
        <v>2.0</v>
      </c>
      <c r="K274" s="73">
        <v>4.0</v>
      </c>
      <c r="L274" s="73">
        <v>2.0</v>
      </c>
      <c r="M274" s="73">
        <v>3.0</v>
      </c>
      <c r="N274" s="73">
        <v>6.0</v>
      </c>
      <c r="O274" s="73">
        <v>2.0</v>
      </c>
      <c r="P274" s="73">
        <v>0.0</v>
      </c>
      <c r="Q274" s="73">
        <v>3.0</v>
      </c>
      <c r="R274" s="73">
        <v>3.0</v>
      </c>
      <c r="S274" s="73">
        <v>2.0</v>
      </c>
      <c r="T274" s="73">
        <v>4.0</v>
      </c>
      <c r="U274" s="74">
        <f t="shared" si="2"/>
        <v>48</v>
      </c>
      <c r="V274" s="75">
        <f t="shared" si="3"/>
        <v>48</v>
      </c>
      <c r="W274" s="76" t="str">
        <f t="shared" si="4"/>
        <v>Lefty</v>
      </c>
      <c r="X274" s="77">
        <f t="shared" si="5"/>
        <v>48</v>
      </c>
      <c r="Y274" s="77">
        <f t="shared" si="6"/>
        <v>52</v>
      </c>
      <c r="Z274" s="78">
        <f>ROUND(IF(($G274*'Custom Ratings'!$B$3)+($H274*'Custom Ratings'!$B$4)+($I274*'Custom Ratings'!$B$5)+($J274*'Custom Ratings'!$B$6)+($K274*'Custom Ratings'!$B$7)+($L274*'Custom Ratings'!$B$8)+($M274*'Custom Ratings'!$B$9)+($O274*'Custom Ratings'!$B$10)+($P274*'Custom Ratings'!$B$11)+($Q274*'Custom Ratings'!$B$12)+($R274*'Custom Ratings'!$B$13)+($S274*'Custom Ratings'!$B$14)+($T274*'Custom Ratings'!$B$15)&lt;50,(25+(($G274*'Custom Ratings'!$B$3)+($H274*'Custom Ratings'!$B$4)+($I274*'Custom Ratings'!$B$5)+($J274*'Custom Ratings'!$B$6)+($K274*'Custom Ratings'!$B$7)+($L274*'Custom Ratings'!$B$8)+($M274*'Custom Ratings'!$B$9)+($O274*'Custom Ratings'!$B$10)+($P274*'Custom Ratings'!$B$11)+($Q274*'Custom Ratings'!$B$12)+($R274*'Custom Ratings'!$B$13)+($S274*'Custom Ratings'!$B$14)+($T274*'Custom Ratings'!$B$15))/2),($G274*'Custom Ratings'!$B$3)+($H274*'Custom Ratings'!$B$4)+($I274*'Custom Ratings'!$B$5)+($J274*'Custom Ratings'!$B$6)+($K274*'Custom Ratings'!$B$7)+($L274*'Custom Ratings'!$B$8)+($M274*'Custom Ratings'!$B$9)+($O274*'Custom Ratings'!$B$10)+($P274*'Custom Ratings'!$B$11)+($Q274*'Custom Ratings'!$B$12)+($R274*'Custom Ratings'!$B$13)+($S274*'Custom Ratings'!$B$14)+($T274*'Custom Ratings'!$B$15)),0)</f>
        <v>48</v>
      </c>
      <c r="AA274" s="78">
        <f>ROUND(IF(($G274*'Custom Ratings'!$F$3)+($H274*'Custom Ratings'!$F$4)+($I274*'Custom Ratings'!$F$5)+($J274*'Custom Ratings'!$F$6)+($K274*'Custom Ratings'!$F$7)+($L274*'Custom Ratings'!$F$8)+($M274*'Custom Ratings'!$F$9)+($O274*'Custom Ratings'!$F$10)+($P274*'Custom Ratings'!$F$11)+($Q274*'Custom Ratings'!$F$12)+($R274*'Custom Ratings'!$F$13)+($S274*'Custom Ratings'!$F$14)+($T274*'Custom Ratings'!$F$15)&lt;50,(25+(($G274*'Custom Ratings'!$F$3)+($H274*'Custom Ratings'!$F$4)+($I274*'Custom Ratings'!$F$5)+($J274*'Custom Ratings'!$F$6)+($K274*'Custom Ratings'!$F$7)+($L274*'Custom Ratings'!$F$8)+($M274*'Custom Ratings'!$F$9)+($O274*'Custom Ratings'!$F$10)+($P274*'Custom Ratings'!$F$11)+($Q274*'Custom Ratings'!$F$12)+($R274*'Custom Ratings'!$F$13)+($S274*'Custom Ratings'!$F$14)+($T274*'Custom Ratings'!$F$15))/2),($G274*'Custom Ratings'!$F$3)+($H274*'Custom Ratings'!$F$4)+($I274*'Custom Ratings'!$F$5)+($J274*'Custom Ratings'!$F$6)+($K274*'Custom Ratings'!$F$7)+($L274*'Custom Ratings'!$F$8)+($M274*'Custom Ratings'!$F$9)+($O274*'Custom Ratings'!$F$10)+($P274*'Custom Ratings'!$F$11)+($Q274*'Custom Ratings'!$F$12)+($R274*'Custom Ratings'!$F$13)+($S274*'Custom Ratings'!$F$14)+($T274*'Custom Ratings'!$F$15)),0)</f>
        <v>48</v>
      </c>
      <c r="AB274" s="78">
        <f>ROUND(IF(($K274*'Custom Ratings'!$J$3)+ROUNDDOWN(($H274*'Custom Ratings'!$J$4),0)+($I274*'Custom Ratings'!$J$5)+($J274*'Custom Ratings'!$J$6)+ROUNDDOWN(($K274*'Custom Ratings'!$J$7),0)+ROUNDDOWN(($L274*'Custom Ratings'!$J$8),0)+($M274*'Custom Ratings'!$J$9)+($O274*'Custom Ratings'!$J$10)+($P274*'Custom Ratings'!$J$11)+($Q274*'Custom Ratings'!$J$12)+($R274*'Custom Ratings'!$J$13)+($S274*'Custom Ratings'!$J$14)+($T274*'Custom Ratings'!$J$15)&lt;50,(25+(($K274*'Custom Ratings'!$J$3)+ROUNDDOWN(($H274*'Custom Ratings'!$J$4),0)+($I274*'Custom Ratings'!$J$5)+($J274*'Custom Ratings'!$J$6)+ROUNDDOWN(($K274*'Custom Ratings'!$J$7),0)+ROUNDDOWN(($L274*'Custom Ratings'!$J$8),0)+($M274*'Custom Ratings'!$J$9)+($O274*'Custom Ratings'!$J$10)+($P274*'Custom Ratings'!$J$11)+($Q274*'Custom Ratings'!$J$12)+($R274*'Custom Ratings'!$J$13)+($S274*'Custom Ratings'!$J$14)+($T274*'Custom Ratings'!$J$15))/2),($K274*'Custom Ratings'!$J$3)+ROUNDDOWN(($H274*'Custom Ratings'!$J$4),0)+($I274*'Custom Ratings'!$J$5)+($J274*'Custom Ratings'!$J$6)+ROUNDDOWN(($K274*'Custom Ratings'!$J$7),0)+ROUNDDOWN(($L274*'Custom Ratings'!$J$8),0)+($M274*'Custom Ratings'!$J$9)+($O274*'Custom Ratings'!$J$10)+($P274*'Custom Ratings'!$J$11)+($Q274*'Custom Ratings'!$J$12)+($R274*'Custom Ratings'!$J$13)+($S274*'Custom Ratings'!$J$14)+($T274*'Custom Ratings'!$J$15)),0)</f>
        <v>52</v>
      </c>
      <c r="AC274" s="79">
        <f>ROUND(Z274/'Custom Ratings'!$B$19,0)</f>
        <v>48</v>
      </c>
      <c r="AD274" s="79">
        <f>ROUND(AA274/'Custom Ratings'!$F$19,0)</f>
        <v>48</v>
      </c>
      <c r="AE274" s="79">
        <f>ROUND(AB274/'Custom Ratings'!$J$19,0)</f>
        <v>52</v>
      </c>
    </row>
    <row r="275" ht="15.75" customHeight="1">
      <c r="A275" s="71" t="s">
        <v>799</v>
      </c>
      <c r="B275" s="71" t="s">
        <v>1109</v>
      </c>
      <c r="C275" s="72" t="str">
        <f t="shared" si="1"/>
        <v>Donald Dufresne</v>
      </c>
      <c r="D275" s="73" t="s">
        <v>46</v>
      </c>
      <c r="E275" s="73" t="s">
        <v>721</v>
      </c>
      <c r="F275" s="73">
        <v>34.0</v>
      </c>
      <c r="G275" s="73">
        <v>9.0</v>
      </c>
      <c r="H275" s="73">
        <v>2.0</v>
      </c>
      <c r="I275" s="73">
        <v>2.0</v>
      </c>
      <c r="J275" s="73">
        <v>1.0</v>
      </c>
      <c r="K275" s="73">
        <v>2.0</v>
      </c>
      <c r="L275" s="73">
        <v>2.0</v>
      </c>
      <c r="M275" s="73">
        <v>3.0</v>
      </c>
      <c r="N275" s="73">
        <v>9.0</v>
      </c>
      <c r="O275" s="73">
        <v>2.0</v>
      </c>
      <c r="P275" s="73">
        <v>1.0</v>
      </c>
      <c r="Q275" s="73">
        <v>2.0</v>
      </c>
      <c r="R275" s="73">
        <v>3.0</v>
      </c>
      <c r="S275" s="73">
        <v>1.0</v>
      </c>
      <c r="T275" s="73">
        <v>3.0</v>
      </c>
      <c r="U275" s="74">
        <f t="shared" si="2"/>
        <v>43</v>
      </c>
      <c r="V275" s="75">
        <f t="shared" si="3"/>
        <v>43</v>
      </c>
      <c r="W275" s="76" t="str">
        <f t="shared" si="4"/>
        <v>Righty</v>
      </c>
      <c r="X275" s="77">
        <f t="shared" si="5"/>
        <v>43</v>
      </c>
      <c r="Y275" s="77">
        <f t="shared" si="6"/>
        <v>43</v>
      </c>
      <c r="Z275" s="78">
        <f>ROUND(IF(($G275*'Custom Ratings'!$B$3)+($H275*'Custom Ratings'!$B$4)+($I275*'Custom Ratings'!$B$5)+($J275*'Custom Ratings'!$B$6)+($K275*'Custom Ratings'!$B$7)+($L275*'Custom Ratings'!$B$8)+($M275*'Custom Ratings'!$B$9)+($O275*'Custom Ratings'!$B$10)+($P275*'Custom Ratings'!$B$11)+($Q275*'Custom Ratings'!$B$12)+($R275*'Custom Ratings'!$B$13)+($S275*'Custom Ratings'!$B$14)+($T275*'Custom Ratings'!$B$15)&lt;50,(25+(($G275*'Custom Ratings'!$B$3)+($H275*'Custom Ratings'!$B$4)+($I275*'Custom Ratings'!$B$5)+($J275*'Custom Ratings'!$B$6)+($K275*'Custom Ratings'!$B$7)+($L275*'Custom Ratings'!$B$8)+($M275*'Custom Ratings'!$B$9)+($O275*'Custom Ratings'!$B$10)+($P275*'Custom Ratings'!$B$11)+($Q275*'Custom Ratings'!$B$12)+($R275*'Custom Ratings'!$B$13)+($S275*'Custom Ratings'!$B$14)+($T275*'Custom Ratings'!$B$15))/2),($G275*'Custom Ratings'!$B$3)+($H275*'Custom Ratings'!$B$4)+($I275*'Custom Ratings'!$B$5)+($J275*'Custom Ratings'!$B$6)+($K275*'Custom Ratings'!$B$7)+($L275*'Custom Ratings'!$B$8)+($M275*'Custom Ratings'!$B$9)+($O275*'Custom Ratings'!$B$10)+($P275*'Custom Ratings'!$B$11)+($Q275*'Custom Ratings'!$B$12)+($R275*'Custom Ratings'!$B$13)+($S275*'Custom Ratings'!$B$14)+($T275*'Custom Ratings'!$B$15)),0)</f>
        <v>43</v>
      </c>
      <c r="AA275" s="78">
        <f>ROUND(IF(($G275*'Custom Ratings'!$F$3)+($H275*'Custom Ratings'!$F$4)+($I275*'Custom Ratings'!$F$5)+($J275*'Custom Ratings'!$F$6)+($K275*'Custom Ratings'!$F$7)+($L275*'Custom Ratings'!$F$8)+($M275*'Custom Ratings'!$F$9)+($O275*'Custom Ratings'!$F$10)+($P275*'Custom Ratings'!$F$11)+($Q275*'Custom Ratings'!$F$12)+($R275*'Custom Ratings'!$F$13)+($S275*'Custom Ratings'!$F$14)+($T275*'Custom Ratings'!$F$15)&lt;50,(25+(($G275*'Custom Ratings'!$F$3)+($H275*'Custom Ratings'!$F$4)+($I275*'Custom Ratings'!$F$5)+($J275*'Custom Ratings'!$F$6)+($K275*'Custom Ratings'!$F$7)+($L275*'Custom Ratings'!$F$8)+($M275*'Custom Ratings'!$F$9)+($O275*'Custom Ratings'!$F$10)+($P275*'Custom Ratings'!$F$11)+($Q275*'Custom Ratings'!$F$12)+($R275*'Custom Ratings'!$F$13)+($S275*'Custom Ratings'!$F$14)+($T275*'Custom Ratings'!$F$15))/2),($G275*'Custom Ratings'!$F$3)+($H275*'Custom Ratings'!$F$4)+($I275*'Custom Ratings'!$F$5)+($J275*'Custom Ratings'!$F$6)+($K275*'Custom Ratings'!$F$7)+($L275*'Custom Ratings'!$F$8)+($M275*'Custom Ratings'!$F$9)+($O275*'Custom Ratings'!$F$10)+($P275*'Custom Ratings'!$F$11)+($Q275*'Custom Ratings'!$F$12)+($R275*'Custom Ratings'!$F$13)+($S275*'Custom Ratings'!$F$14)+($T275*'Custom Ratings'!$F$15)),0)</f>
        <v>43</v>
      </c>
      <c r="AB275" s="78">
        <f>ROUND(IF(($K275*'Custom Ratings'!$J$3)+ROUNDDOWN(($H275*'Custom Ratings'!$J$4),0)+($I275*'Custom Ratings'!$J$5)+($J275*'Custom Ratings'!$J$6)+ROUNDDOWN(($K275*'Custom Ratings'!$J$7),0)+ROUNDDOWN(($L275*'Custom Ratings'!$J$8),0)+($M275*'Custom Ratings'!$J$9)+($O275*'Custom Ratings'!$J$10)+($P275*'Custom Ratings'!$J$11)+($Q275*'Custom Ratings'!$J$12)+($R275*'Custom Ratings'!$J$13)+($S275*'Custom Ratings'!$J$14)+($T275*'Custom Ratings'!$J$15)&lt;50,(25+(($K275*'Custom Ratings'!$J$3)+ROUNDDOWN(($H275*'Custom Ratings'!$J$4),0)+($I275*'Custom Ratings'!$J$5)+($J275*'Custom Ratings'!$J$6)+ROUNDDOWN(($K275*'Custom Ratings'!$J$7),0)+ROUNDDOWN(($L275*'Custom Ratings'!$J$8),0)+($M275*'Custom Ratings'!$J$9)+($O275*'Custom Ratings'!$J$10)+($P275*'Custom Ratings'!$J$11)+($Q275*'Custom Ratings'!$J$12)+($R275*'Custom Ratings'!$J$13)+($S275*'Custom Ratings'!$J$14)+($T275*'Custom Ratings'!$J$15))/2),($K275*'Custom Ratings'!$J$3)+ROUNDDOWN(($H275*'Custom Ratings'!$J$4),0)+($I275*'Custom Ratings'!$J$5)+($J275*'Custom Ratings'!$J$6)+ROUNDDOWN(($K275*'Custom Ratings'!$J$7),0)+ROUNDDOWN(($L275*'Custom Ratings'!$J$8),0)+($M275*'Custom Ratings'!$J$9)+($O275*'Custom Ratings'!$J$10)+($P275*'Custom Ratings'!$J$11)+($Q275*'Custom Ratings'!$J$12)+($R275*'Custom Ratings'!$J$13)+($S275*'Custom Ratings'!$J$14)+($T275*'Custom Ratings'!$J$15)),0)</f>
        <v>43</v>
      </c>
      <c r="AC275" s="79">
        <f>ROUND(Z275/'Custom Ratings'!$B$19,0)</f>
        <v>43</v>
      </c>
      <c r="AD275" s="79">
        <f>ROUND(AA275/'Custom Ratings'!$F$19,0)</f>
        <v>43</v>
      </c>
      <c r="AE275" s="79">
        <f>ROUND(AB275/'Custom Ratings'!$J$19,0)</f>
        <v>43</v>
      </c>
    </row>
    <row r="276" ht="15.75" customHeight="1">
      <c r="A276" s="71" t="s">
        <v>830</v>
      </c>
      <c r="B276" s="71" t="s">
        <v>1110</v>
      </c>
      <c r="C276" s="72" t="str">
        <f t="shared" si="1"/>
        <v>Chris Terreri</v>
      </c>
      <c r="D276" s="73" t="s">
        <v>71</v>
      </c>
      <c r="E276" s="73" t="s">
        <v>697</v>
      </c>
      <c r="F276" s="73">
        <v>31.0</v>
      </c>
      <c r="G276" s="73">
        <v>2.0</v>
      </c>
      <c r="H276" s="73">
        <v>4.0</v>
      </c>
      <c r="I276" s="73">
        <v>4.0</v>
      </c>
      <c r="J276" s="73">
        <v>4.0</v>
      </c>
      <c r="K276" s="73">
        <v>4.0</v>
      </c>
      <c r="L276" s="73">
        <v>3.0</v>
      </c>
      <c r="M276" s="73">
        <v>0.0</v>
      </c>
      <c r="N276" s="73">
        <v>0.0</v>
      </c>
      <c r="O276" s="73">
        <v>0.0</v>
      </c>
      <c r="P276" s="73">
        <v>0.0</v>
      </c>
      <c r="Q276" s="73">
        <v>3.0</v>
      </c>
      <c r="R276" s="73">
        <v>3.0</v>
      </c>
      <c r="S276" s="73">
        <v>3.0</v>
      </c>
      <c r="T276" s="73">
        <v>3.0</v>
      </c>
      <c r="U276" s="74">
        <f t="shared" si="2"/>
        <v>61</v>
      </c>
      <c r="V276" s="75">
        <f t="shared" si="3"/>
        <v>61</v>
      </c>
      <c r="W276" s="76" t="str">
        <f t="shared" si="4"/>
        <v>Lefty</v>
      </c>
      <c r="X276" s="77">
        <f t="shared" si="5"/>
        <v>50</v>
      </c>
      <c r="Y276" s="77">
        <f t="shared" si="6"/>
        <v>61</v>
      </c>
      <c r="Z276" s="78">
        <f>ROUND(IF(($G276*'Custom Ratings'!$B$3)+($H276*'Custom Ratings'!$B$4)+($I276*'Custom Ratings'!$B$5)+($J276*'Custom Ratings'!$B$6)+($K276*'Custom Ratings'!$B$7)+($L276*'Custom Ratings'!$B$8)+($M276*'Custom Ratings'!$B$9)+($O276*'Custom Ratings'!$B$10)+($P276*'Custom Ratings'!$B$11)+($Q276*'Custom Ratings'!$B$12)+($R276*'Custom Ratings'!$B$13)+($S276*'Custom Ratings'!$B$14)+($T276*'Custom Ratings'!$B$15)&lt;50,(25+(($G276*'Custom Ratings'!$B$3)+($H276*'Custom Ratings'!$B$4)+($I276*'Custom Ratings'!$B$5)+($J276*'Custom Ratings'!$B$6)+($K276*'Custom Ratings'!$B$7)+($L276*'Custom Ratings'!$B$8)+($M276*'Custom Ratings'!$B$9)+($O276*'Custom Ratings'!$B$10)+($P276*'Custom Ratings'!$B$11)+($Q276*'Custom Ratings'!$B$12)+($R276*'Custom Ratings'!$B$13)+($S276*'Custom Ratings'!$B$14)+($T276*'Custom Ratings'!$B$15))/2),($G276*'Custom Ratings'!$B$3)+($H276*'Custom Ratings'!$B$4)+($I276*'Custom Ratings'!$B$5)+($J276*'Custom Ratings'!$B$6)+($K276*'Custom Ratings'!$B$7)+($L276*'Custom Ratings'!$B$8)+($M276*'Custom Ratings'!$B$9)+($O276*'Custom Ratings'!$B$10)+($P276*'Custom Ratings'!$B$11)+($Q276*'Custom Ratings'!$B$12)+($R276*'Custom Ratings'!$B$13)+($S276*'Custom Ratings'!$B$14)+($T276*'Custom Ratings'!$B$15)),0)</f>
        <v>50</v>
      </c>
      <c r="AA276" s="78">
        <f>ROUND(IF(($G276*'Custom Ratings'!$F$3)+($H276*'Custom Ratings'!$F$4)+($I276*'Custom Ratings'!$F$5)+($J276*'Custom Ratings'!$F$6)+($K276*'Custom Ratings'!$F$7)+($L276*'Custom Ratings'!$F$8)+($M276*'Custom Ratings'!$F$9)+($O276*'Custom Ratings'!$F$10)+($P276*'Custom Ratings'!$F$11)+($Q276*'Custom Ratings'!$F$12)+($R276*'Custom Ratings'!$F$13)+($S276*'Custom Ratings'!$F$14)+($T276*'Custom Ratings'!$F$15)&lt;50,(25+(($G276*'Custom Ratings'!$F$3)+($H276*'Custom Ratings'!$F$4)+($I276*'Custom Ratings'!$F$5)+($J276*'Custom Ratings'!$F$6)+($K276*'Custom Ratings'!$F$7)+($L276*'Custom Ratings'!$F$8)+($M276*'Custom Ratings'!$F$9)+($O276*'Custom Ratings'!$F$10)+($P276*'Custom Ratings'!$F$11)+($Q276*'Custom Ratings'!$F$12)+($R276*'Custom Ratings'!$F$13)+($S276*'Custom Ratings'!$F$14)+($T276*'Custom Ratings'!$F$15))/2),($G276*'Custom Ratings'!$F$3)+($H276*'Custom Ratings'!$F$4)+($I276*'Custom Ratings'!$F$5)+($J276*'Custom Ratings'!$F$6)+($K276*'Custom Ratings'!$F$7)+($L276*'Custom Ratings'!$F$8)+($M276*'Custom Ratings'!$F$9)+($O276*'Custom Ratings'!$F$10)+($P276*'Custom Ratings'!$F$11)+($Q276*'Custom Ratings'!$F$12)+($R276*'Custom Ratings'!$F$13)+($S276*'Custom Ratings'!$F$14)+($T276*'Custom Ratings'!$F$15)),0)</f>
        <v>50</v>
      </c>
      <c r="AB276" s="78">
        <f>ROUND(IF(($K276*'Custom Ratings'!$J$3)+ROUNDDOWN(($H276*'Custom Ratings'!$J$4),0)+($I276*'Custom Ratings'!$J$5)+($J276*'Custom Ratings'!$J$6)+ROUNDDOWN(($K276*'Custom Ratings'!$J$7),0)+ROUNDDOWN(($L276*'Custom Ratings'!$J$8),0)+($M276*'Custom Ratings'!$J$9)+($O276*'Custom Ratings'!$J$10)+($P276*'Custom Ratings'!$J$11)+($Q276*'Custom Ratings'!$J$12)+($R276*'Custom Ratings'!$J$13)+($S276*'Custom Ratings'!$J$14)+($T276*'Custom Ratings'!$J$15)&lt;50,(25+(($K276*'Custom Ratings'!$J$3)+ROUNDDOWN(($H276*'Custom Ratings'!$J$4),0)+($I276*'Custom Ratings'!$J$5)+($J276*'Custom Ratings'!$J$6)+ROUNDDOWN(($K276*'Custom Ratings'!$J$7),0)+ROUNDDOWN(($L276*'Custom Ratings'!$J$8),0)+($M276*'Custom Ratings'!$J$9)+($O276*'Custom Ratings'!$J$10)+($P276*'Custom Ratings'!$J$11)+($Q276*'Custom Ratings'!$J$12)+($R276*'Custom Ratings'!$J$13)+($S276*'Custom Ratings'!$J$14)+($T276*'Custom Ratings'!$J$15))/2),($K276*'Custom Ratings'!$J$3)+ROUNDDOWN(($H276*'Custom Ratings'!$J$4),0)+($I276*'Custom Ratings'!$J$5)+($J276*'Custom Ratings'!$J$6)+ROUNDDOWN(($K276*'Custom Ratings'!$J$7),0)+ROUNDDOWN(($L276*'Custom Ratings'!$J$8),0)+($M276*'Custom Ratings'!$J$9)+($O276*'Custom Ratings'!$J$10)+($P276*'Custom Ratings'!$J$11)+($Q276*'Custom Ratings'!$J$12)+($R276*'Custom Ratings'!$J$13)+($S276*'Custom Ratings'!$J$14)+($T276*'Custom Ratings'!$J$15)),0)</f>
        <v>61</v>
      </c>
      <c r="AC276" s="79">
        <f>ROUND(Z276/'Custom Ratings'!$B$19,0)</f>
        <v>50</v>
      </c>
      <c r="AD276" s="79">
        <f>ROUND(AA276/'Custom Ratings'!$F$19,0)</f>
        <v>50</v>
      </c>
      <c r="AE276" s="79">
        <f>ROUND(AB276/'Custom Ratings'!$J$19,0)</f>
        <v>61</v>
      </c>
    </row>
    <row r="277" ht="15.75" customHeight="1">
      <c r="A277" s="71" t="s">
        <v>832</v>
      </c>
      <c r="B277" s="71" t="s">
        <v>1111</v>
      </c>
      <c r="C277" s="72" t="str">
        <f t="shared" si="1"/>
        <v>Craig Billington</v>
      </c>
      <c r="D277" s="73" t="s">
        <v>71</v>
      </c>
      <c r="E277" s="73" t="s">
        <v>697</v>
      </c>
      <c r="F277" s="73">
        <v>1.0</v>
      </c>
      <c r="G277" s="73">
        <v>4.0</v>
      </c>
      <c r="H277" s="73">
        <v>3.0</v>
      </c>
      <c r="I277" s="73">
        <v>4.0</v>
      </c>
      <c r="J277" s="73">
        <v>2.0</v>
      </c>
      <c r="K277" s="73">
        <v>2.0</v>
      </c>
      <c r="L277" s="73">
        <v>1.0</v>
      </c>
      <c r="M277" s="73">
        <v>0.0</v>
      </c>
      <c r="N277" s="73">
        <v>0.0</v>
      </c>
      <c r="O277" s="73">
        <v>0.0</v>
      </c>
      <c r="P277" s="73">
        <v>0.0</v>
      </c>
      <c r="Q277" s="73">
        <v>2.0</v>
      </c>
      <c r="R277" s="73">
        <v>2.0</v>
      </c>
      <c r="S277" s="73">
        <v>2.0</v>
      </c>
      <c r="T277" s="73">
        <v>2.0</v>
      </c>
      <c r="U277" s="74">
        <f t="shared" si="2"/>
        <v>42</v>
      </c>
      <c r="V277" s="75">
        <f t="shared" si="3"/>
        <v>42</v>
      </c>
      <c r="W277" s="76" t="str">
        <f t="shared" si="4"/>
        <v>Lefty</v>
      </c>
      <c r="X277" s="77">
        <f t="shared" si="5"/>
        <v>42</v>
      </c>
      <c r="Y277" s="77">
        <f t="shared" si="6"/>
        <v>42</v>
      </c>
      <c r="Z277" s="78">
        <f>ROUND(IF(($G277*'Custom Ratings'!$B$3)+($H277*'Custom Ratings'!$B$4)+($I277*'Custom Ratings'!$B$5)+($J277*'Custom Ratings'!$B$6)+($K277*'Custom Ratings'!$B$7)+($L277*'Custom Ratings'!$B$8)+($M277*'Custom Ratings'!$B$9)+($O277*'Custom Ratings'!$B$10)+($P277*'Custom Ratings'!$B$11)+($Q277*'Custom Ratings'!$B$12)+($R277*'Custom Ratings'!$B$13)+($S277*'Custom Ratings'!$B$14)+($T277*'Custom Ratings'!$B$15)&lt;50,(25+(($G277*'Custom Ratings'!$B$3)+($H277*'Custom Ratings'!$B$4)+($I277*'Custom Ratings'!$B$5)+($J277*'Custom Ratings'!$B$6)+($K277*'Custom Ratings'!$B$7)+($L277*'Custom Ratings'!$B$8)+($M277*'Custom Ratings'!$B$9)+($O277*'Custom Ratings'!$B$10)+($P277*'Custom Ratings'!$B$11)+($Q277*'Custom Ratings'!$B$12)+($R277*'Custom Ratings'!$B$13)+($S277*'Custom Ratings'!$B$14)+($T277*'Custom Ratings'!$B$15))/2),($G277*'Custom Ratings'!$B$3)+($H277*'Custom Ratings'!$B$4)+($I277*'Custom Ratings'!$B$5)+($J277*'Custom Ratings'!$B$6)+($K277*'Custom Ratings'!$B$7)+($L277*'Custom Ratings'!$B$8)+($M277*'Custom Ratings'!$B$9)+($O277*'Custom Ratings'!$B$10)+($P277*'Custom Ratings'!$B$11)+($Q277*'Custom Ratings'!$B$12)+($R277*'Custom Ratings'!$B$13)+($S277*'Custom Ratings'!$B$14)+($T277*'Custom Ratings'!$B$15)),0)</f>
        <v>42</v>
      </c>
      <c r="AA277" s="78">
        <f>ROUND(IF(($G277*'Custom Ratings'!$F$3)+($H277*'Custom Ratings'!$F$4)+($I277*'Custom Ratings'!$F$5)+($J277*'Custom Ratings'!$F$6)+($K277*'Custom Ratings'!$F$7)+($L277*'Custom Ratings'!$F$8)+($M277*'Custom Ratings'!$F$9)+($O277*'Custom Ratings'!$F$10)+($P277*'Custom Ratings'!$F$11)+($Q277*'Custom Ratings'!$F$12)+($R277*'Custom Ratings'!$F$13)+($S277*'Custom Ratings'!$F$14)+($T277*'Custom Ratings'!$F$15)&lt;50,(25+(($G277*'Custom Ratings'!$F$3)+($H277*'Custom Ratings'!$F$4)+($I277*'Custom Ratings'!$F$5)+($J277*'Custom Ratings'!$F$6)+($K277*'Custom Ratings'!$F$7)+($L277*'Custom Ratings'!$F$8)+($M277*'Custom Ratings'!$F$9)+($O277*'Custom Ratings'!$F$10)+($P277*'Custom Ratings'!$F$11)+($Q277*'Custom Ratings'!$F$12)+($R277*'Custom Ratings'!$F$13)+($S277*'Custom Ratings'!$F$14)+($T277*'Custom Ratings'!$F$15))/2),($G277*'Custom Ratings'!$F$3)+($H277*'Custom Ratings'!$F$4)+($I277*'Custom Ratings'!$F$5)+($J277*'Custom Ratings'!$F$6)+($K277*'Custom Ratings'!$F$7)+($L277*'Custom Ratings'!$F$8)+($M277*'Custom Ratings'!$F$9)+($O277*'Custom Ratings'!$F$10)+($P277*'Custom Ratings'!$F$11)+($Q277*'Custom Ratings'!$F$12)+($R277*'Custom Ratings'!$F$13)+($S277*'Custom Ratings'!$F$14)+($T277*'Custom Ratings'!$F$15)),0)</f>
        <v>42</v>
      </c>
      <c r="AB277" s="78">
        <f>ROUND(IF(($K277*'Custom Ratings'!$J$3)+ROUNDDOWN(($H277*'Custom Ratings'!$J$4),0)+($I277*'Custom Ratings'!$J$5)+($J277*'Custom Ratings'!$J$6)+ROUNDDOWN(($K277*'Custom Ratings'!$J$7),0)+ROUNDDOWN(($L277*'Custom Ratings'!$J$8),0)+($M277*'Custom Ratings'!$J$9)+($O277*'Custom Ratings'!$J$10)+($P277*'Custom Ratings'!$J$11)+($Q277*'Custom Ratings'!$J$12)+($R277*'Custom Ratings'!$J$13)+($S277*'Custom Ratings'!$J$14)+($T277*'Custom Ratings'!$J$15)&lt;50,(25+(($K277*'Custom Ratings'!$J$3)+ROUNDDOWN(($H277*'Custom Ratings'!$J$4),0)+($I277*'Custom Ratings'!$J$5)+($J277*'Custom Ratings'!$J$6)+ROUNDDOWN(($K277*'Custom Ratings'!$J$7),0)+ROUNDDOWN(($L277*'Custom Ratings'!$J$8),0)+($M277*'Custom Ratings'!$J$9)+($O277*'Custom Ratings'!$J$10)+($P277*'Custom Ratings'!$J$11)+($Q277*'Custom Ratings'!$J$12)+($R277*'Custom Ratings'!$J$13)+($S277*'Custom Ratings'!$J$14)+($T277*'Custom Ratings'!$J$15))/2),($K277*'Custom Ratings'!$J$3)+ROUNDDOWN(($H277*'Custom Ratings'!$J$4),0)+($I277*'Custom Ratings'!$J$5)+($J277*'Custom Ratings'!$J$6)+ROUNDDOWN(($K277*'Custom Ratings'!$J$7),0)+ROUNDDOWN(($L277*'Custom Ratings'!$J$8),0)+($M277*'Custom Ratings'!$J$9)+($O277*'Custom Ratings'!$J$10)+($P277*'Custom Ratings'!$J$11)+($Q277*'Custom Ratings'!$J$12)+($R277*'Custom Ratings'!$J$13)+($S277*'Custom Ratings'!$J$14)+($T277*'Custom Ratings'!$J$15)),0)</f>
        <v>42</v>
      </c>
      <c r="AC277" s="79">
        <f>ROUND(Z277/'Custom Ratings'!$B$19,0)</f>
        <v>42</v>
      </c>
      <c r="AD277" s="79">
        <f>ROUND(AA277/'Custom Ratings'!$F$19,0)</f>
        <v>42</v>
      </c>
      <c r="AE277" s="79">
        <f>ROUND(AB277/'Custom Ratings'!$J$19,0)</f>
        <v>42</v>
      </c>
    </row>
    <row r="278" ht="15.75" customHeight="1">
      <c r="A278" s="71" t="s">
        <v>795</v>
      </c>
      <c r="B278" s="71" t="s">
        <v>1112</v>
      </c>
      <c r="C278" s="72" t="str">
        <f t="shared" si="1"/>
        <v>Alexnder Semak</v>
      </c>
      <c r="D278" s="73" t="s">
        <v>71</v>
      </c>
      <c r="E278" s="73" t="s">
        <v>702</v>
      </c>
      <c r="F278" s="73">
        <v>20.0</v>
      </c>
      <c r="G278" s="73">
        <v>6.0</v>
      </c>
      <c r="H278" s="73">
        <v>4.0</v>
      </c>
      <c r="I278" s="73">
        <v>3.0</v>
      </c>
      <c r="J278" s="73">
        <v>4.0</v>
      </c>
      <c r="K278" s="73">
        <v>4.0</v>
      </c>
      <c r="L278" s="73">
        <v>3.0</v>
      </c>
      <c r="M278" s="73">
        <v>3.0</v>
      </c>
      <c r="N278" s="73">
        <v>1.0</v>
      </c>
      <c r="O278" s="73">
        <v>4.0</v>
      </c>
      <c r="P278" s="73">
        <v>4.0</v>
      </c>
      <c r="Q278" s="73">
        <v>3.0</v>
      </c>
      <c r="R278" s="73">
        <v>2.0</v>
      </c>
      <c r="S278" s="73">
        <v>4.0</v>
      </c>
      <c r="T278" s="73">
        <v>2.0</v>
      </c>
      <c r="U278" s="74">
        <f t="shared" si="2"/>
        <v>73</v>
      </c>
      <c r="V278" s="75">
        <f t="shared" si="3"/>
        <v>73</v>
      </c>
      <c r="W278" s="76" t="str">
        <f t="shared" si="4"/>
        <v>Righty</v>
      </c>
      <c r="X278" s="77">
        <f t="shared" si="5"/>
        <v>73</v>
      </c>
      <c r="Y278" s="77">
        <f t="shared" si="6"/>
        <v>60</v>
      </c>
      <c r="Z278" s="78">
        <f>ROUND(IF(($G278*'Custom Ratings'!$B$3)+($H278*'Custom Ratings'!$B$4)+($I278*'Custom Ratings'!$B$5)+($J278*'Custom Ratings'!$B$6)+($K278*'Custom Ratings'!$B$7)+($L278*'Custom Ratings'!$B$8)+($M278*'Custom Ratings'!$B$9)+($O278*'Custom Ratings'!$B$10)+($P278*'Custom Ratings'!$B$11)+($Q278*'Custom Ratings'!$B$12)+($R278*'Custom Ratings'!$B$13)+($S278*'Custom Ratings'!$B$14)+($T278*'Custom Ratings'!$B$15)&lt;50,(25+(($G278*'Custom Ratings'!$B$3)+($H278*'Custom Ratings'!$B$4)+($I278*'Custom Ratings'!$B$5)+($J278*'Custom Ratings'!$B$6)+($K278*'Custom Ratings'!$B$7)+($L278*'Custom Ratings'!$B$8)+($M278*'Custom Ratings'!$B$9)+($O278*'Custom Ratings'!$B$10)+($P278*'Custom Ratings'!$B$11)+($Q278*'Custom Ratings'!$B$12)+($R278*'Custom Ratings'!$B$13)+($S278*'Custom Ratings'!$B$14)+($T278*'Custom Ratings'!$B$15))/2),($G278*'Custom Ratings'!$B$3)+($H278*'Custom Ratings'!$B$4)+($I278*'Custom Ratings'!$B$5)+($J278*'Custom Ratings'!$B$6)+($K278*'Custom Ratings'!$B$7)+($L278*'Custom Ratings'!$B$8)+($M278*'Custom Ratings'!$B$9)+($O278*'Custom Ratings'!$B$10)+($P278*'Custom Ratings'!$B$11)+($Q278*'Custom Ratings'!$B$12)+($R278*'Custom Ratings'!$B$13)+($S278*'Custom Ratings'!$B$14)+($T278*'Custom Ratings'!$B$15)),0)</f>
        <v>73</v>
      </c>
      <c r="AA278" s="78">
        <f>ROUND(IF(($G278*'Custom Ratings'!$F$3)+($H278*'Custom Ratings'!$F$4)+($I278*'Custom Ratings'!$F$5)+($J278*'Custom Ratings'!$F$6)+($K278*'Custom Ratings'!$F$7)+($L278*'Custom Ratings'!$F$8)+($M278*'Custom Ratings'!$F$9)+($O278*'Custom Ratings'!$F$10)+($P278*'Custom Ratings'!$F$11)+($Q278*'Custom Ratings'!$F$12)+($R278*'Custom Ratings'!$F$13)+($S278*'Custom Ratings'!$F$14)+($T278*'Custom Ratings'!$F$15)&lt;50,(25+(($G278*'Custom Ratings'!$F$3)+($H278*'Custom Ratings'!$F$4)+($I278*'Custom Ratings'!$F$5)+($J278*'Custom Ratings'!$F$6)+($K278*'Custom Ratings'!$F$7)+($L278*'Custom Ratings'!$F$8)+($M278*'Custom Ratings'!$F$9)+($O278*'Custom Ratings'!$F$10)+($P278*'Custom Ratings'!$F$11)+($Q278*'Custom Ratings'!$F$12)+($R278*'Custom Ratings'!$F$13)+($S278*'Custom Ratings'!$F$14)+($T278*'Custom Ratings'!$F$15))/2),($G278*'Custom Ratings'!$F$3)+($H278*'Custom Ratings'!$F$4)+($I278*'Custom Ratings'!$F$5)+($J278*'Custom Ratings'!$F$6)+($K278*'Custom Ratings'!$F$7)+($L278*'Custom Ratings'!$F$8)+($M278*'Custom Ratings'!$F$9)+($O278*'Custom Ratings'!$F$10)+($P278*'Custom Ratings'!$F$11)+($Q278*'Custom Ratings'!$F$12)+($R278*'Custom Ratings'!$F$13)+($S278*'Custom Ratings'!$F$14)+($T278*'Custom Ratings'!$F$15)),0)</f>
        <v>73</v>
      </c>
      <c r="AB278" s="78">
        <f>ROUND(IF(($K278*'Custom Ratings'!$J$3)+ROUNDDOWN(($H278*'Custom Ratings'!$J$4),0)+($I278*'Custom Ratings'!$J$5)+($J278*'Custom Ratings'!$J$6)+ROUNDDOWN(($K278*'Custom Ratings'!$J$7),0)+ROUNDDOWN(($L278*'Custom Ratings'!$J$8),0)+($M278*'Custom Ratings'!$J$9)+($O278*'Custom Ratings'!$J$10)+($P278*'Custom Ratings'!$J$11)+($Q278*'Custom Ratings'!$J$12)+($R278*'Custom Ratings'!$J$13)+($S278*'Custom Ratings'!$J$14)+($T278*'Custom Ratings'!$J$15)&lt;50,(25+(($K278*'Custom Ratings'!$J$3)+ROUNDDOWN(($H278*'Custom Ratings'!$J$4),0)+($I278*'Custom Ratings'!$J$5)+($J278*'Custom Ratings'!$J$6)+ROUNDDOWN(($K278*'Custom Ratings'!$J$7),0)+ROUNDDOWN(($L278*'Custom Ratings'!$J$8),0)+($M278*'Custom Ratings'!$J$9)+($O278*'Custom Ratings'!$J$10)+($P278*'Custom Ratings'!$J$11)+($Q278*'Custom Ratings'!$J$12)+($R278*'Custom Ratings'!$J$13)+($S278*'Custom Ratings'!$J$14)+($T278*'Custom Ratings'!$J$15))/2),($K278*'Custom Ratings'!$J$3)+ROUNDDOWN(($H278*'Custom Ratings'!$J$4),0)+($I278*'Custom Ratings'!$J$5)+($J278*'Custom Ratings'!$J$6)+ROUNDDOWN(($K278*'Custom Ratings'!$J$7),0)+ROUNDDOWN(($L278*'Custom Ratings'!$J$8),0)+($M278*'Custom Ratings'!$J$9)+($O278*'Custom Ratings'!$J$10)+($P278*'Custom Ratings'!$J$11)+($Q278*'Custom Ratings'!$J$12)+($R278*'Custom Ratings'!$J$13)+($S278*'Custom Ratings'!$J$14)+($T278*'Custom Ratings'!$J$15)),0)</f>
        <v>60</v>
      </c>
      <c r="AC278" s="79">
        <f>ROUND(Z278/'Custom Ratings'!$B$19,0)</f>
        <v>73</v>
      </c>
      <c r="AD278" s="79">
        <f>ROUND(AA278/'Custom Ratings'!$F$19,0)</f>
        <v>73</v>
      </c>
      <c r="AE278" s="79">
        <f>ROUND(AB278/'Custom Ratings'!$J$19,0)</f>
        <v>60</v>
      </c>
    </row>
    <row r="279" ht="15.75" customHeight="1">
      <c r="A279" s="71" t="s">
        <v>1113</v>
      </c>
      <c r="B279" s="71" t="s">
        <v>1114</v>
      </c>
      <c r="C279" s="72" t="str">
        <f t="shared" si="1"/>
        <v>Bernie Nicholls</v>
      </c>
      <c r="D279" s="73" t="s">
        <v>71</v>
      </c>
      <c r="E279" s="73" t="s">
        <v>702</v>
      </c>
      <c r="F279" s="73">
        <v>19.0</v>
      </c>
      <c r="G279" s="73">
        <v>6.0</v>
      </c>
      <c r="H279" s="73">
        <v>3.0</v>
      </c>
      <c r="I279" s="73">
        <v>3.0</v>
      </c>
      <c r="J279" s="73">
        <v>4.0</v>
      </c>
      <c r="K279" s="73">
        <v>3.0</v>
      </c>
      <c r="L279" s="73">
        <v>3.0</v>
      </c>
      <c r="M279" s="73">
        <v>1.0</v>
      </c>
      <c r="N279" s="73">
        <v>3.0</v>
      </c>
      <c r="O279" s="73">
        <v>4.0</v>
      </c>
      <c r="P279" s="73">
        <v>2.0</v>
      </c>
      <c r="Q279" s="73">
        <v>3.0</v>
      </c>
      <c r="R279" s="73">
        <v>0.0</v>
      </c>
      <c r="S279" s="73">
        <v>4.0</v>
      </c>
      <c r="T279" s="73">
        <v>3.0</v>
      </c>
      <c r="U279" s="74">
        <f t="shared" si="2"/>
        <v>61</v>
      </c>
      <c r="V279" s="75">
        <f t="shared" si="3"/>
        <v>61</v>
      </c>
      <c r="W279" s="76" t="str">
        <f t="shared" si="4"/>
        <v>Righty</v>
      </c>
      <c r="X279" s="77">
        <f t="shared" si="5"/>
        <v>61</v>
      </c>
      <c r="Y279" s="77">
        <f t="shared" si="6"/>
        <v>50</v>
      </c>
      <c r="Z279" s="78">
        <f>ROUND(IF(($G279*'Custom Ratings'!$B$3)+($H279*'Custom Ratings'!$B$4)+($I279*'Custom Ratings'!$B$5)+($J279*'Custom Ratings'!$B$6)+($K279*'Custom Ratings'!$B$7)+($L279*'Custom Ratings'!$B$8)+($M279*'Custom Ratings'!$B$9)+($O279*'Custom Ratings'!$B$10)+($P279*'Custom Ratings'!$B$11)+($Q279*'Custom Ratings'!$B$12)+($R279*'Custom Ratings'!$B$13)+($S279*'Custom Ratings'!$B$14)+($T279*'Custom Ratings'!$B$15)&lt;50,(25+(($G279*'Custom Ratings'!$B$3)+($H279*'Custom Ratings'!$B$4)+($I279*'Custom Ratings'!$B$5)+($J279*'Custom Ratings'!$B$6)+($K279*'Custom Ratings'!$B$7)+($L279*'Custom Ratings'!$B$8)+($M279*'Custom Ratings'!$B$9)+($O279*'Custom Ratings'!$B$10)+($P279*'Custom Ratings'!$B$11)+($Q279*'Custom Ratings'!$B$12)+($R279*'Custom Ratings'!$B$13)+($S279*'Custom Ratings'!$B$14)+($T279*'Custom Ratings'!$B$15))/2),($G279*'Custom Ratings'!$B$3)+($H279*'Custom Ratings'!$B$4)+($I279*'Custom Ratings'!$B$5)+($J279*'Custom Ratings'!$B$6)+($K279*'Custom Ratings'!$B$7)+($L279*'Custom Ratings'!$B$8)+($M279*'Custom Ratings'!$B$9)+($O279*'Custom Ratings'!$B$10)+($P279*'Custom Ratings'!$B$11)+($Q279*'Custom Ratings'!$B$12)+($R279*'Custom Ratings'!$B$13)+($S279*'Custom Ratings'!$B$14)+($T279*'Custom Ratings'!$B$15)),0)</f>
        <v>61</v>
      </c>
      <c r="AA279" s="78">
        <f>ROUND(IF(($G279*'Custom Ratings'!$F$3)+($H279*'Custom Ratings'!$F$4)+($I279*'Custom Ratings'!$F$5)+($J279*'Custom Ratings'!$F$6)+($K279*'Custom Ratings'!$F$7)+($L279*'Custom Ratings'!$F$8)+($M279*'Custom Ratings'!$F$9)+($O279*'Custom Ratings'!$F$10)+($P279*'Custom Ratings'!$F$11)+($Q279*'Custom Ratings'!$F$12)+($R279*'Custom Ratings'!$F$13)+($S279*'Custom Ratings'!$F$14)+($T279*'Custom Ratings'!$F$15)&lt;50,(25+(($G279*'Custom Ratings'!$F$3)+($H279*'Custom Ratings'!$F$4)+($I279*'Custom Ratings'!$F$5)+($J279*'Custom Ratings'!$F$6)+($K279*'Custom Ratings'!$F$7)+($L279*'Custom Ratings'!$F$8)+($M279*'Custom Ratings'!$F$9)+($O279*'Custom Ratings'!$F$10)+($P279*'Custom Ratings'!$F$11)+($Q279*'Custom Ratings'!$F$12)+($R279*'Custom Ratings'!$F$13)+($S279*'Custom Ratings'!$F$14)+($T279*'Custom Ratings'!$F$15))/2),($G279*'Custom Ratings'!$F$3)+($H279*'Custom Ratings'!$F$4)+($I279*'Custom Ratings'!$F$5)+($J279*'Custom Ratings'!$F$6)+($K279*'Custom Ratings'!$F$7)+($L279*'Custom Ratings'!$F$8)+($M279*'Custom Ratings'!$F$9)+($O279*'Custom Ratings'!$F$10)+($P279*'Custom Ratings'!$F$11)+($Q279*'Custom Ratings'!$F$12)+($R279*'Custom Ratings'!$F$13)+($S279*'Custom Ratings'!$F$14)+($T279*'Custom Ratings'!$F$15)),0)</f>
        <v>61</v>
      </c>
      <c r="AB279" s="78">
        <f>ROUND(IF(($K279*'Custom Ratings'!$J$3)+ROUNDDOWN(($H279*'Custom Ratings'!$J$4),0)+($I279*'Custom Ratings'!$J$5)+($J279*'Custom Ratings'!$J$6)+ROUNDDOWN(($K279*'Custom Ratings'!$J$7),0)+ROUNDDOWN(($L279*'Custom Ratings'!$J$8),0)+($M279*'Custom Ratings'!$J$9)+($O279*'Custom Ratings'!$J$10)+($P279*'Custom Ratings'!$J$11)+($Q279*'Custom Ratings'!$J$12)+($R279*'Custom Ratings'!$J$13)+($S279*'Custom Ratings'!$J$14)+($T279*'Custom Ratings'!$J$15)&lt;50,(25+(($K279*'Custom Ratings'!$J$3)+ROUNDDOWN(($H279*'Custom Ratings'!$J$4),0)+($I279*'Custom Ratings'!$J$5)+($J279*'Custom Ratings'!$J$6)+ROUNDDOWN(($K279*'Custom Ratings'!$J$7),0)+ROUNDDOWN(($L279*'Custom Ratings'!$J$8),0)+($M279*'Custom Ratings'!$J$9)+($O279*'Custom Ratings'!$J$10)+($P279*'Custom Ratings'!$J$11)+($Q279*'Custom Ratings'!$J$12)+($R279*'Custom Ratings'!$J$13)+($S279*'Custom Ratings'!$J$14)+($T279*'Custom Ratings'!$J$15))/2),($K279*'Custom Ratings'!$J$3)+ROUNDDOWN(($H279*'Custom Ratings'!$J$4),0)+($I279*'Custom Ratings'!$J$5)+($J279*'Custom Ratings'!$J$6)+ROUNDDOWN(($K279*'Custom Ratings'!$J$7),0)+ROUNDDOWN(($L279*'Custom Ratings'!$J$8),0)+($M279*'Custom Ratings'!$J$9)+($O279*'Custom Ratings'!$J$10)+($P279*'Custom Ratings'!$J$11)+($Q279*'Custom Ratings'!$J$12)+($R279*'Custom Ratings'!$J$13)+($S279*'Custom Ratings'!$J$14)+($T279*'Custom Ratings'!$J$15)),0)</f>
        <v>50</v>
      </c>
      <c r="AC279" s="79">
        <f>ROUND(Z279/'Custom Ratings'!$B$19,0)</f>
        <v>61</v>
      </c>
      <c r="AD279" s="79">
        <f>ROUND(AA279/'Custom Ratings'!$F$19,0)</f>
        <v>61</v>
      </c>
      <c r="AE279" s="79">
        <f>ROUND(AB279/'Custom Ratings'!$J$19,0)</f>
        <v>50</v>
      </c>
    </row>
    <row r="280" ht="15.75" customHeight="1">
      <c r="A280" s="71" t="s">
        <v>764</v>
      </c>
      <c r="B280" s="71" t="s">
        <v>1115</v>
      </c>
      <c r="C280" s="72" t="str">
        <f t="shared" si="1"/>
        <v>Peter Stastny</v>
      </c>
      <c r="D280" s="73" t="s">
        <v>71</v>
      </c>
      <c r="E280" s="73" t="s">
        <v>702</v>
      </c>
      <c r="F280" s="73">
        <v>26.0</v>
      </c>
      <c r="G280" s="73">
        <v>9.0</v>
      </c>
      <c r="H280" s="73">
        <v>4.0</v>
      </c>
      <c r="I280" s="73">
        <v>3.0</v>
      </c>
      <c r="J280" s="73">
        <v>3.0</v>
      </c>
      <c r="K280" s="73">
        <v>4.0</v>
      </c>
      <c r="L280" s="73">
        <v>3.0</v>
      </c>
      <c r="M280" s="73">
        <v>3.0</v>
      </c>
      <c r="N280" s="73">
        <v>0.0</v>
      </c>
      <c r="O280" s="73">
        <v>4.0</v>
      </c>
      <c r="P280" s="73">
        <v>4.0</v>
      </c>
      <c r="Q280" s="73">
        <v>3.0</v>
      </c>
      <c r="R280" s="73">
        <v>2.0</v>
      </c>
      <c r="S280" s="73">
        <v>4.0</v>
      </c>
      <c r="T280" s="73">
        <v>1.0</v>
      </c>
      <c r="U280" s="74">
        <f t="shared" si="2"/>
        <v>70</v>
      </c>
      <c r="V280" s="75">
        <f t="shared" si="3"/>
        <v>70</v>
      </c>
      <c r="W280" s="76" t="str">
        <f t="shared" si="4"/>
        <v>Lefty</v>
      </c>
      <c r="X280" s="77">
        <f t="shared" si="5"/>
        <v>70</v>
      </c>
      <c r="Y280" s="77">
        <f t="shared" si="6"/>
        <v>59</v>
      </c>
      <c r="Z280" s="78">
        <f>ROUND(IF(($G280*'Custom Ratings'!$B$3)+($H280*'Custom Ratings'!$B$4)+($I280*'Custom Ratings'!$B$5)+($J280*'Custom Ratings'!$B$6)+($K280*'Custom Ratings'!$B$7)+($L280*'Custom Ratings'!$B$8)+($M280*'Custom Ratings'!$B$9)+($O280*'Custom Ratings'!$B$10)+($P280*'Custom Ratings'!$B$11)+($Q280*'Custom Ratings'!$B$12)+($R280*'Custom Ratings'!$B$13)+($S280*'Custom Ratings'!$B$14)+($T280*'Custom Ratings'!$B$15)&lt;50,(25+(($G280*'Custom Ratings'!$B$3)+($H280*'Custom Ratings'!$B$4)+($I280*'Custom Ratings'!$B$5)+($J280*'Custom Ratings'!$B$6)+($K280*'Custom Ratings'!$B$7)+($L280*'Custom Ratings'!$B$8)+($M280*'Custom Ratings'!$B$9)+($O280*'Custom Ratings'!$B$10)+($P280*'Custom Ratings'!$B$11)+($Q280*'Custom Ratings'!$B$12)+($R280*'Custom Ratings'!$B$13)+($S280*'Custom Ratings'!$B$14)+($T280*'Custom Ratings'!$B$15))/2),($G280*'Custom Ratings'!$B$3)+($H280*'Custom Ratings'!$B$4)+($I280*'Custom Ratings'!$B$5)+($J280*'Custom Ratings'!$B$6)+($K280*'Custom Ratings'!$B$7)+($L280*'Custom Ratings'!$B$8)+($M280*'Custom Ratings'!$B$9)+($O280*'Custom Ratings'!$B$10)+($P280*'Custom Ratings'!$B$11)+($Q280*'Custom Ratings'!$B$12)+($R280*'Custom Ratings'!$B$13)+($S280*'Custom Ratings'!$B$14)+($T280*'Custom Ratings'!$B$15)),0)</f>
        <v>70</v>
      </c>
      <c r="AA280" s="78">
        <f>ROUND(IF(($G280*'Custom Ratings'!$F$3)+($H280*'Custom Ratings'!$F$4)+($I280*'Custom Ratings'!$F$5)+($J280*'Custom Ratings'!$F$6)+($K280*'Custom Ratings'!$F$7)+($L280*'Custom Ratings'!$F$8)+($M280*'Custom Ratings'!$F$9)+($O280*'Custom Ratings'!$F$10)+($P280*'Custom Ratings'!$F$11)+($Q280*'Custom Ratings'!$F$12)+($R280*'Custom Ratings'!$F$13)+($S280*'Custom Ratings'!$F$14)+($T280*'Custom Ratings'!$F$15)&lt;50,(25+(($G280*'Custom Ratings'!$F$3)+($H280*'Custom Ratings'!$F$4)+($I280*'Custom Ratings'!$F$5)+($J280*'Custom Ratings'!$F$6)+($K280*'Custom Ratings'!$F$7)+($L280*'Custom Ratings'!$F$8)+($M280*'Custom Ratings'!$F$9)+($O280*'Custom Ratings'!$F$10)+($P280*'Custom Ratings'!$F$11)+($Q280*'Custom Ratings'!$F$12)+($R280*'Custom Ratings'!$F$13)+($S280*'Custom Ratings'!$F$14)+($T280*'Custom Ratings'!$F$15))/2),($G280*'Custom Ratings'!$F$3)+($H280*'Custom Ratings'!$F$4)+($I280*'Custom Ratings'!$F$5)+($J280*'Custom Ratings'!$F$6)+($K280*'Custom Ratings'!$F$7)+($L280*'Custom Ratings'!$F$8)+($M280*'Custom Ratings'!$F$9)+($O280*'Custom Ratings'!$F$10)+($P280*'Custom Ratings'!$F$11)+($Q280*'Custom Ratings'!$F$12)+($R280*'Custom Ratings'!$F$13)+($S280*'Custom Ratings'!$F$14)+($T280*'Custom Ratings'!$F$15)),0)</f>
        <v>70</v>
      </c>
      <c r="AB280" s="78">
        <f>ROUND(IF(($K280*'Custom Ratings'!$J$3)+ROUNDDOWN(($H280*'Custom Ratings'!$J$4),0)+($I280*'Custom Ratings'!$J$5)+($J280*'Custom Ratings'!$J$6)+ROUNDDOWN(($K280*'Custom Ratings'!$J$7),0)+ROUNDDOWN(($L280*'Custom Ratings'!$J$8),0)+($M280*'Custom Ratings'!$J$9)+($O280*'Custom Ratings'!$J$10)+($P280*'Custom Ratings'!$J$11)+($Q280*'Custom Ratings'!$J$12)+($R280*'Custom Ratings'!$J$13)+($S280*'Custom Ratings'!$J$14)+($T280*'Custom Ratings'!$J$15)&lt;50,(25+(($K280*'Custom Ratings'!$J$3)+ROUNDDOWN(($H280*'Custom Ratings'!$J$4),0)+($I280*'Custom Ratings'!$J$5)+($J280*'Custom Ratings'!$J$6)+ROUNDDOWN(($K280*'Custom Ratings'!$J$7),0)+ROUNDDOWN(($L280*'Custom Ratings'!$J$8),0)+($M280*'Custom Ratings'!$J$9)+($O280*'Custom Ratings'!$J$10)+($P280*'Custom Ratings'!$J$11)+($Q280*'Custom Ratings'!$J$12)+($R280*'Custom Ratings'!$J$13)+($S280*'Custom Ratings'!$J$14)+($T280*'Custom Ratings'!$J$15))/2),($K280*'Custom Ratings'!$J$3)+ROUNDDOWN(($H280*'Custom Ratings'!$J$4),0)+($I280*'Custom Ratings'!$J$5)+($J280*'Custom Ratings'!$J$6)+ROUNDDOWN(($K280*'Custom Ratings'!$J$7),0)+ROUNDDOWN(($L280*'Custom Ratings'!$J$8),0)+($M280*'Custom Ratings'!$J$9)+($O280*'Custom Ratings'!$J$10)+($P280*'Custom Ratings'!$J$11)+($Q280*'Custom Ratings'!$J$12)+($R280*'Custom Ratings'!$J$13)+($S280*'Custom Ratings'!$J$14)+($T280*'Custom Ratings'!$J$15)),0)</f>
        <v>59</v>
      </c>
      <c r="AC280" s="79">
        <f>ROUND(Z280/'Custom Ratings'!$B$19,0)</f>
        <v>70</v>
      </c>
      <c r="AD280" s="79">
        <f>ROUND(AA280/'Custom Ratings'!$F$19,0)</f>
        <v>70</v>
      </c>
      <c r="AE280" s="79">
        <f>ROUND(AB280/'Custom Ratings'!$J$19,0)</f>
        <v>59</v>
      </c>
    </row>
    <row r="281" ht="15.75" customHeight="1">
      <c r="A281" s="71" t="s">
        <v>1116</v>
      </c>
      <c r="B281" s="71" t="s">
        <v>1117</v>
      </c>
      <c r="C281" s="72" t="str">
        <f t="shared" si="1"/>
        <v>Janne Ojanen</v>
      </c>
      <c r="D281" s="73" t="s">
        <v>71</v>
      </c>
      <c r="E281" s="73" t="s">
        <v>702</v>
      </c>
      <c r="F281" s="73">
        <v>34.0</v>
      </c>
      <c r="G281" s="73">
        <v>9.0</v>
      </c>
      <c r="H281" s="73">
        <v>2.0</v>
      </c>
      <c r="I281" s="73">
        <v>2.0</v>
      </c>
      <c r="J281" s="73">
        <v>3.0</v>
      </c>
      <c r="K281" s="73">
        <v>2.0</v>
      </c>
      <c r="L281" s="73">
        <v>2.0</v>
      </c>
      <c r="M281" s="73">
        <v>2.0</v>
      </c>
      <c r="N281" s="73">
        <v>2.0</v>
      </c>
      <c r="O281" s="73">
        <v>2.0</v>
      </c>
      <c r="P281" s="73">
        <v>2.0</v>
      </c>
      <c r="Q281" s="73">
        <v>2.0</v>
      </c>
      <c r="R281" s="73">
        <v>2.0</v>
      </c>
      <c r="S281" s="73">
        <v>3.0</v>
      </c>
      <c r="T281" s="73">
        <v>2.0</v>
      </c>
      <c r="U281" s="74">
        <f t="shared" si="2"/>
        <v>47</v>
      </c>
      <c r="V281" s="75">
        <f t="shared" si="3"/>
        <v>47</v>
      </c>
      <c r="W281" s="76" t="str">
        <f t="shared" si="4"/>
        <v>Lefty</v>
      </c>
      <c r="X281" s="77">
        <f t="shared" si="5"/>
        <v>47</v>
      </c>
      <c r="Y281" s="77">
        <f t="shared" si="6"/>
        <v>43</v>
      </c>
      <c r="Z281" s="78">
        <f>ROUND(IF(($G281*'Custom Ratings'!$B$3)+($H281*'Custom Ratings'!$B$4)+($I281*'Custom Ratings'!$B$5)+($J281*'Custom Ratings'!$B$6)+($K281*'Custom Ratings'!$B$7)+($L281*'Custom Ratings'!$B$8)+($M281*'Custom Ratings'!$B$9)+($O281*'Custom Ratings'!$B$10)+($P281*'Custom Ratings'!$B$11)+($Q281*'Custom Ratings'!$B$12)+($R281*'Custom Ratings'!$B$13)+($S281*'Custom Ratings'!$B$14)+($T281*'Custom Ratings'!$B$15)&lt;50,(25+(($G281*'Custom Ratings'!$B$3)+($H281*'Custom Ratings'!$B$4)+($I281*'Custom Ratings'!$B$5)+($J281*'Custom Ratings'!$B$6)+($K281*'Custom Ratings'!$B$7)+($L281*'Custom Ratings'!$B$8)+($M281*'Custom Ratings'!$B$9)+($O281*'Custom Ratings'!$B$10)+($P281*'Custom Ratings'!$B$11)+($Q281*'Custom Ratings'!$B$12)+($R281*'Custom Ratings'!$B$13)+($S281*'Custom Ratings'!$B$14)+($T281*'Custom Ratings'!$B$15))/2),($G281*'Custom Ratings'!$B$3)+($H281*'Custom Ratings'!$B$4)+($I281*'Custom Ratings'!$B$5)+($J281*'Custom Ratings'!$B$6)+($K281*'Custom Ratings'!$B$7)+($L281*'Custom Ratings'!$B$8)+($M281*'Custom Ratings'!$B$9)+($O281*'Custom Ratings'!$B$10)+($P281*'Custom Ratings'!$B$11)+($Q281*'Custom Ratings'!$B$12)+($R281*'Custom Ratings'!$B$13)+($S281*'Custom Ratings'!$B$14)+($T281*'Custom Ratings'!$B$15)),0)</f>
        <v>47</v>
      </c>
      <c r="AA281" s="78">
        <f>ROUND(IF(($G281*'Custom Ratings'!$F$3)+($H281*'Custom Ratings'!$F$4)+($I281*'Custom Ratings'!$F$5)+($J281*'Custom Ratings'!$F$6)+($K281*'Custom Ratings'!$F$7)+($L281*'Custom Ratings'!$F$8)+($M281*'Custom Ratings'!$F$9)+($O281*'Custom Ratings'!$F$10)+($P281*'Custom Ratings'!$F$11)+($Q281*'Custom Ratings'!$F$12)+($R281*'Custom Ratings'!$F$13)+($S281*'Custom Ratings'!$F$14)+($T281*'Custom Ratings'!$F$15)&lt;50,(25+(($G281*'Custom Ratings'!$F$3)+($H281*'Custom Ratings'!$F$4)+($I281*'Custom Ratings'!$F$5)+($J281*'Custom Ratings'!$F$6)+($K281*'Custom Ratings'!$F$7)+($L281*'Custom Ratings'!$F$8)+($M281*'Custom Ratings'!$F$9)+($O281*'Custom Ratings'!$F$10)+($P281*'Custom Ratings'!$F$11)+($Q281*'Custom Ratings'!$F$12)+($R281*'Custom Ratings'!$F$13)+($S281*'Custom Ratings'!$F$14)+($T281*'Custom Ratings'!$F$15))/2),($G281*'Custom Ratings'!$F$3)+($H281*'Custom Ratings'!$F$4)+($I281*'Custom Ratings'!$F$5)+($J281*'Custom Ratings'!$F$6)+($K281*'Custom Ratings'!$F$7)+($L281*'Custom Ratings'!$F$8)+($M281*'Custom Ratings'!$F$9)+($O281*'Custom Ratings'!$F$10)+($P281*'Custom Ratings'!$F$11)+($Q281*'Custom Ratings'!$F$12)+($R281*'Custom Ratings'!$F$13)+($S281*'Custom Ratings'!$F$14)+($T281*'Custom Ratings'!$F$15)),0)</f>
        <v>47</v>
      </c>
      <c r="AB281" s="78">
        <f>ROUND(IF(($K281*'Custom Ratings'!$J$3)+ROUNDDOWN(($H281*'Custom Ratings'!$J$4),0)+($I281*'Custom Ratings'!$J$5)+($J281*'Custom Ratings'!$J$6)+ROUNDDOWN(($K281*'Custom Ratings'!$J$7),0)+ROUNDDOWN(($L281*'Custom Ratings'!$J$8),0)+($M281*'Custom Ratings'!$J$9)+($O281*'Custom Ratings'!$J$10)+($P281*'Custom Ratings'!$J$11)+($Q281*'Custom Ratings'!$J$12)+($R281*'Custom Ratings'!$J$13)+($S281*'Custom Ratings'!$J$14)+($T281*'Custom Ratings'!$J$15)&lt;50,(25+(($K281*'Custom Ratings'!$J$3)+ROUNDDOWN(($H281*'Custom Ratings'!$J$4),0)+($I281*'Custom Ratings'!$J$5)+($J281*'Custom Ratings'!$J$6)+ROUNDDOWN(($K281*'Custom Ratings'!$J$7),0)+ROUNDDOWN(($L281*'Custom Ratings'!$J$8),0)+($M281*'Custom Ratings'!$J$9)+($O281*'Custom Ratings'!$J$10)+($P281*'Custom Ratings'!$J$11)+($Q281*'Custom Ratings'!$J$12)+($R281*'Custom Ratings'!$J$13)+($S281*'Custom Ratings'!$J$14)+($T281*'Custom Ratings'!$J$15))/2),($K281*'Custom Ratings'!$J$3)+ROUNDDOWN(($H281*'Custom Ratings'!$J$4),0)+($I281*'Custom Ratings'!$J$5)+($J281*'Custom Ratings'!$J$6)+ROUNDDOWN(($K281*'Custom Ratings'!$J$7),0)+ROUNDDOWN(($L281*'Custom Ratings'!$J$8),0)+($M281*'Custom Ratings'!$J$9)+($O281*'Custom Ratings'!$J$10)+($P281*'Custom Ratings'!$J$11)+($Q281*'Custom Ratings'!$J$12)+($R281*'Custom Ratings'!$J$13)+($S281*'Custom Ratings'!$J$14)+($T281*'Custom Ratings'!$J$15)),0)</f>
        <v>43</v>
      </c>
      <c r="AC281" s="79">
        <f>ROUND(Z281/'Custom Ratings'!$B$19,0)</f>
        <v>47</v>
      </c>
      <c r="AD281" s="79">
        <f>ROUND(AA281/'Custom Ratings'!$F$19,0)</f>
        <v>47</v>
      </c>
      <c r="AE281" s="79">
        <f>ROUND(AB281/'Custom Ratings'!$J$19,0)</f>
        <v>43</v>
      </c>
    </row>
    <row r="282" ht="15.75" customHeight="1">
      <c r="A282" s="71" t="s">
        <v>1118</v>
      </c>
      <c r="B282" s="71" t="s">
        <v>1119</v>
      </c>
      <c r="C282" s="72" t="str">
        <f t="shared" si="1"/>
        <v>Valeri Zelepukin</v>
      </c>
      <c r="D282" s="73" t="s">
        <v>71</v>
      </c>
      <c r="E282" s="73" t="s">
        <v>702</v>
      </c>
      <c r="F282" s="73">
        <v>25.0</v>
      </c>
      <c r="G282" s="73">
        <v>6.0</v>
      </c>
      <c r="H282" s="73">
        <v>4.0</v>
      </c>
      <c r="I282" s="73">
        <v>4.0</v>
      </c>
      <c r="J282" s="73">
        <v>4.0</v>
      </c>
      <c r="K282" s="73">
        <v>3.0</v>
      </c>
      <c r="L282" s="73">
        <v>3.0</v>
      </c>
      <c r="M282" s="73">
        <v>1.0</v>
      </c>
      <c r="N282" s="73">
        <v>0.0</v>
      </c>
      <c r="O282" s="73">
        <v>4.0</v>
      </c>
      <c r="P282" s="73">
        <v>3.0</v>
      </c>
      <c r="Q282" s="73">
        <v>3.0</v>
      </c>
      <c r="R282" s="73">
        <v>1.0</v>
      </c>
      <c r="S282" s="73">
        <v>4.0</v>
      </c>
      <c r="T282" s="73">
        <v>3.0</v>
      </c>
      <c r="U282" s="74">
        <f t="shared" si="2"/>
        <v>68</v>
      </c>
      <c r="V282" s="75">
        <f t="shared" si="3"/>
        <v>68</v>
      </c>
      <c r="W282" s="76" t="str">
        <f t="shared" si="4"/>
        <v>Lefty</v>
      </c>
      <c r="X282" s="77">
        <f t="shared" si="5"/>
        <v>68</v>
      </c>
      <c r="Y282" s="77">
        <f t="shared" si="6"/>
        <v>55</v>
      </c>
      <c r="Z282" s="78">
        <f>ROUND(IF(($G282*'Custom Ratings'!$B$3)+($H282*'Custom Ratings'!$B$4)+($I282*'Custom Ratings'!$B$5)+($J282*'Custom Ratings'!$B$6)+($K282*'Custom Ratings'!$B$7)+($L282*'Custom Ratings'!$B$8)+($M282*'Custom Ratings'!$B$9)+($O282*'Custom Ratings'!$B$10)+($P282*'Custom Ratings'!$B$11)+($Q282*'Custom Ratings'!$B$12)+($R282*'Custom Ratings'!$B$13)+($S282*'Custom Ratings'!$B$14)+($T282*'Custom Ratings'!$B$15)&lt;50,(25+(($G282*'Custom Ratings'!$B$3)+($H282*'Custom Ratings'!$B$4)+($I282*'Custom Ratings'!$B$5)+($J282*'Custom Ratings'!$B$6)+($K282*'Custom Ratings'!$B$7)+($L282*'Custom Ratings'!$B$8)+($M282*'Custom Ratings'!$B$9)+($O282*'Custom Ratings'!$B$10)+($P282*'Custom Ratings'!$B$11)+($Q282*'Custom Ratings'!$B$12)+($R282*'Custom Ratings'!$B$13)+($S282*'Custom Ratings'!$B$14)+($T282*'Custom Ratings'!$B$15))/2),($G282*'Custom Ratings'!$B$3)+($H282*'Custom Ratings'!$B$4)+($I282*'Custom Ratings'!$B$5)+($J282*'Custom Ratings'!$B$6)+($K282*'Custom Ratings'!$B$7)+($L282*'Custom Ratings'!$B$8)+($M282*'Custom Ratings'!$B$9)+($O282*'Custom Ratings'!$B$10)+($P282*'Custom Ratings'!$B$11)+($Q282*'Custom Ratings'!$B$12)+($R282*'Custom Ratings'!$B$13)+($S282*'Custom Ratings'!$B$14)+($T282*'Custom Ratings'!$B$15)),0)</f>
        <v>68</v>
      </c>
      <c r="AA282" s="78">
        <f>ROUND(IF(($G282*'Custom Ratings'!$F$3)+($H282*'Custom Ratings'!$F$4)+($I282*'Custom Ratings'!$F$5)+($J282*'Custom Ratings'!$F$6)+($K282*'Custom Ratings'!$F$7)+($L282*'Custom Ratings'!$F$8)+($M282*'Custom Ratings'!$F$9)+($O282*'Custom Ratings'!$F$10)+($P282*'Custom Ratings'!$F$11)+($Q282*'Custom Ratings'!$F$12)+($R282*'Custom Ratings'!$F$13)+($S282*'Custom Ratings'!$F$14)+($T282*'Custom Ratings'!$F$15)&lt;50,(25+(($G282*'Custom Ratings'!$F$3)+($H282*'Custom Ratings'!$F$4)+($I282*'Custom Ratings'!$F$5)+($J282*'Custom Ratings'!$F$6)+($K282*'Custom Ratings'!$F$7)+($L282*'Custom Ratings'!$F$8)+($M282*'Custom Ratings'!$F$9)+($O282*'Custom Ratings'!$F$10)+($P282*'Custom Ratings'!$F$11)+($Q282*'Custom Ratings'!$F$12)+($R282*'Custom Ratings'!$F$13)+($S282*'Custom Ratings'!$F$14)+($T282*'Custom Ratings'!$F$15))/2),($G282*'Custom Ratings'!$F$3)+($H282*'Custom Ratings'!$F$4)+($I282*'Custom Ratings'!$F$5)+($J282*'Custom Ratings'!$F$6)+($K282*'Custom Ratings'!$F$7)+($L282*'Custom Ratings'!$F$8)+($M282*'Custom Ratings'!$F$9)+($O282*'Custom Ratings'!$F$10)+($P282*'Custom Ratings'!$F$11)+($Q282*'Custom Ratings'!$F$12)+($R282*'Custom Ratings'!$F$13)+($S282*'Custom Ratings'!$F$14)+($T282*'Custom Ratings'!$F$15)),0)</f>
        <v>68</v>
      </c>
      <c r="AB282" s="78">
        <f>ROUND(IF(($K282*'Custom Ratings'!$J$3)+ROUNDDOWN(($H282*'Custom Ratings'!$J$4),0)+($I282*'Custom Ratings'!$J$5)+($J282*'Custom Ratings'!$J$6)+ROUNDDOWN(($K282*'Custom Ratings'!$J$7),0)+ROUNDDOWN(($L282*'Custom Ratings'!$J$8),0)+($M282*'Custom Ratings'!$J$9)+($O282*'Custom Ratings'!$J$10)+($P282*'Custom Ratings'!$J$11)+($Q282*'Custom Ratings'!$J$12)+($R282*'Custom Ratings'!$J$13)+($S282*'Custom Ratings'!$J$14)+($T282*'Custom Ratings'!$J$15)&lt;50,(25+(($K282*'Custom Ratings'!$J$3)+ROUNDDOWN(($H282*'Custom Ratings'!$J$4),0)+($I282*'Custom Ratings'!$J$5)+($J282*'Custom Ratings'!$J$6)+ROUNDDOWN(($K282*'Custom Ratings'!$J$7),0)+ROUNDDOWN(($L282*'Custom Ratings'!$J$8),0)+($M282*'Custom Ratings'!$J$9)+($O282*'Custom Ratings'!$J$10)+($P282*'Custom Ratings'!$J$11)+($Q282*'Custom Ratings'!$J$12)+($R282*'Custom Ratings'!$J$13)+($S282*'Custom Ratings'!$J$14)+($T282*'Custom Ratings'!$J$15))/2),($K282*'Custom Ratings'!$J$3)+ROUNDDOWN(($H282*'Custom Ratings'!$J$4),0)+($I282*'Custom Ratings'!$J$5)+($J282*'Custom Ratings'!$J$6)+ROUNDDOWN(($K282*'Custom Ratings'!$J$7),0)+ROUNDDOWN(($L282*'Custom Ratings'!$J$8),0)+($M282*'Custom Ratings'!$J$9)+($O282*'Custom Ratings'!$J$10)+($P282*'Custom Ratings'!$J$11)+($Q282*'Custom Ratings'!$J$12)+($R282*'Custom Ratings'!$J$13)+($S282*'Custom Ratings'!$J$14)+($T282*'Custom Ratings'!$J$15)),0)</f>
        <v>55</v>
      </c>
      <c r="AC282" s="79">
        <f>ROUND(Z282/'Custom Ratings'!$B$19,0)</f>
        <v>68</v>
      </c>
      <c r="AD282" s="79">
        <f>ROUND(AA282/'Custom Ratings'!$F$19,0)</f>
        <v>68</v>
      </c>
      <c r="AE282" s="79">
        <f>ROUND(AB282/'Custom Ratings'!$J$19,0)</f>
        <v>55</v>
      </c>
    </row>
    <row r="283" ht="15.75" customHeight="1">
      <c r="A283" s="71" t="s">
        <v>736</v>
      </c>
      <c r="B283" s="71" t="s">
        <v>1120</v>
      </c>
      <c r="C283" s="72" t="str">
        <f t="shared" si="1"/>
        <v>John MacLean</v>
      </c>
      <c r="D283" s="73" t="s">
        <v>71</v>
      </c>
      <c r="E283" s="73" t="s">
        <v>702</v>
      </c>
      <c r="F283" s="73">
        <v>15.0</v>
      </c>
      <c r="G283" s="73">
        <v>9.0</v>
      </c>
      <c r="H283" s="73">
        <v>3.0</v>
      </c>
      <c r="I283" s="73">
        <v>3.0</v>
      </c>
      <c r="J283" s="73">
        <v>3.0</v>
      </c>
      <c r="K283" s="73">
        <v>4.0</v>
      </c>
      <c r="L283" s="73">
        <v>4.0</v>
      </c>
      <c r="M283" s="73">
        <v>3.0</v>
      </c>
      <c r="N283" s="73">
        <v>7.0</v>
      </c>
      <c r="O283" s="73">
        <v>3.0</v>
      </c>
      <c r="P283" s="73">
        <v>3.0</v>
      </c>
      <c r="Q283" s="73">
        <v>4.0</v>
      </c>
      <c r="R283" s="73">
        <v>4.0</v>
      </c>
      <c r="S283" s="73">
        <v>2.0</v>
      </c>
      <c r="T283" s="73">
        <v>3.0</v>
      </c>
      <c r="U283" s="74">
        <f t="shared" si="2"/>
        <v>63</v>
      </c>
      <c r="V283" s="75">
        <f t="shared" si="3"/>
        <v>63</v>
      </c>
      <c r="W283" s="76" t="str">
        <f t="shared" si="4"/>
        <v>Righty</v>
      </c>
      <c r="X283" s="77">
        <f t="shared" si="5"/>
        <v>63</v>
      </c>
      <c r="Y283" s="77">
        <f t="shared" si="6"/>
        <v>62</v>
      </c>
      <c r="Z283" s="78">
        <f>ROUND(IF(($G283*'Custom Ratings'!$B$3)+($H283*'Custom Ratings'!$B$4)+($I283*'Custom Ratings'!$B$5)+($J283*'Custom Ratings'!$B$6)+($K283*'Custom Ratings'!$B$7)+($L283*'Custom Ratings'!$B$8)+($M283*'Custom Ratings'!$B$9)+($O283*'Custom Ratings'!$B$10)+($P283*'Custom Ratings'!$B$11)+($Q283*'Custom Ratings'!$B$12)+($R283*'Custom Ratings'!$B$13)+($S283*'Custom Ratings'!$B$14)+($T283*'Custom Ratings'!$B$15)&lt;50,(25+(($G283*'Custom Ratings'!$B$3)+($H283*'Custom Ratings'!$B$4)+($I283*'Custom Ratings'!$B$5)+($J283*'Custom Ratings'!$B$6)+($K283*'Custom Ratings'!$B$7)+($L283*'Custom Ratings'!$B$8)+($M283*'Custom Ratings'!$B$9)+($O283*'Custom Ratings'!$B$10)+($P283*'Custom Ratings'!$B$11)+($Q283*'Custom Ratings'!$B$12)+($R283*'Custom Ratings'!$B$13)+($S283*'Custom Ratings'!$B$14)+($T283*'Custom Ratings'!$B$15))/2),($G283*'Custom Ratings'!$B$3)+($H283*'Custom Ratings'!$B$4)+($I283*'Custom Ratings'!$B$5)+($J283*'Custom Ratings'!$B$6)+($K283*'Custom Ratings'!$B$7)+($L283*'Custom Ratings'!$B$8)+($M283*'Custom Ratings'!$B$9)+($O283*'Custom Ratings'!$B$10)+($P283*'Custom Ratings'!$B$11)+($Q283*'Custom Ratings'!$B$12)+($R283*'Custom Ratings'!$B$13)+($S283*'Custom Ratings'!$B$14)+($T283*'Custom Ratings'!$B$15)),0)</f>
        <v>63</v>
      </c>
      <c r="AA283" s="78">
        <f>ROUND(IF(($G283*'Custom Ratings'!$F$3)+($H283*'Custom Ratings'!$F$4)+($I283*'Custom Ratings'!$F$5)+($J283*'Custom Ratings'!$F$6)+($K283*'Custom Ratings'!$F$7)+($L283*'Custom Ratings'!$F$8)+($M283*'Custom Ratings'!$F$9)+($O283*'Custom Ratings'!$F$10)+($P283*'Custom Ratings'!$F$11)+($Q283*'Custom Ratings'!$F$12)+($R283*'Custom Ratings'!$F$13)+($S283*'Custom Ratings'!$F$14)+($T283*'Custom Ratings'!$F$15)&lt;50,(25+(($G283*'Custom Ratings'!$F$3)+($H283*'Custom Ratings'!$F$4)+($I283*'Custom Ratings'!$F$5)+($J283*'Custom Ratings'!$F$6)+($K283*'Custom Ratings'!$F$7)+($L283*'Custom Ratings'!$F$8)+($M283*'Custom Ratings'!$F$9)+($O283*'Custom Ratings'!$F$10)+($P283*'Custom Ratings'!$F$11)+($Q283*'Custom Ratings'!$F$12)+($R283*'Custom Ratings'!$F$13)+($S283*'Custom Ratings'!$F$14)+($T283*'Custom Ratings'!$F$15))/2),($G283*'Custom Ratings'!$F$3)+($H283*'Custom Ratings'!$F$4)+($I283*'Custom Ratings'!$F$5)+($J283*'Custom Ratings'!$F$6)+($K283*'Custom Ratings'!$F$7)+($L283*'Custom Ratings'!$F$8)+($M283*'Custom Ratings'!$F$9)+($O283*'Custom Ratings'!$F$10)+($P283*'Custom Ratings'!$F$11)+($Q283*'Custom Ratings'!$F$12)+($R283*'Custom Ratings'!$F$13)+($S283*'Custom Ratings'!$F$14)+($T283*'Custom Ratings'!$F$15)),0)</f>
        <v>63</v>
      </c>
      <c r="AB283" s="78">
        <f>ROUND(IF(($K283*'Custom Ratings'!$J$3)+ROUNDDOWN(($H283*'Custom Ratings'!$J$4),0)+($I283*'Custom Ratings'!$J$5)+($J283*'Custom Ratings'!$J$6)+ROUNDDOWN(($K283*'Custom Ratings'!$J$7),0)+ROUNDDOWN(($L283*'Custom Ratings'!$J$8),0)+($M283*'Custom Ratings'!$J$9)+($O283*'Custom Ratings'!$J$10)+($P283*'Custom Ratings'!$J$11)+($Q283*'Custom Ratings'!$J$12)+($R283*'Custom Ratings'!$J$13)+($S283*'Custom Ratings'!$J$14)+($T283*'Custom Ratings'!$J$15)&lt;50,(25+(($K283*'Custom Ratings'!$J$3)+ROUNDDOWN(($H283*'Custom Ratings'!$J$4),0)+($I283*'Custom Ratings'!$J$5)+($J283*'Custom Ratings'!$J$6)+ROUNDDOWN(($K283*'Custom Ratings'!$J$7),0)+ROUNDDOWN(($L283*'Custom Ratings'!$J$8),0)+($M283*'Custom Ratings'!$J$9)+($O283*'Custom Ratings'!$J$10)+($P283*'Custom Ratings'!$J$11)+($Q283*'Custom Ratings'!$J$12)+($R283*'Custom Ratings'!$J$13)+($S283*'Custom Ratings'!$J$14)+($T283*'Custom Ratings'!$J$15))/2),($K283*'Custom Ratings'!$J$3)+ROUNDDOWN(($H283*'Custom Ratings'!$J$4),0)+($I283*'Custom Ratings'!$J$5)+($J283*'Custom Ratings'!$J$6)+ROUNDDOWN(($K283*'Custom Ratings'!$J$7),0)+ROUNDDOWN(($L283*'Custom Ratings'!$J$8),0)+($M283*'Custom Ratings'!$J$9)+($O283*'Custom Ratings'!$J$10)+($P283*'Custom Ratings'!$J$11)+($Q283*'Custom Ratings'!$J$12)+($R283*'Custom Ratings'!$J$13)+($S283*'Custom Ratings'!$J$14)+($T283*'Custom Ratings'!$J$15)),0)</f>
        <v>62</v>
      </c>
      <c r="AC283" s="79">
        <f>ROUND(Z283/'Custom Ratings'!$B$19,0)</f>
        <v>63</v>
      </c>
      <c r="AD283" s="79">
        <f>ROUND(AA283/'Custom Ratings'!$F$19,0)</f>
        <v>63</v>
      </c>
      <c r="AE283" s="79">
        <f>ROUND(AB283/'Custom Ratings'!$J$19,0)</f>
        <v>62</v>
      </c>
    </row>
    <row r="284" ht="15.75" customHeight="1">
      <c r="A284" s="71" t="s">
        <v>730</v>
      </c>
      <c r="B284" s="71" t="s">
        <v>1121</v>
      </c>
      <c r="C284" s="72" t="str">
        <f t="shared" si="1"/>
        <v>Bobby Holik</v>
      </c>
      <c r="D284" s="73" t="s">
        <v>71</v>
      </c>
      <c r="E284" s="73" t="s">
        <v>702</v>
      </c>
      <c r="F284" s="73">
        <v>16.0</v>
      </c>
      <c r="G284" s="73">
        <v>10.0</v>
      </c>
      <c r="H284" s="73">
        <v>3.0</v>
      </c>
      <c r="I284" s="73">
        <v>4.0</v>
      </c>
      <c r="J284" s="73">
        <v>3.0</v>
      </c>
      <c r="K284" s="73">
        <v>3.0</v>
      </c>
      <c r="L284" s="73">
        <v>3.0</v>
      </c>
      <c r="M284" s="73">
        <v>3.0</v>
      </c>
      <c r="N284" s="73">
        <v>3.0</v>
      </c>
      <c r="O284" s="73">
        <v>3.0</v>
      </c>
      <c r="P284" s="73">
        <v>3.0</v>
      </c>
      <c r="Q284" s="73">
        <v>4.0</v>
      </c>
      <c r="R284" s="73">
        <v>5.0</v>
      </c>
      <c r="S284" s="73">
        <v>3.0</v>
      </c>
      <c r="T284" s="73">
        <v>3.0</v>
      </c>
      <c r="U284" s="74">
        <f t="shared" si="2"/>
        <v>64</v>
      </c>
      <c r="V284" s="75">
        <f t="shared" si="3"/>
        <v>64</v>
      </c>
      <c r="W284" s="76" t="str">
        <f t="shared" si="4"/>
        <v>Righty</v>
      </c>
      <c r="X284" s="77">
        <f t="shared" si="5"/>
        <v>64</v>
      </c>
      <c r="Y284" s="77">
        <f t="shared" si="6"/>
        <v>54</v>
      </c>
      <c r="Z284" s="78">
        <f>ROUND(IF(($G284*'Custom Ratings'!$B$3)+($H284*'Custom Ratings'!$B$4)+($I284*'Custom Ratings'!$B$5)+($J284*'Custom Ratings'!$B$6)+($K284*'Custom Ratings'!$B$7)+($L284*'Custom Ratings'!$B$8)+($M284*'Custom Ratings'!$B$9)+($O284*'Custom Ratings'!$B$10)+($P284*'Custom Ratings'!$B$11)+($Q284*'Custom Ratings'!$B$12)+($R284*'Custom Ratings'!$B$13)+($S284*'Custom Ratings'!$B$14)+($T284*'Custom Ratings'!$B$15)&lt;50,(25+(($G284*'Custom Ratings'!$B$3)+($H284*'Custom Ratings'!$B$4)+($I284*'Custom Ratings'!$B$5)+($J284*'Custom Ratings'!$B$6)+($K284*'Custom Ratings'!$B$7)+($L284*'Custom Ratings'!$B$8)+($M284*'Custom Ratings'!$B$9)+($O284*'Custom Ratings'!$B$10)+($P284*'Custom Ratings'!$B$11)+($Q284*'Custom Ratings'!$B$12)+($R284*'Custom Ratings'!$B$13)+($S284*'Custom Ratings'!$B$14)+($T284*'Custom Ratings'!$B$15))/2),($G284*'Custom Ratings'!$B$3)+($H284*'Custom Ratings'!$B$4)+($I284*'Custom Ratings'!$B$5)+($J284*'Custom Ratings'!$B$6)+($K284*'Custom Ratings'!$B$7)+($L284*'Custom Ratings'!$B$8)+($M284*'Custom Ratings'!$B$9)+($O284*'Custom Ratings'!$B$10)+($P284*'Custom Ratings'!$B$11)+($Q284*'Custom Ratings'!$B$12)+($R284*'Custom Ratings'!$B$13)+($S284*'Custom Ratings'!$B$14)+($T284*'Custom Ratings'!$B$15)),0)</f>
        <v>64</v>
      </c>
      <c r="AA284" s="78">
        <f>ROUND(IF(($G284*'Custom Ratings'!$F$3)+($H284*'Custom Ratings'!$F$4)+($I284*'Custom Ratings'!$F$5)+($J284*'Custom Ratings'!$F$6)+($K284*'Custom Ratings'!$F$7)+($L284*'Custom Ratings'!$F$8)+($M284*'Custom Ratings'!$F$9)+($O284*'Custom Ratings'!$F$10)+($P284*'Custom Ratings'!$F$11)+($Q284*'Custom Ratings'!$F$12)+($R284*'Custom Ratings'!$F$13)+($S284*'Custom Ratings'!$F$14)+($T284*'Custom Ratings'!$F$15)&lt;50,(25+(($G284*'Custom Ratings'!$F$3)+($H284*'Custom Ratings'!$F$4)+($I284*'Custom Ratings'!$F$5)+($J284*'Custom Ratings'!$F$6)+($K284*'Custom Ratings'!$F$7)+($L284*'Custom Ratings'!$F$8)+($M284*'Custom Ratings'!$F$9)+($O284*'Custom Ratings'!$F$10)+($P284*'Custom Ratings'!$F$11)+($Q284*'Custom Ratings'!$F$12)+($R284*'Custom Ratings'!$F$13)+($S284*'Custom Ratings'!$F$14)+($T284*'Custom Ratings'!$F$15))/2),($G284*'Custom Ratings'!$F$3)+($H284*'Custom Ratings'!$F$4)+($I284*'Custom Ratings'!$F$5)+($J284*'Custom Ratings'!$F$6)+($K284*'Custom Ratings'!$F$7)+($L284*'Custom Ratings'!$F$8)+($M284*'Custom Ratings'!$F$9)+($O284*'Custom Ratings'!$F$10)+($P284*'Custom Ratings'!$F$11)+($Q284*'Custom Ratings'!$F$12)+($R284*'Custom Ratings'!$F$13)+($S284*'Custom Ratings'!$F$14)+($T284*'Custom Ratings'!$F$15)),0)</f>
        <v>64</v>
      </c>
      <c r="AB284" s="78">
        <f>ROUND(IF(($K284*'Custom Ratings'!$J$3)+ROUNDDOWN(($H284*'Custom Ratings'!$J$4),0)+($I284*'Custom Ratings'!$J$5)+($J284*'Custom Ratings'!$J$6)+ROUNDDOWN(($K284*'Custom Ratings'!$J$7),0)+ROUNDDOWN(($L284*'Custom Ratings'!$J$8),0)+($M284*'Custom Ratings'!$J$9)+($O284*'Custom Ratings'!$J$10)+($P284*'Custom Ratings'!$J$11)+($Q284*'Custom Ratings'!$J$12)+($R284*'Custom Ratings'!$J$13)+($S284*'Custom Ratings'!$J$14)+($T284*'Custom Ratings'!$J$15)&lt;50,(25+(($K284*'Custom Ratings'!$J$3)+ROUNDDOWN(($H284*'Custom Ratings'!$J$4),0)+($I284*'Custom Ratings'!$J$5)+($J284*'Custom Ratings'!$J$6)+ROUNDDOWN(($K284*'Custom Ratings'!$J$7),0)+ROUNDDOWN(($L284*'Custom Ratings'!$J$8),0)+($M284*'Custom Ratings'!$J$9)+($O284*'Custom Ratings'!$J$10)+($P284*'Custom Ratings'!$J$11)+($Q284*'Custom Ratings'!$J$12)+($R284*'Custom Ratings'!$J$13)+($S284*'Custom Ratings'!$J$14)+($T284*'Custom Ratings'!$J$15))/2),($K284*'Custom Ratings'!$J$3)+ROUNDDOWN(($H284*'Custom Ratings'!$J$4),0)+($I284*'Custom Ratings'!$J$5)+($J284*'Custom Ratings'!$J$6)+ROUNDDOWN(($K284*'Custom Ratings'!$J$7),0)+ROUNDDOWN(($L284*'Custom Ratings'!$J$8),0)+($M284*'Custom Ratings'!$J$9)+($O284*'Custom Ratings'!$J$10)+($P284*'Custom Ratings'!$J$11)+($Q284*'Custom Ratings'!$J$12)+($R284*'Custom Ratings'!$J$13)+($S284*'Custom Ratings'!$J$14)+($T284*'Custom Ratings'!$J$15)),0)</f>
        <v>54</v>
      </c>
      <c r="AC284" s="79">
        <f>ROUND(Z284/'Custom Ratings'!$B$19,0)</f>
        <v>64</v>
      </c>
      <c r="AD284" s="79">
        <f>ROUND(AA284/'Custom Ratings'!$F$19,0)</f>
        <v>64</v>
      </c>
      <c r="AE284" s="79">
        <f>ROUND(AB284/'Custom Ratings'!$J$19,0)</f>
        <v>54</v>
      </c>
    </row>
    <row r="285" ht="15.75" customHeight="1">
      <c r="A285" s="71" t="s">
        <v>779</v>
      </c>
      <c r="B285" s="71" t="s">
        <v>1122</v>
      </c>
      <c r="C285" s="72" t="str">
        <f t="shared" si="1"/>
        <v>Tom Chorske</v>
      </c>
      <c r="D285" s="73" t="s">
        <v>71</v>
      </c>
      <c r="E285" s="73" t="s">
        <v>702</v>
      </c>
      <c r="F285" s="73">
        <v>9.0</v>
      </c>
      <c r="G285" s="73">
        <v>9.0</v>
      </c>
      <c r="H285" s="73">
        <v>2.0</v>
      </c>
      <c r="I285" s="73">
        <v>2.0</v>
      </c>
      <c r="J285" s="73">
        <v>3.0</v>
      </c>
      <c r="K285" s="73">
        <v>2.0</v>
      </c>
      <c r="L285" s="73">
        <v>1.0</v>
      </c>
      <c r="M285" s="73">
        <v>2.0</v>
      </c>
      <c r="N285" s="73">
        <v>3.0</v>
      </c>
      <c r="O285" s="73">
        <v>3.0</v>
      </c>
      <c r="P285" s="73">
        <v>2.0</v>
      </c>
      <c r="Q285" s="73">
        <v>2.0</v>
      </c>
      <c r="R285" s="73">
        <v>2.0</v>
      </c>
      <c r="S285" s="73">
        <v>3.0</v>
      </c>
      <c r="T285" s="73">
        <v>2.0</v>
      </c>
      <c r="U285" s="74">
        <f t="shared" si="2"/>
        <v>48</v>
      </c>
      <c r="V285" s="75">
        <f t="shared" si="3"/>
        <v>48</v>
      </c>
      <c r="W285" s="76" t="str">
        <f t="shared" si="4"/>
        <v>Righty</v>
      </c>
      <c r="X285" s="77">
        <f t="shared" si="5"/>
        <v>48</v>
      </c>
      <c r="Y285" s="77">
        <f t="shared" si="6"/>
        <v>41</v>
      </c>
      <c r="Z285" s="78">
        <f>ROUND(IF(($G285*'Custom Ratings'!$B$3)+($H285*'Custom Ratings'!$B$4)+($I285*'Custom Ratings'!$B$5)+($J285*'Custom Ratings'!$B$6)+($K285*'Custom Ratings'!$B$7)+($L285*'Custom Ratings'!$B$8)+($M285*'Custom Ratings'!$B$9)+($O285*'Custom Ratings'!$B$10)+($P285*'Custom Ratings'!$B$11)+($Q285*'Custom Ratings'!$B$12)+($R285*'Custom Ratings'!$B$13)+($S285*'Custom Ratings'!$B$14)+($T285*'Custom Ratings'!$B$15)&lt;50,(25+(($G285*'Custom Ratings'!$B$3)+($H285*'Custom Ratings'!$B$4)+($I285*'Custom Ratings'!$B$5)+($J285*'Custom Ratings'!$B$6)+($K285*'Custom Ratings'!$B$7)+($L285*'Custom Ratings'!$B$8)+($M285*'Custom Ratings'!$B$9)+($O285*'Custom Ratings'!$B$10)+($P285*'Custom Ratings'!$B$11)+($Q285*'Custom Ratings'!$B$12)+($R285*'Custom Ratings'!$B$13)+($S285*'Custom Ratings'!$B$14)+($T285*'Custom Ratings'!$B$15))/2),($G285*'Custom Ratings'!$B$3)+($H285*'Custom Ratings'!$B$4)+($I285*'Custom Ratings'!$B$5)+($J285*'Custom Ratings'!$B$6)+($K285*'Custom Ratings'!$B$7)+($L285*'Custom Ratings'!$B$8)+($M285*'Custom Ratings'!$B$9)+($O285*'Custom Ratings'!$B$10)+($P285*'Custom Ratings'!$B$11)+($Q285*'Custom Ratings'!$B$12)+($R285*'Custom Ratings'!$B$13)+($S285*'Custom Ratings'!$B$14)+($T285*'Custom Ratings'!$B$15)),0)</f>
        <v>48</v>
      </c>
      <c r="AA285" s="78">
        <f>ROUND(IF(($G285*'Custom Ratings'!$F$3)+($H285*'Custom Ratings'!$F$4)+($I285*'Custom Ratings'!$F$5)+($J285*'Custom Ratings'!$F$6)+($K285*'Custom Ratings'!$F$7)+($L285*'Custom Ratings'!$F$8)+($M285*'Custom Ratings'!$F$9)+($O285*'Custom Ratings'!$F$10)+($P285*'Custom Ratings'!$F$11)+($Q285*'Custom Ratings'!$F$12)+($R285*'Custom Ratings'!$F$13)+($S285*'Custom Ratings'!$F$14)+($T285*'Custom Ratings'!$F$15)&lt;50,(25+(($G285*'Custom Ratings'!$F$3)+($H285*'Custom Ratings'!$F$4)+($I285*'Custom Ratings'!$F$5)+($J285*'Custom Ratings'!$F$6)+($K285*'Custom Ratings'!$F$7)+($L285*'Custom Ratings'!$F$8)+($M285*'Custom Ratings'!$F$9)+($O285*'Custom Ratings'!$F$10)+($P285*'Custom Ratings'!$F$11)+($Q285*'Custom Ratings'!$F$12)+($R285*'Custom Ratings'!$F$13)+($S285*'Custom Ratings'!$F$14)+($T285*'Custom Ratings'!$F$15))/2),($G285*'Custom Ratings'!$F$3)+($H285*'Custom Ratings'!$F$4)+($I285*'Custom Ratings'!$F$5)+($J285*'Custom Ratings'!$F$6)+($K285*'Custom Ratings'!$F$7)+($L285*'Custom Ratings'!$F$8)+($M285*'Custom Ratings'!$F$9)+($O285*'Custom Ratings'!$F$10)+($P285*'Custom Ratings'!$F$11)+($Q285*'Custom Ratings'!$F$12)+($R285*'Custom Ratings'!$F$13)+($S285*'Custom Ratings'!$F$14)+($T285*'Custom Ratings'!$F$15)),0)</f>
        <v>48</v>
      </c>
      <c r="AB285" s="78">
        <f>ROUND(IF(($K285*'Custom Ratings'!$J$3)+ROUNDDOWN(($H285*'Custom Ratings'!$J$4),0)+($I285*'Custom Ratings'!$J$5)+($J285*'Custom Ratings'!$J$6)+ROUNDDOWN(($K285*'Custom Ratings'!$J$7),0)+ROUNDDOWN(($L285*'Custom Ratings'!$J$8),0)+($M285*'Custom Ratings'!$J$9)+($O285*'Custom Ratings'!$J$10)+($P285*'Custom Ratings'!$J$11)+($Q285*'Custom Ratings'!$J$12)+($R285*'Custom Ratings'!$J$13)+($S285*'Custom Ratings'!$J$14)+($T285*'Custom Ratings'!$J$15)&lt;50,(25+(($K285*'Custom Ratings'!$J$3)+ROUNDDOWN(($H285*'Custom Ratings'!$J$4),0)+($I285*'Custom Ratings'!$J$5)+($J285*'Custom Ratings'!$J$6)+ROUNDDOWN(($K285*'Custom Ratings'!$J$7),0)+ROUNDDOWN(($L285*'Custom Ratings'!$J$8),0)+($M285*'Custom Ratings'!$J$9)+($O285*'Custom Ratings'!$J$10)+($P285*'Custom Ratings'!$J$11)+($Q285*'Custom Ratings'!$J$12)+($R285*'Custom Ratings'!$J$13)+($S285*'Custom Ratings'!$J$14)+($T285*'Custom Ratings'!$J$15))/2),($K285*'Custom Ratings'!$J$3)+ROUNDDOWN(($H285*'Custom Ratings'!$J$4),0)+($I285*'Custom Ratings'!$J$5)+($J285*'Custom Ratings'!$J$6)+ROUNDDOWN(($K285*'Custom Ratings'!$J$7),0)+ROUNDDOWN(($L285*'Custom Ratings'!$J$8),0)+($M285*'Custom Ratings'!$J$9)+($O285*'Custom Ratings'!$J$10)+($P285*'Custom Ratings'!$J$11)+($Q285*'Custom Ratings'!$J$12)+($R285*'Custom Ratings'!$J$13)+($S285*'Custom Ratings'!$J$14)+($T285*'Custom Ratings'!$J$15)),0)</f>
        <v>41</v>
      </c>
      <c r="AC285" s="79">
        <f>ROUND(Z285/'Custom Ratings'!$B$19,0)</f>
        <v>48</v>
      </c>
      <c r="AD285" s="79">
        <f>ROUND(AA285/'Custom Ratings'!$F$19,0)</f>
        <v>48</v>
      </c>
      <c r="AE285" s="79">
        <f>ROUND(AB285/'Custom Ratings'!$J$19,0)</f>
        <v>41</v>
      </c>
    </row>
    <row r="286" ht="15.75" customHeight="1">
      <c r="A286" s="71" t="s">
        <v>703</v>
      </c>
      <c r="B286" s="71" t="s">
        <v>1123</v>
      </c>
      <c r="C286" s="72" t="str">
        <f t="shared" si="1"/>
        <v>Troy Mallette</v>
      </c>
      <c r="D286" s="73" t="s">
        <v>71</v>
      </c>
      <c r="E286" s="73" t="s">
        <v>702</v>
      </c>
      <c r="F286" s="73">
        <v>8.0</v>
      </c>
      <c r="G286" s="73">
        <v>10.0</v>
      </c>
      <c r="H286" s="73">
        <v>2.0</v>
      </c>
      <c r="I286" s="73">
        <v>2.0</v>
      </c>
      <c r="J286" s="73">
        <v>2.0</v>
      </c>
      <c r="K286" s="73">
        <v>2.0</v>
      </c>
      <c r="L286" s="73">
        <v>1.0</v>
      </c>
      <c r="M286" s="73">
        <v>1.0</v>
      </c>
      <c r="N286" s="73">
        <v>8.0</v>
      </c>
      <c r="O286" s="73">
        <v>2.0</v>
      </c>
      <c r="P286" s="73">
        <v>4.0</v>
      </c>
      <c r="Q286" s="73">
        <v>1.0</v>
      </c>
      <c r="R286" s="73">
        <v>3.0</v>
      </c>
      <c r="S286" s="73">
        <v>1.0</v>
      </c>
      <c r="T286" s="73">
        <v>3.0</v>
      </c>
      <c r="U286" s="74">
        <f t="shared" si="2"/>
        <v>45</v>
      </c>
      <c r="V286" s="75">
        <f t="shared" si="3"/>
        <v>45</v>
      </c>
      <c r="W286" s="76" t="str">
        <f t="shared" si="4"/>
        <v>Lefty</v>
      </c>
      <c r="X286" s="77">
        <f t="shared" si="5"/>
        <v>45</v>
      </c>
      <c r="Y286" s="77">
        <f t="shared" si="6"/>
        <v>40</v>
      </c>
      <c r="Z286" s="78">
        <f>ROUND(IF(($G286*'Custom Ratings'!$B$3)+($H286*'Custom Ratings'!$B$4)+($I286*'Custom Ratings'!$B$5)+($J286*'Custom Ratings'!$B$6)+($K286*'Custom Ratings'!$B$7)+($L286*'Custom Ratings'!$B$8)+($M286*'Custom Ratings'!$B$9)+($O286*'Custom Ratings'!$B$10)+($P286*'Custom Ratings'!$B$11)+($Q286*'Custom Ratings'!$B$12)+($R286*'Custom Ratings'!$B$13)+($S286*'Custom Ratings'!$B$14)+($T286*'Custom Ratings'!$B$15)&lt;50,(25+(($G286*'Custom Ratings'!$B$3)+($H286*'Custom Ratings'!$B$4)+($I286*'Custom Ratings'!$B$5)+($J286*'Custom Ratings'!$B$6)+($K286*'Custom Ratings'!$B$7)+($L286*'Custom Ratings'!$B$8)+($M286*'Custom Ratings'!$B$9)+($O286*'Custom Ratings'!$B$10)+($P286*'Custom Ratings'!$B$11)+($Q286*'Custom Ratings'!$B$12)+($R286*'Custom Ratings'!$B$13)+($S286*'Custom Ratings'!$B$14)+($T286*'Custom Ratings'!$B$15))/2),($G286*'Custom Ratings'!$B$3)+($H286*'Custom Ratings'!$B$4)+($I286*'Custom Ratings'!$B$5)+($J286*'Custom Ratings'!$B$6)+($K286*'Custom Ratings'!$B$7)+($L286*'Custom Ratings'!$B$8)+($M286*'Custom Ratings'!$B$9)+($O286*'Custom Ratings'!$B$10)+($P286*'Custom Ratings'!$B$11)+($Q286*'Custom Ratings'!$B$12)+($R286*'Custom Ratings'!$B$13)+($S286*'Custom Ratings'!$B$14)+($T286*'Custom Ratings'!$B$15)),0)</f>
        <v>45</v>
      </c>
      <c r="AA286" s="78">
        <f>ROUND(IF(($G286*'Custom Ratings'!$F$3)+($H286*'Custom Ratings'!$F$4)+($I286*'Custom Ratings'!$F$5)+($J286*'Custom Ratings'!$F$6)+($K286*'Custom Ratings'!$F$7)+($L286*'Custom Ratings'!$F$8)+($M286*'Custom Ratings'!$F$9)+($O286*'Custom Ratings'!$F$10)+($P286*'Custom Ratings'!$F$11)+($Q286*'Custom Ratings'!$F$12)+($R286*'Custom Ratings'!$F$13)+($S286*'Custom Ratings'!$F$14)+($T286*'Custom Ratings'!$F$15)&lt;50,(25+(($G286*'Custom Ratings'!$F$3)+($H286*'Custom Ratings'!$F$4)+($I286*'Custom Ratings'!$F$5)+($J286*'Custom Ratings'!$F$6)+($K286*'Custom Ratings'!$F$7)+($L286*'Custom Ratings'!$F$8)+($M286*'Custom Ratings'!$F$9)+($O286*'Custom Ratings'!$F$10)+($P286*'Custom Ratings'!$F$11)+($Q286*'Custom Ratings'!$F$12)+($R286*'Custom Ratings'!$F$13)+($S286*'Custom Ratings'!$F$14)+($T286*'Custom Ratings'!$F$15))/2),($G286*'Custom Ratings'!$F$3)+($H286*'Custom Ratings'!$F$4)+($I286*'Custom Ratings'!$F$5)+($J286*'Custom Ratings'!$F$6)+($K286*'Custom Ratings'!$F$7)+($L286*'Custom Ratings'!$F$8)+($M286*'Custom Ratings'!$F$9)+($O286*'Custom Ratings'!$F$10)+($P286*'Custom Ratings'!$F$11)+($Q286*'Custom Ratings'!$F$12)+($R286*'Custom Ratings'!$F$13)+($S286*'Custom Ratings'!$F$14)+($T286*'Custom Ratings'!$F$15)),0)</f>
        <v>45</v>
      </c>
      <c r="AB286" s="78">
        <f>ROUND(IF(($K286*'Custom Ratings'!$J$3)+ROUNDDOWN(($H286*'Custom Ratings'!$J$4),0)+($I286*'Custom Ratings'!$J$5)+($J286*'Custom Ratings'!$J$6)+ROUNDDOWN(($K286*'Custom Ratings'!$J$7),0)+ROUNDDOWN(($L286*'Custom Ratings'!$J$8),0)+($M286*'Custom Ratings'!$J$9)+($O286*'Custom Ratings'!$J$10)+($P286*'Custom Ratings'!$J$11)+($Q286*'Custom Ratings'!$J$12)+($R286*'Custom Ratings'!$J$13)+($S286*'Custom Ratings'!$J$14)+($T286*'Custom Ratings'!$J$15)&lt;50,(25+(($K286*'Custom Ratings'!$J$3)+ROUNDDOWN(($H286*'Custom Ratings'!$J$4),0)+($I286*'Custom Ratings'!$J$5)+($J286*'Custom Ratings'!$J$6)+ROUNDDOWN(($K286*'Custom Ratings'!$J$7),0)+ROUNDDOWN(($L286*'Custom Ratings'!$J$8),0)+($M286*'Custom Ratings'!$J$9)+($O286*'Custom Ratings'!$J$10)+($P286*'Custom Ratings'!$J$11)+($Q286*'Custom Ratings'!$J$12)+($R286*'Custom Ratings'!$J$13)+($S286*'Custom Ratings'!$J$14)+($T286*'Custom Ratings'!$J$15))/2),($K286*'Custom Ratings'!$J$3)+ROUNDDOWN(($H286*'Custom Ratings'!$J$4),0)+($I286*'Custom Ratings'!$J$5)+($J286*'Custom Ratings'!$J$6)+ROUNDDOWN(($K286*'Custom Ratings'!$J$7),0)+ROUNDDOWN(($L286*'Custom Ratings'!$J$8),0)+($M286*'Custom Ratings'!$J$9)+($O286*'Custom Ratings'!$J$10)+($P286*'Custom Ratings'!$J$11)+($Q286*'Custom Ratings'!$J$12)+($R286*'Custom Ratings'!$J$13)+($S286*'Custom Ratings'!$J$14)+($T286*'Custom Ratings'!$J$15)),0)</f>
        <v>40</v>
      </c>
      <c r="AC286" s="79">
        <f>ROUND(Z286/'Custom Ratings'!$B$19,0)</f>
        <v>45</v>
      </c>
      <c r="AD286" s="79">
        <f>ROUND(AA286/'Custom Ratings'!$F$19,0)</f>
        <v>45</v>
      </c>
      <c r="AE286" s="79">
        <f>ROUND(AB286/'Custom Ratings'!$J$19,0)</f>
        <v>40</v>
      </c>
    </row>
    <row r="287" ht="15.75" customHeight="1">
      <c r="A287" s="71" t="s">
        <v>867</v>
      </c>
      <c r="B287" s="71" t="s">
        <v>1008</v>
      </c>
      <c r="C287" s="72" t="str">
        <f t="shared" si="1"/>
        <v>Stephane Richer</v>
      </c>
      <c r="D287" s="73" t="s">
        <v>71</v>
      </c>
      <c r="E287" s="73" t="s">
        <v>702</v>
      </c>
      <c r="F287" s="73">
        <v>44.0</v>
      </c>
      <c r="G287" s="73">
        <v>9.0</v>
      </c>
      <c r="H287" s="73">
        <v>4.0</v>
      </c>
      <c r="I287" s="73">
        <v>4.0</v>
      </c>
      <c r="J287" s="73">
        <v>4.0</v>
      </c>
      <c r="K287" s="73">
        <v>3.0</v>
      </c>
      <c r="L287" s="73">
        <v>5.0</v>
      </c>
      <c r="M287" s="73">
        <v>2.0</v>
      </c>
      <c r="N287" s="73">
        <v>1.0</v>
      </c>
      <c r="O287" s="73">
        <v>4.0</v>
      </c>
      <c r="P287" s="73">
        <v>3.0</v>
      </c>
      <c r="Q287" s="73">
        <v>4.0</v>
      </c>
      <c r="R287" s="73">
        <v>4.0</v>
      </c>
      <c r="S287" s="73">
        <v>3.0</v>
      </c>
      <c r="T287" s="73">
        <v>2.0</v>
      </c>
      <c r="U287" s="74">
        <f t="shared" si="2"/>
        <v>72</v>
      </c>
      <c r="V287" s="75">
        <f t="shared" si="3"/>
        <v>72</v>
      </c>
      <c r="W287" s="76" t="str">
        <f t="shared" si="4"/>
        <v>Righty</v>
      </c>
      <c r="X287" s="77">
        <f t="shared" si="5"/>
        <v>72</v>
      </c>
      <c r="Y287" s="77">
        <f t="shared" si="6"/>
        <v>66</v>
      </c>
      <c r="Z287" s="78">
        <f>ROUND(IF(($G287*'Custom Ratings'!$B$3)+($H287*'Custom Ratings'!$B$4)+($I287*'Custom Ratings'!$B$5)+($J287*'Custom Ratings'!$B$6)+($K287*'Custom Ratings'!$B$7)+($L287*'Custom Ratings'!$B$8)+($M287*'Custom Ratings'!$B$9)+($O287*'Custom Ratings'!$B$10)+($P287*'Custom Ratings'!$B$11)+($Q287*'Custom Ratings'!$B$12)+($R287*'Custom Ratings'!$B$13)+($S287*'Custom Ratings'!$B$14)+($T287*'Custom Ratings'!$B$15)&lt;50,(25+(($G287*'Custom Ratings'!$B$3)+($H287*'Custom Ratings'!$B$4)+($I287*'Custom Ratings'!$B$5)+($J287*'Custom Ratings'!$B$6)+($K287*'Custom Ratings'!$B$7)+($L287*'Custom Ratings'!$B$8)+($M287*'Custom Ratings'!$B$9)+($O287*'Custom Ratings'!$B$10)+($P287*'Custom Ratings'!$B$11)+($Q287*'Custom Ratings'!$B$12)+($R287*'Custom Ratings'!$B$13)+($S287*'Custom Ratings'!$B$14)+($T287*'Custom Ratings'!$B$15))/2),($G287*'Custom Ratings'!$B$3)+($H287*'Custom Ratings'!$B$4)+($I287*'Custom Ratings'!$B$5)+($J287*'Custom Ratings'!$B$6)+($K287*'Custom Ratings'!$B$7)+($L287*'Custom Ratings'!$B$8)+($M287*'Custom Ratings'!$B$9)+($O287*'Custom Ratings'!$B$10)+($P287*'Custom Ratings'!$B$11)+($Q287*'Custom Ratings'!$B$12)+($R287*'Custom Ratings'!$B$13)+($S287*'Custom Ratings'!$B$14)+($T287*'Custom Ratings'!$B$15)),0)</f>
        <v>72</v>
      </c>
      <c r="AA287" s="78">
        <f>ROUND(IF(($G287*'Custom Ratings'!$F$3)+($H287*'Custom Ratings'!$F$4)+($I287*'Custom Ratings'!$F$5)+($J287*'Custom Ratings'!$F$6)+($K287*'Custom Ratings'!$F$7)+($L287*'Custom Ratings'!$F$8)+($M287*'Custom Ratings'!$F$9)+($O287*'Custom Ratings'!$F$10)+($P287*'Custom Ratings'!$F$11)+($Q287*'Custom Ratings'!$F$12)+($R287*'Custom Ratings'!$F$13)+($S287*'Custom Ratings'!$F$14)+($T287*'Custom Ratings'!$F$15)&lt;50,(25+(($G287*'Custom Ratings'!$F$3)+($H287*'Custom Ratings'!$F$4)+($I287*'Custom Ratings'!$F$5)+($J287*'Custom Ratings'!$F$6)+($K287*'Custom Ratings'!$F$7)+($L287*'Custom Ratings'!$F$8)+($M287*'Custom Ratings'!$F$9)+($O287*'Custom Ratings'!$F$10)+($P287*'Custom Ratings'!$F$11)+($Q287*'Custom Ratings'!$F$12)+($R287*'Custom Ratings'!$F$13)+($S287*'Custom Ratings'!$F$14)+($T287*'Custom Ratings'!$F$15))/2),($G287*'Custom Ratings'!$F$3)+($H287*'Custom Ratings'!$F$4)+($I287*'Custom Ratings'!$F$5)+($J287*'Custom Ratings'!$F$6)+($K287*'Custom Ratings'!$F$7)+($L287*'Custom Ratings'!$F$8)+($M287*'Custom Ratings'!$F$9)+($O287*'Custom Ratings'!$F$10)+($P287*'Custom Ratings'!$F$11)+($Q287*'Custom Ratings'!$F$12)+($R287*'Custom Ratings'!$F$13)+($S287*'Custom Ratings'!$F$14)+($T287*'Custom Ratings'!$F$15)),0)</f>
        <v>72</v>
      </c>
      <c r="AB287" s="78">
        <f>ROUND(IF(($K287*'Custom Ratings'!$J$3)+ROUNDDOWN(($H287*'Custom Ratings'!$J$4),0)+($I287*'Custom Ratings'!$J$5)+($J287*'Custom Ratings'!$J$6)+ROUNDDOWN(($K287*'Custom Ratings'!$J$7),0)+ROUNDDOWN(($L287*'Custom Ratings'!$J$8),0)+($M287*'Custom Ratings'!$J$9)+($O287*'Custom Ratings'!$J$10)+($P287*'Custom Ratings'!$J$11)+($Q287*'Custom Ratings'!$J$12)+($R287*'Custom Ratings'!$J$13)+($S287*'Custom Ratings'!$J$14)+($T287*'Custom Ratings'!$J$15)&lt;50,(25+(($K287*'Custom Ratings'!$J$3)+ROUNDDOWN(($H287*'Custom Ratings'!$J$4),0)+($I287*'Custom Ratings'!$J$5)+($J287*'Custom Ratings'!$J$6)+ROUNDDOWN(($K287*'Custom Ratings'!$J$7),0)+ROUNDDOWN(($L287*'Custom Ratings'!$J$8),0)+($M287*'Custom Ratings'!$J$9)+($O287*'Custom Ratings'!$J$10)+($P287*'Custom Ratings'!$J$11)+($Q287*'Custom Ratings'!$J$12)+($R287*'Custom Ratings'!$J$13)+($S287*'Custom Ratings'!$J$14)+($T287*'Custom Ratings'!$J$15))/2),($K287*'Custom Ratings'!$J$3)+ROUNDDOWN(($H287*'Custom Ratings'!$J$4),0)+($I287*'Custom Ratings'!$J$5)+($J287*'Custom Ratings'!$J$6)+ROUNDDOWN(($K287*'Custom Ratings'!$J$7),0)+ROUNDDOWN(($L287*'Custom Ratings'!$J$8),0)+($M287*'Custom Ratings'!$J$9)+($O287*'Custom Ratings'!$J$10)+($P287*'Custom Ratings'!$J$11)+($Q287*'Custom Ratings'!$J$12)+($R287*'Custom Ratings'!$J$13)+($S287*'Custom Ratings'!$J$14)+($T287*'Custom Ratings'!$J$15)),0)</f>
        <v>66</v>
      </c>
      <c r="AC287" s="79">
        <f>ROUND(Z287/'Custom Ratings'!$B$19,0)</f>
        <v>72</v>
      </c>
      <c r="AD287" s="79">
        <f>ROUND(AA287/'Custom Ratings'!$F$19,0)</f>
        <v>72</v>
      </c>
      <c r="AE287" s="79">
        <f>ROUND(AB287/'Custom Ratings'!$J$19,0)</f>
        <v>66</v>
      </c>
    </row>
    <row r="288" ht="15.75" customHeight="1">
      <c r="A288" s="71" t="s">
        <v>1124</v>
      </c>
      <c r="B288" s="71" t="s">
        <v>871</v>
      </c>
      <c r="C288" s="72" t="str">
        <f t="shared" si="1"/>
        <v>Claude Lemieux</v>
      </c>
      <c r="D288" s="73" t="s">
        <v>71</v>
      </c>
      <c r="E288" s="73" t="s">
        <v>702</v>
      </c>
      <c r="F288" s="73">
        <v>22.0</v>
      </c>
      <c r="G288" s="73">
        <v>11.0</v>
      </c>
      <c r="H288" s="73">
        <v>4.0</v>
      </c>
      <c r="I288" s="73">
        <v>4.0</v>
      </c>
      <c r="J288" s="73">
        <v>4.0</v>
      </c>
      <c r="K288" s="73">
        <v>3.0</v>
      </c>
      <c r="L288" s="73">
        <v>4.0</v>
      </c>
      <c r="M288" s="73">
        <v>3.0</v>
      </c>
      <c r="N288" s="73">
        <v>7.0</v>
      </c>
      <c r="O288" s="73">
        <v>3.0</v>
      </c>
      <c r="P288" s="73">
        <v>2.0</v>
      </c>
      <c r="Q288" s="73">
        <v>4.0</v>
      </c>
      <c r="R288" s="73">
        <v>3.0</v>
      </c>
      <c r="S288" s="73">
        <v>3.0</v>
      </c>
      <c r="T288" s="73">
        <v>4.0</v>
      </c>
      <c r="U288" s="74">
        <f t="shared" si="2"/>
        <v>68</v>
      </c>
      <c r="V288" s="75">
        <f t="shared" si="3"/>
        <v>68</v>
      </c>
      <c r="W288" s="76" t="str">
        <f t="shared" si="4"/>
        <v>Righty</v>
      </c>
      <c r="X288" s="77">
        <f t="shared" si="5"/>
        <v>68</v>
      </c>
      <c r="Y288" s="77">
        <f t="shared" si="6"/>
        <v>63</v>
      </c>
      <c r="Z288" s="78">
        <f>ROUND(IF(($G288*'Custom Ratings'!$B$3)+($H288*'Custom Ratings'!$B$4)+($I288*'Custom Ratings'!$B$5)+($J288*'Custom Ratings'!$B$6)+($K288*'Custom Ratings'!$B$7)+($L288*'Custom Ratings'!$B$8)+($M288*'Custom Ratings'!$B$9)+($O288*'Custom Ratings'!$B$10)+($P288*'Custom Ratings'!$B$11)+($Q288*'Custom Ratings'!$B$12)+($R288*'Custom Ratings'!$B$13)+($S288*'Custom Ratings'!$B$14)+($T288*'Custom Ratings'!$B$15)&lt;50,(25+(($G288*'Custom Ratings'!$B$3)+($H288*'Custom Ratings'!$B$4)+($I288*'Custom Ratings'!$B$5)+($J288*'Custom Ratings'!$B$6)+($K288*'Custom Ratings'!$B$7)+($L288*'Custom Ratings'!$B$8)+($M288*'Custom Ratings'!$B$9)+($O288*'Custom Ratings'!$B$10)+($P288*'Custom Ratings'!$B$11)+($Q288*'Custom Ratings'!$B$12)+($R288*'Custom Ratings'!$B$13)+($S288*'Custom Ratings'!$B$14)+($T288*'Custom Ratings'!$B$15))/2),($G288*'Custom Ratings'!$B$3)+($H288*'Custom Ratings'!$B$4)+($I288*'Custom Ratings'!$B$5)+($J288*'Custom Ratings'!$B$6)+($K288*'Custom Ratings'!$B$7)+($L288*'Custom Ratings'!$B$8)+($M288*'Custom Ratings'!$B$9)+($O288*'Custom Ratings'!$B$10)+($P288*'Custom Ratings'!$B$11)+($Q288*'Custom Ratings'!$B$12)+($R288*'Custom Ratings'!$B$13)+($S288*'Custom Ratings'!$B$14)+($T288*'Custom Ratings'!$B$15)),0)</f>
        <v>68</v>
      </c>
      <c r="AA288" s="78">
        <f>ROUND(IF(($G288*'Custom Ratings'!$F$3)+($H288*'Custom Ratings'!$F$4)+($I288*'Custom Ratings'!$F$5)+($J288*'Custom Ratings'!$F$6)+($K288*'Custom Ratings'!$F$7)+($L288*'Custom Ratings'!$F$8)+($M288*'Custom Ratings'!$F$9)+($O288*'Custom Ratings'!$F$10)+($P288*'Custom Ratings'!$F$11)+($Q288*'Custom Ratings'!$F$12)+($R288*'Custom Ratings'!$F$13)+($S288*'Custom Ratings'!$F$14)+($T288*'Custom Ratings'!$F$15)&lt;50,(25+(($G288*'Custom Ratings'!$F$3)+($H288*'Custom Ratings'!$F$4)+($I288*'Custom Ratings'!$F$5)+($J288*'Custom Ratings'!$F$6)+($K288*'Custom Ratings'!$F$7)+($L288*'Custom Ratings'!$F$8)+($M288*'Custom Ratings'!$F$9)+($O288*'Custom Ratings'!$F$10)+($P288*'Custom Ratings'!$F$11)+($Q288*'Custom Ratings'!$F$12)+($R288*'Custom Ratings'!$F$13)+($S288*'Custom Ratings'!$F$14)+($T288*'Custom Ratings'!$F$15))/2),($G288*'Custom Ratings'!$F$3)+($H288*'Custom Ratings'!$F$4)+($I288*'Custom Ratings'!$F$5)+($J288*'Custom Ratings'!$F$6)+($K288*'Custom Ratings'!$F$7)+($L288*'Custom Ratings'!$F$8)+($M288*'Custom Ratings'!$F$9)+($O288*'Custom Ratings'!$F$10)+($P288*'Custom Ratings'!$F$11)+($Q288*'Custom Ratings'!$F$12)+($R288*'Custom Ratings'!$F$13)+($S288*'Custom Ratings'!$F$14)+($T288*'Custom Ratings'!$F$15)),0)</f>
        <v>68</v>
      </c>
      <c r="AB288" s="78">
        <f>ROUND(IF(($K288*'Custom Ratings'!$J$3)+ROUNDDOWN(($H288*'Custom Ratings'!$J$4),0)+($I288*'Custom Ratings'!$J$5)+($J288*'Custom Ratings'!$J$6)+ROUNDDOWN(($K288*'Custom Ratings'!$J$7),0)+ROUNDDOWN(($L288*'Custom Ratings'!$J$8),0)+($M288*'Custom Ratings'!$J$9)+($O288*'Custom Ratings'!$J$10)+($P288*'Custom Ratings'!$J$11)+($Q288*'Custom Ratings'!$J$12)+($R288*'Custom Ratings'!$J$13)+($S288*'Custom Ratings'!$J$14)+($T288*'Custom Ratings'!$J$15)&lt;50,(25+(($K288*'Custom Ratings'!$J$3)+ROUNDDOWN(($H288*'Custom Ratings'!$J$4),0)+($I288*'Custom Ratings'!$J$5)+($J288*'Custom Ratings'!$J$6)+ROUNDDOWN(($K288*'Custom Ratings'!$J$7),0)+ROUNDDOWN(($L288*'Custom Ratings'!$J$8),0)+($M288*'Custom Ratings'!$J$9)+($O288*'Custom Ratings'!$J$10)+($P288*'Custom Ratings'!$J$11)+($Q288*'Custom Ratings'!$J$12)+($R288*'Custom Ratings'!$J$13)+($S288*'Custom Ratings'!$J$14)+($T288*'Custom Ratings'!$J$15))/2),($K288*'Custom Ratings'!$J$3)+ROUNDDOWN(($H288*'Custom Ratings'!$J$4),0)+($I288*'Custom Ratings'!$J$5)+($J288*'Custom Ratings'!$J$6)+ROUNDDOWN(($K288*'Custom Ratings'!$J$7),0)+ROUNDDOWN(($L288*'Custom Ratings'!$J$8),0)+($M288*'Custom Ratings'!$J$9)+($O288*'Custom Ratings'!$J$10)+($P288*'Custom Ratings'!$J$11)+($Q288*'Custom Ratings'!$J$12)+($R288*'Custom Ratings'!$J$13)+($S288*'Custom Ratings'!$J$14)+($T288*'Custom Ratings'!$J$15)),0)</f>
        <v>63</v>
      </c>
      <c r="AC288" s="79">
        <f>ROUND(Z288/'Custom Ratings'!$B$19,0)</f>
        <v>68</v>
      </c>
      <c r="AD288" s="79">
        <f>ROUND(AA288/'Custom Ratings'!$F$19,0)</f>
        <v>68</v>
      </c>
      <c r="AE288" s="79">
        <f>ROUND(AB288/'Custom Ratings'!$J$19,0)</f>
        <v>63</v>
      </c>
    </row>
    <row r="289" ht="15.75" customHeight="1">
      <c r="A289" s="71" t="s">
        <v>728</v>
      </c>
      <c r="B289" s="71" t="s">
        <v>1125</v>
      </c>
      <c r="C289" s="72" t="str">
        <f t="shared" si="1"/>
        <v>Bill Guerin</v>
      </c>
      <c r="D289" s="73" t="s">
        <v>71</v>
      </c>
      <c r="E289" s="73" t="s">
        <v>702</v>
      </c>
      <c r="F289" s="73">
        <v>12.0</v>
      </c>
      <c r="G289" s="73">
        <v>9.0</v>
      </c>
      <c r="H289" s="73">
        <v>2.0</v>
      </c>
      <c r="I289" s="73">
        <v>2.0</v>
      </c>
      <c r="J289" s="73">
        <v>3.0</v>
      </c>
      <c r="K289" s="73">
        <v>2.0</v>
      </c>
      <c r="L289" s="73">
        <v>3.0</v>
      </c>
      <c r="M289" s="73">
        <v>2.0</v>
      </c>
      <c r="N289" s="73">
        <v>3.0</v>
      </c>
      <c r="O289" s="73">
        <v>3.0</v>
      </c>
      <c r="P289" s="73">
        <v>3.0</v>
      </c>
      <c r="Q289" s="73">
        <v>2.0</v>
      </c>
      <c r="R289" s="73">
        <v>3.0</v>
      </c>
      <c r="S289" s="73">
        <v>2.0</v>
      </c>
      <c r="T289" s="73">
        <v>3.0</v>
      </c>
      <c r="U289" s="74">
        <f t="shared" si="2"/>
        <v>50</v>
      </c>
      <c r="V289" s="75">
        <f t="shared" si="3"/>
        <v>50</v>
      </c>
      <c r="W289" s="76" t="str">
        <f t="shared" si="4"/>
        <v>Righty</v>
      </c>
      <c r="X289" s="77">
        <f t="shared" si="5"/>
        <v>50</v>
      </c>
      <c r="Y289" s="77">
        <f t="shared" si="6"/>
        <v>46</v>
      </c>
      <c r="Z289" s="78">
        <f>ROUND(IF(($G289*'Custom Ratings'!$B$3)+($H289*'Custom Ratings'!$B$4)+($I289*'Custom Ratings'!$B$5)+($J289*'Custom Ratings'!$B$6)+($K289*'Custom Ratings'!$B$7)+($L289*'Custom Ratings'!$B$8)+($M289*'Custom Ratings'!$B$9)+($O289*'Custom Ratings'!$B$10)+($P289*'Custom Ratings'!$B$11)+($Q289*'Custom Ratings'!$B$12)+($R289*'Custom Ratings'!$B$13)+($S289*'Custom Ratings'!$B$14)+($T289*'Custom Ratings'!$B$15)&lt;50,(25+(($G289*'Custom Ratings'!$B$3)+($H289*'Custom Ratings'!$B$4)+($I289*'Custom Ratings'!$B$5)+($J289*'Custom Ratings'!$B$6)+($K289*'Custom Ratings'!$B$7)+($L289*'Custom Ratings'!$B$8)+($M289*'Custom Ratings'!$B$9)+($O289*'Custom Ratings'!$B$10)+($P289*'Custom Ratings'!$B$11)+($Q289*'Custom Ratings'!$B$12)+($R289*'Custom Ratings'!$B$13)+($S289*'Custom Ratings'!$B$14)+($T289*'Custom Ratings'!$B$15))/2),($G289*'Custom Ratings'!$B$3)+($H289*'Custom Ratings'!$B$4)+($I289*'Custom Ratings'!$B$5)+($J289*'Custom Ratings'!$B$6)+($K289*'Custom Ratings'!$B$7)+($L289*'Custom Ratings'!$B$8)+($M289*'Custom Ratings'!$B$9)+($O289*'Custom Ratings'!$B$10)+($P289*'Custom Ratings'!$B$11)+($Q289*'Custom Ratings'!$B$12)+($R289*'Custom Ratings'!$B$13)+($S289*'Custom Ratings'!$B$14)+($T289*'Custom Ratings'!$B$15)),0)</f>
        <v>50</v>
      </c>
      <c r="AA289" s="78">
        <f>ROUND(IF(($G289*'Custom Ratings'!$F$3)+($H289*'Custom Ratings'!$F$4)+($I289*'Custom Ratings'!$F$5)+($J289*'Custom Ratings'!$F$6)+($K289*'Custom Ratings'!$F$7)+($L289*'Custom Ratings'!$F$8)+($M289*'Custom Ratings'!$F$9)+($O289*'Custom Ratings'!$F$10)+($P289*'Custom Ratings'!$F$11)+($Q289*'Custom Ratings'!$F$12)+($R289*'Custom Ratings'!$F$13)+($S289*'Custom Ratings'!$F$14)+($T289*'Custom Ratings'!$F$15)&lt;50,(25+(($G289*'Custom Ratings'!$F$3)+($H289*'Custom Ratings'!$F$4)+($I289*'Custom Ratings'!$F$5)+($J289*'Custom Ratings'!$F$6)+($K289*'Custom Ratings'!$F$7)+($L289*'Custom Ratings'!$F$8)+($M289*'Custom Ratings'!$F$9)+($O289*'Custom Ratings'!$F$10)+($P289*'Custom Ratings'!$F$11)+($Q289*'Custom Ratings'!$F$12)+($R289*'Custom Ratings'!$F$13)+($S289*'Custom Ratings'!$F$14)+($T289*'Custom Ratings'!$F$15))/2),($G289*'Custom Ratings'!$F$3)+($H289*'Custom Ratings'!$F$4)+($I289*'Custom Ratings'!$F$5)+($J289*'Custom Ratings'!$F$6)+($K289*'Custom Ratings'!$F$7)+($L289*'Custom Ratings'!$F$8)+($M289*'Custom Ratings'!$F$9)+($O289*'Custom Ratings'!$F$10)+($P289*'Custom Ratings'!$F$11)+($Q289*'Custom Ratings'!$F$12)+($R289*'Custom Ratings'!$F$13)+($S289*'Custom Ratings'!$F$14)+($T289*'Custom Ratings'!$F$15)),0)</f>
        <v>50</v>
      </c>
      <c r="AB289" s="78">
        <f>ROUND(IF(($K289*'Custom Ratings'!$J$3)+ROUNDDOWN(($H289*'Custom Ratings'!$J$4),0)+($I289*'Custom Ratings'!$J$5)+($J289*'Custom Ratings'!$J$6)+ROUNDDOWN(($K289*'Custom Ratings'!$J$7),0)+ROUNDDOWN(($L289*'Custom Ratings'!$J$8),0)+($M289*'Custom Ratings'!$J$9)+($O289*'Custom Ratings'!$J$10)+($P289*'Custom Ratings'!$J$11)+($Q289*'Custom Ratings'!$J$12)+($R289*'Custom Ratings'!$J$13)+($S289*'Custom Ratings'!$J$14)+($T289*'Custom Ratings'!$J$15)&lt;50,(25+(($K289*'Custom Ratings'!$J$3)+ROUNDDOWN(($H289*'Custom Ratings'!$J$4),0)+($I289*'Custom Ratings'!$J$5)+($J289*'Custom Ratings'!$J$6)+ROUNDDOWN(($K289*'Custom Ratings'!$J$7),0)+ROUNDDOWN(($L289*'Custom Ratings'!$J$8),0)+($M289*'Custom Ratings'!$J$9)+($O289*'Custom Ratings'!$J$10)+($P289*'Custom Ratings'!$J$11)+($Q289*'Custom Ratings'!$J$12)+($R289*'Custom Ratings'!$J$13)+($S289*'Custom Ratings'!$J$14)+($T289*'Custom Ratings'!$J$15))/2),($K289*'Custom Ratings'!$J$3)+ROUNDDOWN(($H289*'Custom Ratings'!$J$4),0)+($I289*'Custom Ratings'!$J$5)+($J289*'Custom Ratings'!$J$6)+ROUNDDOWN(($K289*'Custom Ratings'!$J$7),0)+ROUNDDOWN(($L289*'Custom Ratings'!$J$8),0)+($M289*'Custom Ratings'!$J$9)+($O289*'Custom Ratings'!$J$10)+($P289*'Custom Ratings'!$J$11)+($Q289*'Custom Ratings'!$J$12)+($R289*'Custom Ratings'!$J$13)+($S289*'Custom Ratings'!$J$14)+($T289*'Custom Ratings'!$J$15)),0)</f>
        <v>46</v>
      </c>
      <c r="AC289" s="79">
        <f>ROUND(Z289/'Custom Ratings'!$B$19,0)</f>
        <v>50</v>
      </c>
      <c r="AD289" s="79">
        <f>ROUND(AA289/'Custom Ratings'!$F$19,0)</f>
        <v>50</v>
      </c>
      <c r="AE289" s="79">
        <f>ROUND(AB289/'Custom Ratings'!$J$19,0)</f>
        <v>46</v>
      </c>
    </row>
    <row r="290" ht="15.75" customHeight="1">
      <c r="A290" s="71" t="s">
        <v>724</v>
      </c>
      <c r="B290" s="71" t="s">
        <v>1126</v>
      </c>
      <c r="C290" s="72" t="str">
        <f t="shared" si="1"/>
        <v>Randy McKay</v>
      </c>
      <c r="D290" s="73" t="s">
        <v>71</v>
      </c>
      <c r="E290" s="73" t="s">
        <v>702</v>
      </c>
      <c r="F290" s="73">
        <v>21.0</v>
      </c>
      <c r="G290" s="73">
        <v>6.0</v>
      </c>
      <c r="H290" s="73">
        <v>2.0</v>
      </c>
      <c r="I290" s="73">
        <v>2.0</v>
      </c>
      <c r="J290" s="73">
        <v>2.0</v>
      </c>
      <c r="K290" s="73">
        <v>2.0</v>
      </c>
      <c r="L290" s="73">
        <v>2.0</v>
      </c>
      <c r="M290" s="73">
        <v>2.0</v>
      </c>
      <c r="N290" s="73">
        <v>9.0</v>
      </c>
      <c r="O290" s="73">
        <v>2.0</v>
      </c>
      <c r="P290" s="73">
        <v>2.0</v>
      </c>
      <c r="Q290" s="73">
        <v>3.0</v>
      </c>
      <c r="R290" s="73">
        <v>4.0</v>
      </c>
      <c r="S290" s="73">
        <v>2.0</v>
      </c>
      <c r="T290" s="73">
        <v>4.0</v>
      </c>
      <c r="U290" s="74">
        <f t="shared" si="2"/>
        <v>46</v>
      </c>
      <c r="V290" s="75">
        <f t="shared" si="3"/>
        <v>46</v>
      </c>
      <c r="W290" s="76" t="str">
        <f t="shared" si="4"/>
        <v>Righty</v>
      </c>
      <c r="X290" s="77">
        <f t="shared" si="5"/>
        <v>46</v>
      </c>
      <c r="Y290" s="77">
        <f t="shared" si="6"/>
        <v>45</v>
      </c>
      <c r="Z290" s="78">
        <f>ROUND(IF(($G290*'Custom Ratings'!$B$3)+($H290*'Custom Ratings'!$B$4)+($I290*'Custom Ratings'!$B$5)+($J290*'Custom Ratings'!$B$6)+($K290*'Custom Ratings'!$B$7)+($L290*'Custom Ratings'!$B$8)+($M290*'Custom Ratings'!$B$9)+($O290*'Custom Ratings'!$B$10)+($P290*'Custom Ratings'!$B$11)+($Q290*'Custom Ratings'!$B$12)+($R290*'Custom Ratings'!$B$13)+($S290*'Custom Ratings'!$B$14)+($T290*'Custom Ratings'!$B$15)&lt;50,(25+(($G290*'Custom Ratings'!$B$3)+($H290*'Custom Ratings'!$B$4)+($I290*'Custom Ratings'!$B$5)+($J290*'Custom Ratings'!$B$6)+($K290*'Custom Ratings'!$B$7)+($L290*'Custom Ratings'!$B$8)+($M290*'Custom Ratings'!$B$9)+($O290*'Custom Ratings'!$B$10)+($P290*'Custom Ratings'!$B$11)+($Q290*'Custom Ratings'!$B$12)+($R290*'Custom Ratings'!$B$13)+($S290*'Custom Ratings'!$B$14)+($T290*'Custom Ratings'!$B$15))/2),($G290*'Custom Ratings'!$B$3)+($H290*'Custom Ratings'!$B$4)+($I290*'Custom Ratings'!$B$5)+($J290*'Custom Ratings'!$B$6)+($K290*'Custom Ratings'!$B$7)+($L290*'Custom Ratings'!$B$8)+($M290*'Custom Ratings'!$B$9)+($O290*'Custom Ratings'!$B$10)+($P290*'Custom Ratings'!$B$11)+($Q290*'Custom Ratings'!$B$12)+($R290*'Custom Ratings'!$B$13)+($S290*'Custom Ratings'!$B$14)+($T290*'Custom Ratings'!$B$15)),0)</f>
        <v>46</v>
      </c>
      <c r="AA290" s="78">
        <f>ROUND(IF(($G290*'Custom Ratings'!$F$3)+($H290*'Custom Ratings'!$F$4)+($I290*'Custom Ratings'!$F$5)+($J290*'Custom Ratings'!$F$6)+($K290*'Custom Ratings'!$F$7)+($L290*'Custom Ratings'!$F$8)+($M290*'Custom Ratings'!$F$9)+($O290*'Custom Ratings'!$F$10)+($P290*'Custom Ratings'!$F$11)+($Q290*'Custom Ratings'!$F$12)+($R290*'Custom Ratings'!$F$13)+($S290*'Custom Ratings'!$F$14)+($T290*'Custom Ratings'!$F$15)&lt;50,(25+(($G290*'Custom Ratings'!$F$3)+($H290*'Custom Ratings'!$F$4)+($I290*'Custom Ratings'!$F$5)+($J290*'Custom Ratings'!$F$6)+($K290*'Custom Ratings'!$F$7)+($L290*'Custom Ratings'!$F$8)+($M290*'Custom Ratings'!$F$9)+($O290*'Custom Ratings'!$F$10)+($P290*'Custom Ratings'!$F$11)+($Q290*'Custom Ratings'!$F$12)+($R290*'Custom Ratings'!$F$13)+($S290*'Custom Ratings'!$F$14)+($T290*'Custom Ratings'!$F$15))/2),($G290*'Custom Ratings'!$F$3)+($H290*'Custom Ratings'!$F$4)+($I290*'Custom Ratings'!$F$5)+($J290*'Custom Ratings'!$F$6)+($K290*'Custom Ratings'!$F$7)+($L290*'Custom Ratings'!$F$8)+($M290*'Custom Ratings'!$F$9)+($O290*'Custom Ratings'!$F$10)+($P290*'Custom Ratings'!$F$11)+($Q290*'Custom Ratings'!$F$12)+($R290*'Custom Ratings'!$F$13)+($S290*'Custom Ratings'!$F$14)+($T290*'Custom Ratings'!$F$15)),0)</f>
        <v>46</v>
      </c>
      <c r="AB290" s="78">
        <f>ROUND(IF(($K290*'Custom Ratings'!$J$3)+ROUNDDOWN(($H290*'Custom Ratings'!$J$4),0)+($I290*'Custom Ratings'!$J$5)+($J290*'Custom Ratings'!$J$6)+ROUNDDOWN(($K290*'Custom Ratings'!$J$7),0)+ROUNDDOWN(($L290*'Custom Ratings'!$J$8),0)+($M290*'Custom Ratings'!$J$9)+($O290*'Custom Ratings'!$J$10)+($P290*'Custom Ratings'!$J$11)+($Q290*'Custom Ratings'!$J$12)+($R290*'Custom Ratings'!$J$13)+($S290*'Custom Ratings'!$J$14)+($T290*'Custom Ratings'!$J$15)&lt;50,(25+(($K290*'Custom Ratings'!$J$3)+ROUNDDOWN(($H290*'Custom Ratings'!$J$4),0)+($I290*'Custom Ratings'!$J$5)+($J290*'Custom Ratings'!$J$6)+ROUNDDOWN(($K290*'Custom Ratings'!$J$7),0)+ROUNDDOWN(($L290*'Custom Ratings'!$J$8),0)+($M290*'Custom Ratings'!$J$9)+($O290*'Custom Ratings'!$J$10)+($P290*'Custom Ratings'!$J$11)+($Q290*'Custom Ratings'!$J$12)+($R290*'Custom Ratings'!$J$13)+($S290*'Custom Ratings'!$J$14)+($T290*'Custom Ratings'!$J$15))/2),($K290*'Custom Ratings'!$J$3)+ROUNDDOWN(($H290*'Custom Ratings'!$J$4),0)+($I290*'Custom Ratings'!$J$5)+($J290*'Custom Ratings'!$J$6)+ROUNDDOWN(($K290*'Custom Ratings'!$J$7),0)+ROUNDDOWN(($L290*'Custom Ratings'!$J$8),0)+($M290*'Custom Ratings'!$J$9)+($O290*'Custom Ratings'!$J$10)+($P290*'Custom Ratings'!$J$11)+($Q290*'Custom Ratings'!$J$12)+($R290*'Custom Ratings'!$J$13)+($S290*'Custom Ratings'!$J$14)+($T290*'Custom Ratings'!$J$15)),0)</f>
        <v>45</v>
      </c>
      <c r="AC290" s="79">
        <f>ROUND(Z290/'Custom Ratings'!$B$19,0)</f>
        <v>46</v>
      </c>
      <c r="AD290" s="79">
        <f>ROUND(AA290/'Custom Ratings'!$F$19,0)</f>
        <v>46</v>
      </c>
      <c r="AE290" s="79">
        <f>ROUND(AB290/'Custom Ratings'!$J$19,0)</f>
        <v>45</v>
      </c>
    </row>
    <row r="291" ht="15.75" customHeight="1">
      <c r="A291" s="71" t="s">
        <v>992</v>
      </c>
      <c r="B291" s="71" t="s">
        <v>1127</v>
      </c>
      <c r="C291" s="72" t="str">
        <f t="shared" si="1"/>
        <v>Scott Pellerin</v>
      </c>
      <c r="D291" s="73" t="s">
        <v>71</v>
      </c>
      <c r="E291" s="73" t="s">
        <v>702</v>
      </c>
      <c r="F291" s="73">
        <v>18.0</v>
      </c>
      <c r="G291" s="73">
        <v>6.0</v>
      </c>
      <c r="H291" s="73">
        <v>2.0</v>
      </c>
      <c r="I291" s="73">
        <v>3.0</v>
      </c>
      <c r="J291" s="73">
        <v>3.0</v>
      </c>
      <c r="K291" s="73">
        <v>3.0</v>
      </c>
      <c r="L291" s="73">
        <v>2.0</v>
      </c>
      <c r="M291" s="73">
        <v>2.0</v>
      </c>
      <c r="N291" s="73">
        <v>6.0</v>
      </c>
      <c r="O291" s="73">
        <v>2.0</v>
      </c>
      <c r="P291" s="73">
        <v>3.0</v>
      </c>
      <c r="Q291" s="73">
        <v>2.0</v>
      </c>
      <c r="R291" s="73">
        <v>2.0</v>
      </c>
      <c r="S291" s="73">
        <v>2.0</v>
      </c>
      <c r="T291" s="73">
        <v>3.0</v>
      </c>
      <c r="U291" s="74">
        <f t="shared" si="2"/>
        <v>50</v>
      </c>
      <c r="V291" s="75">
        <f t="shared" si="3"/>
        <v>50</v>
      </c>
      <c r="W291" s="76" t="str">
        <f t="shared" si="4"/>
        <v>Lefty</v>
      </c>
      <c r="X291" s="77">
        <f t="shared" si="5"/>
        <v>50</v>
      </c>
      <c r="Y291" s="77">
        <f t="shared" si="6"/>
        <v>45</v>
      </c>
      <c r="Z291" s="78">
        <f>ROUND(IF(($G291*'Custom Ratings'!$B$3)+($H291*'Custom Ratings'!$B$4)+($I291*'Custom Ratings'!$B$5)+($J291*'Custom Ratings'!$B$6)+($K291*'Custom Ratings'!$B$7)+($L291*'Custom Ratings'!$B$8)+($M291*'Custom Ratings'!$B$9)+($O291*'Custom Ratings'!$B$10)+($P291*'Custom Ratings'!$B$11)+($Q291*'Custom Ratings'!$B$12)+($R291*'Custom Ratings'!$B$13)+($S291*'Custom Ratings'!$B$14)+($T291*'Custom Ratings'!$B$15)&lt;50,(25+(($G291*'Custom Ratings'!$B$3)+($H291*'Custom Ratings'!$B$4)+($I291*'Custom Ratings'!$B$5)+($J291*'Custom Ratings'!$B$6)+($K291*'Custom Ratings'!$B$7)+($L291*'Custom Ratings'!$B$8)+($M291*'Custom Ratings'!$B$9)+($O291*'Custom Ratings'!$B$10)+($P291*'Custom Ratings'!$B$11)+($Q291*'Custom Ratings'!$B$12)+($R291*'Custom Ratings'!$B$13)+($S291*'Custom Ratings'!$B$14)+($T291*'Custom Ratings'!$B$15))/2),($G291*'Custom Ratings'!$B$3)+($H291*'Custom Ratings'!$B$4)+($I291*'Custom Ratings'!$B$5)+($J291*'Custom Ratings'!$B$6)+($K291*'Custom Ratings'!$B$7)+($L291*'Custom Ratings'!$B$8)+($M291*'Custom Ratings'!$B$9)+($O291*'Custom Ratings'!$B$10)+($P291*'Custom Ratings'!$B$11)+($Q291*'Custom Ratings'!$B$12)+($R291*'Custom Ratings'!$B$13)+($S291*'Custom Ratings'!$B$14)+($T291*'Custom Ratings'!$B$15)),0)</f>
        <v>50</v>
      </c>
      <c r="AA291" s="78">
        <f>ROUND(IF(($G291*'Custom Ratings'!$F$3)+($H291*'Custom Ratings'!$F$4)+($I291*'Custom Ratings'!$F$5)+($J291*'Custom Ratings'!$F$6)+($K291*'Custom Ratings'!$F$7)+($L291*'Custom Ratings'!$F$8)+($M291*'Custom Ratings'!$F$9)+($O291*'Custom Ratings'!$F$10)+($P291*'Custom Ratings'!$F$11)+($Q291*'Custom Ratings'!$F$12)+($R291*'Custom Ratings'!$F$13)+($S291*'Custom Ratings'!$F$14)+($T291*'Custom Ratings'!$F$15)&lt;50,(25+(($G291*'Custom Ratings'!$F$3)+($H291*'Custom Ratings'!$F$4)+($I291*'Custom Ratings'!$F$5)+($J291*'Custom Ratings'!$F$6)+($K291*'Custom Ratings'!$F$7)+($L291*'Custom Ratings'!$F$8)+($M291*'Custom Ratings'!$F$9)+($O291*'Custom Ratings'!$F$10)+($P291*'Custom Ratings'!$F$11)+($Q291*'Custom Ratings'!$F$12)+($R291*'Custom Ratings'!$F$13)+($S291*'Custom Ratings'!$F$14)+($T291*'Custom Ratings'!$F$15))/2),($G291*'Custom Ratings'!$F$3)+($H291*'Custom Ratings'!$F$4)+($I291*'Custom Ratings'!$F$5)+($J291*'Custom Ratings'!$F$6)+($K291*'Custom Ratings'!$F$7)+($L291*'Custom Ratings'!$F$8)+($M291*'Custom Ratings'!$F$9)+($O291*'Custom Ratings'!$F$10)+($P291*'Custom Ratings'!$F$11)+($Q291*'Custom Ratings'!$F$12)+($R291*'Custom Ratings'!$F$13)+($S291*'Custom Ratings'!$F$14)+($T291*'Custom Ratings'!$F$15)),0)</f>
        <v>50</v>
      </c>
      <c r="AB291" s="78">
        <f>ROUND(IF(($K291*'Custom Ratings'!$J$3)+ROUNDDOWN(($H291*'Custom Ratings'!$J$4),0)+($I291*'Custom Ratings'!$J$5)+($J291*'Custom Ratings'!$J$6)+ROUNDDOWN(($K291*'Custom Ratings'!$J$7),0)+ROUNDDOWN(($L291*'Custom Ratings'!$J$8),0)+($M291*'Custom Ratings'!$J$9)+($O291*'Custom Ratings'!$J$10)+($P291*'Custom Ratings'!$J$11)+($Q291*'Custom Ratings'!$J$12)+($R291*'Custom Ratings'!$J$13)+($S291*'Custom Ratings'!$J$14)+($T291*'Custom Ratings'!$J$15)&lt;50,(25+(($K291*'Custom Ratings'!$J$3)+ROUNDDOWN(($H291*'Custom Ratings'!$J$4),0)+($I291*'Custom Ratings'!$J$5)+($J291*'Custom Ratings'!$J$6)+ROUNDDOWN(($K291*'Custom Ratings'!$J$7),0)+ROUNDDOWN(($L291*'Custom Ratings'!$J$8),0)+($M291*'Custom Ratings'!$J$9)+($O291*'Custom Ratings'!$J$10)+($P291*'Custom Ratings'!$J$11)+($Q291*'Custom Ratings'!$J$12)+($R291*'Custom Ratings'!$J$13)+($S291*'Custom Ratings'!$J$14)+($T291*'Custom Ratings'!$J$15))/2),($K291*'Custom Ratings'!$J$3)+ROUNDDOWN(($H291*'Custom Ratings'!$J$4),0)+($I291*'Custom Ratings'!$J$5)+($J291*'Custom Ratings'!$J$6)+ROUNDDOWN(($K291*'Custom Ratings'!$J$7),0)+ROUNDDOWN(($L291*'Custom Ratings'!$J$8),0)+($M291*'Custom Ratings'!$J$9)+($O291*'Custom Ratings'!$J$10)+($P291*'Custom Ratings'!$J$11)+($Q291*'Custom Ratings'!$J$12)+($R291*'Custom Ratings'!$J$13)+($S291*'Custom Ratings'!$J$14)+($T291*'Custom Ratings'!$J$15)),0)</f>
        <v>45</v>
      </c>
      <c r="AC291" s="79">
        <f>ROUND(Z291/'Custom Ratings'!$B$19,0)</f>
        <v>50</v>
      </c>
      <c r="AD291" s="79">
        <f>ROUND(AA291/'Custom Ratings'!$F$19,0)</f>
        <v>50</v>
      </c>
      <c r="AE291" s="79">
        <f>ROUND(AB291/'Custom Ratings'!$J$19,0)</f>
        <v>45</v>
      </c>
    </row>
    <row r="292" ht="15.75" customHeight="1">
      <c r="A292" s="71" t="s">
        <v>740</v>
      </c>
      <c r="B292" s="71" t="s">
        <v>1128</v>
      </c>
      <c r="C292" s="72" t="str">
        <f t="shared" si="1"/>
        <v>Dave Barr</v>
      </c>
      <c r="D292" s="73" t="s">
        <v>71</v>
      </c>
      <c r="E292" s="73" t="s">
        <v>702</v>
      </c>
      <c r="F292" s="73">
        <v>11.0</v>
      </c>
      <c r="G292" s="73">
        <v>8.0</v>
      </c>
      <c r="H292" s="73">
        <v>3.0</v>
      </c>
      <c r="I292" s="73">
        <v>3.0</v>
      </c>
      <c r="J292" s="73">
        <v>2.0</v>
      </c>
      <c r="K292" s="73">
        <v>3.0</v>
      </c>
      <c r="L292" s="73">
        <v>3.0</v>
      </c>
      <c r="M292" s="73">
        <v>3.0</v>
      </c>
      <c r="N292" s="73">
        <v>3.0</v>
      </c>
      <c r="O292" s="73">
        <v>2.0</v>
      </c>
      <c r="P292" s="73">
        <v>3.0</v>
      </c>
      <c r="Q292" s="73">
        <v>3.0</v>
      </c>
      <c r="R292" s="73">
        <v>2.0</v>
      </c>
      <c r="S292" s="73">
        <v>2.0</v>
      </c>
      <c r="T292" s="73">
        <v>2.0</v>
      </c>
      <c r="U292" s="74">
        <f t="shared" si="2"/>
        <v>53</v>
      </c>
      <c r="V292" s="75">
        <f t="shared" si="3"/>
        <v>53</v>
      </c>
      <c r="W292" s="76" t="str">
        <f t="shared" si="4"/>
        <v>Righty</v>
      </c>
      <c r="X292" s="77">
        <f t="shared" si="5"/>
        <v>53</v>
      </c>
      <c r="Y292" s="77">
        <f t="shared" si="6"/>
        <v>49</v>
      </c>
      <c r="Z292" s="78">
        <f>ROUND(IF(($G292*'Custom Ratings'!$B$3)+($H292*'Custom Ratings'!$B$4)+($I292*'Custom Ratings'!$B$5)+($J292*'Custom Ratings'!$B$6)+($K292*'Custom Ratings'!$B$7)+($L292*'Custom Ratings'!$B$8)+($M292*'Custom Ratings'!$B$9)+($O292*'Custom Ratings'!$B$10)+($P292*'Custom Ratings'!$B$11)+($Q292*'Custom Ratings'!$B$12)+($R292*'Custom Ratings'!$B$13)+($S292*'Custom Ratings'!$B$14)+($T292*'Custom Ratings'!$B$15)&lt;50,(25+(($G292*'Custom Ratings'!$B$3)+($H292*'Custom Ratings'!$B$4)+($I292*'Custom Ratings'!$B$5)+($J292*'Custom Ratings'!$B$6)+($K292*'Custom Ratings'!$B$7)+($L292*'Custom Ratings'!$B$8)+($M292*'Custom Ratings'!$B$9)+($O292*'Custom Ratings'!$B$10)+($P292*'Custom Ratings'!$B$11)+($Q292*'Custom Ratings'!$B$12)+($R292*'Custom Ratings'!$B$13)+($S292*'Custom Ratings'!$B$14)+($T292*'Custom Ratings'!$B$15))/2),($G292*'Custom Ratings'!$B$3)+($H292*'Custom Ratings'!$B$4)+($I292*'Custom Ratings'!$B$5)+($J292*'Custom Ratings'!$B$6)+($K292*'Custom Ratings'!$B$7)+($L292*'Custom Ratings'!$B$8)+($M292*'Custom Ratings'!$B$9)+($O292*'Custom Ratings'!$B$10)+($P292*'Custom Ratings'!$B$11)+($Q292*'Custom Ratings'!$B$12)+($R292*'Custom Ratings'!$B$13)+($S292*'Custom Ratings'!$B$14)+($T292*'Custom Ratings'!$B$15)),0)</f>
        <v>53</v>
      </c>
      <c r="AA292" s="78">
        <f>ROUND(IF(($G292*'Custom Ratings'!$F$3)+($H292*'Custom Ratings'!$F$4)+($I292*'Custom Ratings'!$F$5)+($J292*'Custom Ratings'!$F$6)+($K292*'Custom Ratings'!$F$7)+($L292*'Custom Ratings'!$F$8)+($M292*'Custom Ratings'!$F$9)+($O292*'Custom Ratings'!$F$10)+($P292*'Custom Ratings'!$F$11)+($Q292*'Custom Ratings'!$F$12)+($R292*'Custom Ratings'!$F$13)+($S292*'Custom Ratings'!$F$14)+($T292*'Custom Ratings'!$F$15)&lt;50,(25+(($G292*'Custom Ratings'!$F$3)+($H292*'Custom Ratings'!$F$4)+($I292*'Custom Ratings'!$F$5)+($J292*'Custom Ratings'!$F$6)+($K292*'Custom Ratings'!$F$7)+($L292*'Custom Ratings'!$F$8)+($M292*'Custom Ratings'!$F$9)+($O292*'Custom Ratings'!$F$10)+($P292*'Custom Ratings'!$F$11)+($Q292*'Custom Ratings'!$F$12)+($R292*'Custom Ratings'!$F$13)+($S292*'Custom Ratings'!$F$14)+($T292*'Custom Ratings'!$F$15))/2),($G292*'Custom Ratings'!$F$3)+($H292*'Custom Ratings'!$F$4)+($I292*'Custom Ratings'!$F$5)+($J292*'Custom Ratings'!$F$6)+($K292*'Custom Ratings'!$F$7)+($L292*'Custom Ratings'!$F$8)+($M292*'Custom Ratings'!$F$9)+($O292*'Custom Ratings'!$F$10)+($P292*'Custom Ratings'!$F$11)+($Q292*'Custom Ratings'!$F$12)+($R292*'Custom Ratings'!$F$13)+($S292*'Custom Ratings'!$F$14)+($T292*'Custom Ratings'!$F$15)),0)</f>
        <v>53</v>
      </c>
      <c r="AB292" s="78">
        <f>ROUND(IF(($K292*'Custom Ratings'!$J$3)+ROUNDDOWN(($H292*'Custom Ratings'!$J$4),0)+($I292*'Custom Ratings'!$J$5)+($J292*'Custom Ratings'!$J$6)+ROUNDDOWN(($K292*'Custom Ratings'!$J$7),0)+ROUNDDOWN(($L292*'Custom Ratings'!$J$8),0)+($M292*'Custom Ratings'!$J$9)+($O292*'Custom Ratings'!$J$10)+($P292*'Custom Ratings'!$J$11)+($Q292*'Custom Ratings'!$J$12)+($R292*'Custom Ratings'!$J$13)+($S292*'Custom Ratings'!$J$14)+($T292*'Custom Ratings'!$J$15)&lt;50,(25+(($K292*'Custom Ratings'!$J$3)+ROUNDDOWN(($H292*'Custom Ratings'!$J$4),0)+($I292*'Custom Ratings'!$J$5)+($J292*'Custom Ratings'!$J$6)+ROUNDDOWN(($K292*'Custom Ratings'!$J$7),0)+ROUNDDOWN(($L292*'Custom Ratings'!$J$8),0)+($M292*'Custom Ratings'!$J$9)+($O292*'Custom Ratings'!$J$10)+($P292*'Custom Ratings'!$J$11)+($Q292*'Custom Ratings'!$J$12)+($R292*'Custom Ratings'!$J$13)+($S292*'Custom Ratings'!$J$14)+($T292*'Custom Ratings'!$J$15))/2),($K292*'Custom Ratings'!$J$3)+ROUNDDOWN(($H292*'Custom Ratings'!$J$4),0)+($I292*'Custom Ratings'!$J$5)+($J292*'Custom Ratings'!$J$6)+ROUNDDOWN(($K292*'Custom Ratings'!$J$7),0)+ROUNDDOWN(($L292*'Custom Ratings'!$J$8),0)+($M292*'Custom Ratings'!$J$9)+($O292*'Custom Ratings'!$J$10)+($P292*'Custom Ratings'!$J$11)+($Q292*'Custom Ratings'!$J$12)+($R292*'Custom Ratings'!$J$13)+($S292*'Custom Ratings'!$J$14)+($T292*'Custom Ratings'!$J$15)),0)</f>
        <v>49</v>
      </c>
      <c r="AC292" s="79">
        <f>ROUND(Z292/'Custom Ratings'!$B$19,0)</f>
        <v>53</v>
      </c>
      <c r="AD292" s="79">
        <f>ROUND(AA292/'Custom Ratings'!$F$19,0)</f>
        <v>53</v>
      </c>
      <c r="AE292" s="79">
        <f>ROUND(AB292/'Custom Ratings'!$J$19,0)</f>
        <v>49</v>
      </c>
    </row>
    <row r="293" ht="15.75" customHeight="1">
      <c r="A293" s="71" t="s">
        <v>992</v>
      </c>
      <c r="B293" s="71" t="s">
        <v>1129</v>
      </c>
      <c r="C293" s="72" t="str">
        <f t="shared" si="1"/>
        <v>Scott Stevens</v>
      </c>
      <c r="D293" s="73" t="s">
        <v>71</v>
      </c>
      <c r="E293" s="73" t="s">
        <v>721</v>
      </c>
      <c r="F293" s="73">
        <v>4.0</v>
      </c>
      <c r="G293" s="73">
        <v>11.0</v>
      </c>
      <c r="H293" s="73">
        <v>4.0</v>
      </c>
      <c r="I293" s="73">
        <v>4.0</v>
      </c>
      <c r="J293" s="73">
        <v>3.0</v>
      </c>
      <c r="K293" s="73">
        <v>4.0</v>
      </c>
      <c r="L293" s="73">
        <v>4.0</v>
      </c>
      <c r="M293" s="73">
        <v>5.0</v>
      </c>
      <c r="N293" s="73">
        <v>6.0</v>
      </c>
      <c r="O293" s="73">
        <v>4.0</v>
      </c>
      <c r="P293" s="73">
        <v>2.0</v>
      </c>
      <c r="Q293" s="73">
        <v>5.0</v>
      </c>
      <c r="R293" s="73">
        <v>0.0</v>
      </c>
      <c r="S293" s="73">
        <v>4.0</v>
      </c>
      <c r="T293" s="73">
        <v>3.0</v>
      </c>
      <c r="U293" s="74">
        <f t="shared" si="2"/>
        <v>76</v>
      </c>
      <c r="V293" s="75">
        <f t="shared" si="3"/>
        <v>76</v>
      </c>
      <c r="W293" s="76" t="str">
        <f t="shared" si="4"/>
        <v>Lefty</v>
      </c>
      <c r="X293" s="77">
        <f t="shared" si="5"/>
        <v>76</v>
      </c>
      <c r="Y293" s="77">
        <f t="shared" si="6"/>
        <v>66</v>
      </c>
      <c r="Z293" s="78">
        <f>ROUND(IF(($G293*'Custom Ratings'!$B$3)+($H293*'Custom Ratings'!$B$4)+($I293*'Custom Ratings'!$B$5)+($J293*'Custom Ratings'!$B$6)+($K293*'Custom Ratings'!$B$7)+($L293*'Custom Ratings'!$B$8)+($M293*'Custom Ratings'!$B$9)+($O293*'Custom Ratings'!$B$10)+($P293*'Custom Ratings'!$B$11)+($Q293*'Custom Ratings'!$B$12)+($R293*'Custom Ratings'!$B$13)+($S293*'Custom Ratings'!$B$14)+($T293*'Custom Ratings'!$B$15)&lt;50,(25+(($G293*'Custom Ratings'!$B$3)+($H293*'Custom Ratings'!$B$4)+($I293*'Custom Ratings'!$B$5)+($J293*'Custom Ratings'!$B$6)+($K293*'Custom Ratings'!$B$7)+($L293*'Custom Ratings'!$B$8)+($M293*'Custom Ratings'!$B$9)+($O293*'Custom Ratings'!$B$10)+($P293*'Custom Ratings'!$B$11)+($Q293*'Custom Ratings'!$B$12)+($R293*'Custom Ratings'!$B$13)+($S293*'Custom Ratings'!$B$14)+($T293*'Custom Ratings'!$B$15))/2),($G293*'Custom Ratings'!$B$3)+($H293*'Custom Ratings'!$B$4)+($I293*'Custom Ratings'!$B$5)+($J293*'Custom Ratings'!$B$6)+($K293*'Custom Ratings'!$B$7)+($L293*'Custom Ratings'!$B$8)+($M293*'Custom Ratings'!$B$9)+($O293*'Custom Ratings'!$B$10)+($P293*'Custom Ratings'!$B$11)+($Q293*'Custom Ratings'!$B$12)+($R293*'Custom Ratings'!$B$13)+($S293*'Custom Ratings'!$B$14)+($T293*'Custom Ratings'!$B$15)),0)</f>
        <v>76</v>
      </c>
      <c r="AA293" s="78">
        <f>ROUND(IF(($G293*'Custom Ratings'!$F$3)+($H293*'Custom Ratings'!$F$4)+($I293*'Custom Ratings'!$F$5)+($J293*'Custom Ratings'!$F$6)+($K293*'Custom Ratings'!$F$7)+($L293*'Custom Ratings'!$F$8)+($M293*'Custom Ratings'!$F$9)+($O293*'Custom Ratings'!$F$10)+($P293*'Custom Ratings'!$F$11)+($Q293*'Custom Ratings'!$F$12)+($R293*'Custom Ratings'!$F$13)+($S293*'Custom Ratings'!$F$14)+($T293*'Custom Ratings'!$F$15)&lt;50,(25+(($G293*'Custom Ratings'!$F$3)+($H293*'Custom Ratings'!$F$4)+($I293*'Custom Ratings'!$F$5)+($J293*'Custom Ratings'!$F$6)+($K293*'Custom Ratings'!$F$7)+($L293*'Custom Ratings'!$F$8)+($M293*'Custom Ratings'!$F$9)+($O293*'Custom Ratings'!$F$10)+($P293*'Custom Ratings'!$F$11)+($Q293*'Custom Ratings'!$F$12)+($R293*'Custom Ratings'!$F$13)+($S293*'Custom Ratings'!$F$14)+($T293*'Custom Ratings'!$F$15))/2),($G293*'Custom Ratings'!$F$3)+($H293*'Custom Ratings'!$F$4)+($I293*'Custom Ratings'!$F$5)+($J293*'Custom Ratings'!$F$6)+($K293*'Custom Ratings'!$F$7)+($L293*'Custom Ratings'!$F$8)+($M293*'Custom Ratings'!$F$9)+($O293*'Custom Ratings'!$F$10)+($P293*'Custom Ratings'!$F$11)+($Q293*'Custom Ratings'!$F$12)+($R293*'Custom Ratings'!$F$13)+($S293*'Custom Ratings'!$F$14)+($T293*'Custom Ratings'!$F$15)),0)</f>
        <v>76</v>
      </c>
      <c r="AB293" s="78">
        <f>ROUND(IF(($K293*'Custom Ratings'!$J$3)+ROUNDDOWN(($H293*'Custom Ratings'!$J$4),0)+($I293*'Custom Ratings'!$J$5)+($J293*'Custom Ratings'!$J$6)+ROUNDDOWN(($K293*'Custom Ratings'!$J$7),0)+ROUNDDOWN(($L293*'Custom Ratings'!$J$8),0)+($M293*'Custom Ratings'!$J$9)+($O293*'Custom Ratings'!$J$10)+($P293*'Custom Ratings'!$J$11)+($Q293*'Custom Ratings'!$J$12)+($R293*'Custom Ratings'!$J$13)+($S293*'Custom Ratings'!$J$14)+($T293*'Custom Ratings'!$J$15)&lt;50,(25+(($K293*'Custom Ratings'!$J$3)+ROUNDDOWN(($H293*'Custom Ratings'!$J$4),0)+($I293*'Custom Ratings'!$J$5)+($J293*'Custom Ratings'!$J$6)+ROUNDDOWN(($K293*'Custom Ratings'!$J$7),0)+ROUNDDOWN(($L293*'Custom Ratings'!$J$8),0)+($M293*'Custom Ratings'!$J$9)+($O293*'Custom Ratings'!$J$10)+($P293*'Custom Ratings'!$J$11)+($Q293*'Custom Ratings'!$J$12)+($R293*'Custom Ratings'!$J$13)+($S293*'Custom Ratings'!$J$14)+($T293*'Custom Ratings'!$J$15))/2),($K293*'Custom Ratings'!$J$3)+ROUNDDOWN(($H293*'Custom Ratings'!$J$4),0)+($I293*'Custom Ratings'!$J$5)+($J293*'Custom Ratings'!$J$6)+ROUNDDOWN(($K293*'Custom Ratings'!$J$7),0)+ROUNDDOWN(($L293*'Custom Ratings'!$J$8),0)+($M293*'Custom Ratings'!$J$9)+($O293*'Custom Ratings'!$J$10)+($P293*'Custom Ratings'!$J$11)+($Q293*'Custom Ratings'!$J$12)+($R293*'Custom Ratings'!$J$13)+($S293*'Custom Ratings'!$J$14)+($T293*'Custom Ratings'!$J$15)),0)</f>
        <v>66</v>
      </c>
      <c r="AC293" s="79">
        <f>ROUND(Z293/'Custom Ratings'!$B$19,0)</f>
        <v>76</v>
      </c>
      <c r="AD293" s="79">
        <f>ROUND(AA293/'Custom Ratings'!$F$19,0)</f>
        <v>76</v>
      </c>
      <c r="AE293" s="79">
        <f>ROUND(AB293/'Custom Ratings'!$J$19,0)</f>
        <v>66</v>
      </c>
    </row>
    <row r="294" ht="15.75" customHeight="1">
      <c r="A294" s="71" t="s">
        <v>933</v>
      </c>
      <c r="B294" s="71" t="s">
        <v>1130</v>
      </c>
      <c r="C294" s="72" t="str">
        <f t="shared" si="1"/>
        <v>Vachslav Fetisov</v>
      </c>
      <c r="D294" s="73" t="s">
        <v>71</v>
      </c>
      <c r="E294" s="73" t="s">
        <v>721</v>
      </c>
      <c r="F294" s="73">
        <v>2.0</v>
      </c>
      <c r="G294" s="73">
        <v>11.0</v>
      </c>
      <c r="H294" s="73">
        <v>4.0</v>
      </c>
      <c r="I294" s="73">
        <v>2.0</v>
      </c>
      <c r="J294" s="73">
        <v>2.0</v>
      </c>
      <c r="K294" s="73">
        <v>4.0</v>
      </c>
      <c r="L294" s="73">
        <v>4.0</v>
      </c>
      <c r="M294" s="73">
        <v>4.0</v>
      </c>
      <c r="N294" s="73">
        <v>4.0</v>
      </c>
      <c r="O294" s="73">
        <v>4.0</v>
      </c>
      <c r="P294" s="73">
        <v>1.0</v>
      </c>
      <c r="Q294" s="73">
        <v>3.0</v>
      </c>
      <c r="R294" s="73">
        <v>0.0</v>
      </c>
      <c r="S294" s="73">
        <v>4.0</v>
      </c>
      <c r="T294" s="73">
        <v>4.0</v>
      </c>
      <c r="U294" s="74">
        <f t="shared" si="2"/>
        <v>61</v>
      </c>
      <c r="V294" s="75">
        <f t="shared" si="3"/>
        <v>61</v>
      </c>
      <c r="W294" s="76" t="str">
        <f t="shared" si="4"/>
        <v>Lefty</v>
      </c>
      <c r="X294" s="77">
        <f t="shared" si="5"/>
        <v>61</v>
      </c>
      <c r="Y294" s="77">
        <f t="shared" si="6"/>
        <v>65</v>
      </c>
      <c r="Z294" s="78">
        <f>ROUND(IF(($G294*'Custom Ratings'!$B$3)+($H294*'Custom Ratings'!$B$4)+($I294*'Custom Ratings'!$B$5)+($J294*'Custom Ratings'!$B$6)+($K294*'Custom Ratings'!$B$7)+($L294*'Custom Ratings'!$B$8)+($M294*'Custom Ratings'!$B$9)+($O294*'Custom Ratings'!$B$10)+($P294*'Custom Ratings'!$B$11)+($Q294*'Custom Ratings'!$B$12)+($R294*'Custom Ratings'!$B$13)+($S294*'Custom Ratings'!$B$14)+($T294*'Custom Ratings'!$B$15)&lt;50,(25+(($G294*'Custom Ratings'!$B$3)+($H294*'Custom Ratings'!$B$4)+($I294*'Custom Ratings'!$B$5)+($J294*'Custom Ratings'!$B$6)+($K294*'Custom Ratings'!$B$7)+($L294*'Custom Ratings'!$B$8)+($M294*'Custom Ratings'!$B$9)+($O294*'Custom Ratings'!$B$10)+($P294*'Custom Ratings'!$B$11)+($Q294*'Custom Ratings'!$B$12)+($R294*'Custom Ratings'!$B$13)+($S294*'Custom Ratings'!$B$14)+($T294*'Custom Ratings'!$B$15))/2),($G294*'Custom Ratings'!$B$3)+($H294*'Custom Ratings'!$B$4)+($I294*'Custom Ratings'!$B$5)+($J294*'Custom Ratings'!$B$6)+($K294*'Custom Ratings'!$B$7)+($L294*'Custom Ratings'!$B$8)+($M294*'Custom Ratings'!$B$9)+($O294*'Custom Ratings'!$B$10)+($P294*'Custom Ratings'!$B$11)+($Q294*'Custom Ratings'!$B$12)+($R294*'Custom Ratings'!$B$13)+($S294*'Custom Ratings'!$B$14)+($T294*'Custom Ratings'!$B$15)),0)</f>
        <v>61</v>
      </c>
      <c r="AA294" s="78">
        <f>ROUND(IF(($G294*'Custom Ratings'!$F$3)+($H294*'Custom Ratings'!$F$4)+($I294*'Custom Ratings'!$F$5)+($J294*'Custom Ratings'!$F$6)+($K294*'Custom Ratings'!$F$7)+($L294*'Custom Ratings'!$F$8)+($M294*'Custom Ratings'!$F$9)+($O294*'Custom Ratings'!$F$10)+($P294*'Custom Ratings'!$F$11)+($Q294*'Custom Ratings'!$F$12)+($R294*'Custom Ratings'!$F$13)+($S294*'Custom Ratings'!$F$14)+($T294*'Custom Ratings'!$F$15)&lt;50,(25+(($G294*'Custom Ratings'!$F$3)+($H294*'Custom Ratings'!$F$4)+($I294*'Custom Ratings'!$F$5)+($J294*'Custom Ratings'!$F$6)+($K294*'Custom Ratings'!$F$7)+($L294*'Custom Ratings'!$F$8)+($M294*'Custom Ratings'!$F$9)+($O294*'Custom Ratings'!$F$10)+($P294*'Custom Ratings'!$F$11)+($Q294*'Custom Ratings'!$F$12)+($R294*'Custom Ratings'!$F$13)+($S294*'Custom Ratings'!$F$14)+($T294*'Custom Ratings'!$F$15))/2),($G294*'Custom Ratings'!$F$3)+($H294*'Custom Ratings'!$F$4)+($I294*'Custom Ratings'!$F$5)+($J294*'Custom Ratings'!$F$6)+($K294*'Custom Ratings'!$F$7)+($L294*'Custom Ratings'!$F$8)+($M294*'Custom Ratings'!$F$9)+($O294*'Custom Ratings'!$F$10)+($P294*'Custom Ratings'!$F$11)+($Q294*'Custom Ratings'!$F$12)+($R294*'Custom Ratings'!$F$13)+($S294*'Custom Ratings'!$F$14)+($T294*'Custom Ratings'!$F$15)),0)</f>
        <v>61</v>
      </c>
      <c r="AB294" s="78">
        <f>ROUND(IF(($K294*'Custom Ratings'!$J$3)+ROUNDDOWN(($H294*'Custom Ratings'!$J$4),0)+($I294*'Custom Ratings'!$J$5)+($J294*'Custom Ratings'!$J$6)+ROUNDDOWN(($K294*'Custom Ratings'!$J$7),0)+ROUNDDOWN(($L294*'Custom Ratings'!$J$8),0)+($M294*'Custom Ratings'!$J$9)+($O294*'Custom Ratings'!$J$10)+($P294*'Custom Ratings'!$J$11)+($Q294*'Custom Ratings'!$J$12)+($R294*'Custom Ratings'!$J$13)+($S294*'Custom Ratings'!$J$14)+($T294*'Custom Ratings'!$J$15)&lt;50,(25+(($K294*'Custom Ratings'!$J$3)+ROUNDDOWN(($H294*'Custom Ratings'!$J$4),0)+($I294*'Custom Ratings'!$J$5)+($J294*'Custom Ratings'!$J$6)+ROUNDDOWN(($K294*'Custom Ratings'!$J$7),0)+ROUNDDOWN(($L294*'Custom Ratings'!$J$8),0)+($M294*'Custom Ratings'!$J$9)+($O294*'Custom Ratings'!$J$10)+($P294*'Custom Ratings'!$J$11)+($Q294*'Custom Ratings'!$J$12)+($R294*'Custom Ratings'!$J$13)+($S294*'Custom Ratings'!$J$14)+($T294*'Custom Ratings'!$J$15))/2),($K294*'Custom Ratings'!$J$3)+ROUNDDOWN(($H294*'Custom Ratings'!$J$4),0)+($I294*'Custom Ratings'!$J$5)+($J294*'Custom Ratings'!$J$6)+ROUNDDOWN(($K294*'Custom Ratings'!$J$7),0)+ROUNDDOWN(($L294*'Custom Ratings'!$J$8),0)+($M294*'Custom Ratings'!$J$9)+($O294*'Custom Ratings'!$J$10)+($P294*'Custom Ratings'!$J$11)+($Q294*'Custom Ratings'!$J$12)+($R294*'Custom Ratings'!$J$13)+($S294*'Custom Ratings'!$J$14)+($T294*'Custom Ratings'!$J$15)),0)</f>
        <v>65</v>
      </c>
      <c r="AC294" s="79">
        <f>ROUND(Z294/'Custom Ratings'!$B$19,0)</f>
        <v>61</v>
      </c>
      <c r="AD294" s="79">
        <f>ROUND(AA294/'Custom Ratings'!$F$19,0)</f>
        <v>61</v>
      </c>
      <c r="AE294" s="79">
        <f>ROUND(AB294/'Custom Ratings'!$J$19,0)</f>
        <v>65</v>
      </c>
    </row>
    <row r="295" ht="15.75" customHeight="1">
      <c r="A295" s="71" t="s">
        <v>1131</v>
      </c>
      <c r="B295" s="71" t="s">
        <v>1132</v>
      </c>
      <c r="C295" s="72" t="str">
        <f t="shared" si="1"/>
        <v>Bruce Driver</v>
      </c>
      <c r="D295" s="73" t="s">
        <v>71</v>
      </c>
      <c r="E295" s="73" t="s">
        <v>721</v>
      </c>
      <c r="F295" s="73">
        <v>23.0</v>
      </c>
      <c r="G295" s="73">
        <v>6.0</v>
      </c>
      <c r="H295" s="73">
        <v>3.0</v>
      </c>
      <c r="I295" s="73">
        <v>3.0</v>
      </c>
      <c r="J295" s="73">
        <v>3.0</v>
      </c>
      <c r="K295" s="73">
        <v>4.0</v>
      </c>
      <c r="L295" s="73">
        <v>2.0</v>
      </c>
      <c r="M295" s="73">
        <v>3.0</v>
      </c>
      <c r="N295" s="73">
        <v>4.0</v>
      </c>
      <c r="O295" s="73">
        <v>3.0</v>
      </c>
      <c r="P295" s="73">
        <v>2.0</v>
      </c>
      <c r="Q295" s="73">
        <v>4.0</v>
      </c>
      <c r="R295" s="73">
        <v>2.0</v>
      </c>
      <c r="S295" s="73">
        <v>3.0</v>
      </c>
      <c r="T295" s="73">
        <v>2.0</v>
      </c>
      <c r="U295" s="74">
        <f t="shared" si="2"/>
        <v>60</v>
      </c>
      <c r="V295" s="75">
        <f t="shared" si="3"/>
        <v>60</v>
      </c>
      <c r="W295" s="76" t="str">
        <f t="shared" si="4"/>
        <v>Lefty</v>
      </c>
      <c r="X295" s="77">
        <f t="shared" si="5"/>
        <v>60</v>
      </c>
      <c r="Y295" s="77">
        <f t="shared" si="6"/>
        <v>51</v>
      </c>
      <c r="Z295" s="78">
        <f>ROUND(IF(($G295*'Custom Ratings'!$B$3)+($H295*'Custom Ratings'!$B$4)+($I295*'Custom Ratings'!$B$5)+($J295*'Custom Ratings'!$B$6)+($K295*'Custom Ratings'!$B$7)+($L295*'Custom Ratings'!$B$8)+($M295*'Custom Ratings'!$B$9)+($O295*'Custom Ratings'!$B$10)+($P295*'Custom Ratings'!$B$11)+($Q295*'Custom Ratings'!$B$12)+($R295*'Custom Ratings'!$B$13)+($S295*'Custom Ratings'!$B$14)+($T295*'Custom Ratings'!$B$15)&lt;50,(25+(($G295*'Custom Ratings'!$B$3)+($H295*'Custom Ratings'!$B$4)+($I295*'Custom Ratings'!$B$5)+($J295*'Custom Ratings'!$B$6)+($K295*'Custom Ratings'!$B$7)+($L295*'Custom Ratings'!$B$8)+($M295*'Custom Ratings'!$B$9)+($O295*'Custom Ratings'!$B$10)+($P295*'Custom Ratings'!$B$11)+($Q295*'Custom Ratings'!$B$12)+($R295*'Custom Ratings'!$B$13)+($S295*'Custom Ratings'!$B$14)+($T295*'Custom Ratings'!$B$15))/2),($G295*'Custom Ratings'!$B$3)+($H295*'Custom Ratings'!$B$4)+($I295*'Custom Ratings'!$B$5)+($J295*'Custom Ratings'!$B$6)+($K295*'Custom Ratings'!$B$7)+($L295*'Custom Ratings'!$B$8)+($M295*'Custom Ratings'!$B$9)+($O295*'Custom Ratings'!$B$10)+($P295*'Custom Ratings'!$B$11)+($Q295*'Custom Ratings'!$B$12)+($R295*'Custom Ratings'!$B$13)+($S295*'Custom Ratings'!$B$14)+($T295*'Custom Ratings'!$B$15)),0)</f>
        <v>60</v>
      </c>
      <c r="AA295" s="78">
        <f>ROUND(IF(($G295*'Custom Ratings'!$F$3)+($H295*'Custom Ratings'!$F$4)+($I295*'Custom Ratings'!$F$5)+($J295*'Custom Ratings'!$F$6)+($K295*'Custom Ratings'!$F$7)+($L295*'Custom Ratings'!$F$8)+($M295*'Custom Ratings'!$F$9)+($O295*'Custom Ratings'!$F$10)+($P295*'Custom Ratings'!$F$11)+($Q295*'Custom Ratings'!$F$12)+($R295*'Custom Ratings'!$F$13)+($S295*'Custom Ratings'!$F$14)+($T295*'Custom Ratings'!$F$15)&lt;50,(25+(($G295*'Custom Ratings'!$F$3)+($H295*'Custom Ratings'!$F$4)+($I295*'Custom Ratings'!$F$5)+($J295*'Custom Ratings'!$F$6)+($K295*'Custom Ratings'!$F$7)+($L295*'Custom Ratings'!$F$8)+($M295*'Custom Ratings'!$F$9)+($O295*'Custom Ratings'!$F$10)+($P295*'Custom Ratings'!$F$11)+($Q295*'Custom Ratings'!$F$12)+($R295*'Custom Ratings'!$F$13)+($S295*'Custom Ratings'!$F$14)+($T295*'Custom Ratings'!$F$15))/2),($G295*'Custom Ratings'!$F$3)+($H295*'Custom Ratings'!$F$4)+($I295*'Custom Ratings'!$F$5)+($J295*'Custom Ratings'!$F$6)+($K295*'Custom Ratings'!$F$7)+($L295*'Custom Ratings'!$F$8)+($M295*'Custom Ratings'!$F$9)+($O295*'Custom Ratings'!$F$10)+($P295*'Custom Ratings'!$F$11)+($Q295*'Custom Ratings'!$F$12)+($R295*'Custom Ratings'!$F$13)+($S295*'Custom Ratings'!$F$14)+($T295*'Custom Ratings'!$F$15)),0)</f>
        <v>60</v>
      </c>
      <c r="AB295" s="78">
        <f>ROUND(IF(($K295*'Custom Ratings'!$J$3)+ROUNDDOWN(($H295*'Custom Ratings'!$J$4),0)+($I295*'Custom Ratings'!$J$5)+($J295*'Custom Ratings'!$J$6)+ROUNDDOWN(($K295*'Custom Ratings'!$J$7),0)+ROUNDDOWN(($L295*'Custom Ratings'!$J$8),0)+($M295*'Custom Ratings'!$J$9)+($O295*'Custom Ratings'!$J$10)+($P295*'Custom Ratings'!$J$11)+($Q295*'Custom Ratings'!$J$12)+($R295*'Custom Ratings'!$J$13)+($S295*'Custom Ratings'!$J$14)+($T295*'Custom Ratings'!$J$15)&lt;50,(25+(($K295*'Custom Ratings'!$J$3)+ROUNDDOWN(($H295*'Custom Ratings'!$J$4),0)+($I295*'Custom Ratings'!$J$5)+($J295*'Custom Ratings'!$J$6)+ROUNDDOWN(($K295*'Custom Ratings'!$J$7),0)+ROUNDDOWN(($L295*'Custom Ratings'!$J$8),0)+($M295*'Custom Ratings'!$J$9)+($O295*'Custom Ratings'!$J$10)+($P295*'Custom Ratings'!$J$11)+($Q295*'Custom Ratings'!$J$12)+($R295*'Custom Ratings'!$J$13)+($S295*'Custom Ratings'!$J$14)+($T295*'Custom Ratings'!$J$15))/2),($K295*'Custom Ratings'!$J$3)+ROUNDDOWN(($H295*'Custom Ratings'!$J$4),0)+($I295*'Custom Ratings'!$J$5)+($J295*'Custom Ratings'!$J$6)+ROUNDDOWN(($K295*'Custom Ratings'!$J$7),0)+ROUNDDOWN(($L295*'Custom Ratings'!$J$8),0)+($M295*'Custom Ratings'!$J$9)+($O295*'Custom Ratings'!$J$10)+($P295*'Custom Ratings'!$J$11)+($Q295*'Custom Ratings'!$J$12)+($R295*'Custom Ratings'!$J$13)+($S295*'Custom Ratings'!$J$14)+($T295*'Custom Ratings'!$J$15)),0)</f>
        <v>51</v>
      </c>
      <c r="AC295" s="79">
        <f>ROUND(Z295/'Custom Ratings'!$B$19,0)</f>
        <v>60</v>
      </c>
      <c r="AD295" s="79">
        <f>ROUND(AA295/'Custom Ratings'!$F$19,0)</f>
        <v>60</v>
      </c>
      <c r="AE295" s="79">
        <f>ROUND(AB295/'Custom Ratings'!$J$19,0)</f>
        <v>51</v>
      </c>
    </row>
    <row r="296" ht="15.75" customHeight="1">
      <c r="A296" s="71" t="s">
        <v>992</v>
      </c>
      <c r="B296" s="71" t="s">
        <v>1133</v>
      </c>
      <c r="C296" s="72" t="str">
        <f t="shared" si="1"/>
        <v>Scott Niedrmayer</v>
      </c>
      <c r="D296" s="73" t="s">
        <v>71</v>
      </c>
      <c r="E296" s="73" t="s">
        <v>721</v>
      </c>
      <c r="F296" s="73">
        <v>27.0</v>
      </c>
      <c r="G296" s="73">
        <v>9.0</v>
      </c>
      <c r="H296" s="73">
        <v>3.0</v>
      </c>
      <c r="I296" s="73">
        <v>3.0</v>
      </c>
      <c r="J296" s="73">
        <v>3.0</v>
      </c>
      <c r="K296" s="73">
        <v>3.0</v>
      </c>
      <c r="L296" s="73">
        <v>3.0</v>
      </c>
      <c r="M296" s="73">
        <v>3.0</v>
      </c>
      <c r="N296" s="73">
        <v>4.0</v>
      </c>
      <c r="O296" s="73">
        <v>3.0</v>
      </c>
      <c r="P296" s="73">
        <v>2.0</v>
      </c>
      <c r="Q296" s="73">
        <v>3.0</v>
      </c>
      <c r="R296" s="73">
        <v>1.0</v>
      </c>
      <c r="S296" s="73">
        <v>3.0</v>
      </c>
      <c r="T296" s="73">
        <v>2.0</v>
      </c>
      <c r="U296" s="74">
        <f t="shared" si="2"/>
        <v>58</v>
      </c>
      <c r="V296" s="75">
        <f t="shared" si="3"/>
        <v>58</v>
      </c>
      <c r="W296" s="76" t="str">
        <f t="shared" si="4"/>
        <v>Lefty</v>
      </c>
      <c r="X296" s="77">
        <f t="shared" si="5"/>
        <v>58</v>
      </c>
      <c r="Y296" s="77">
        <f t="shared" si="6"/>
        <v>49</v>
      </c>
      <c r="Z296" s="78">
        <f>ROUND(IF(($G296*'Custom Ratings'!$B$3)+($H296*'Custom Ratings'!$B$4)+($I296*'Custom Ratings'!$B$5)+($J296*'Custom Ratings'!$B$6)+($K296*'Custom Ratings'!$B$7)+($L296*'Custom Ratings'!$B$8)+($M296*'Custom Ratings'!$B$9)+($O296*'Custom Ratings'!$B$10)+($P296*'Custom Ratings'!$B$11)+($Q296*'Custom Ratings'!$B$12)+($R296*'Custom Ratings'!$B$13)+($S296*'Custom Ratings'!$B$14)+($T296*'Custom Ratings'!$B$15)&lt;50,(25+(($G296*'Custom Ratings'!$B$3)+($H296*'Custom Ratings'!$B$4)+($I296*'Custom Ratings'!$B$5)+($J296*'Custom Ratings'!$B$6)+($K296*'Custom Ratings'!$B$7)+($L296*'Custom Ratings'!$B$8)+($M296*'Custom Ratings'!$B$9)+($O296*'Custom Ratings'!$B$10)+($P296*'Custom Ratings'!$B$11)+($Q296*'Custom Ratings'!$B$12)+($R296*'Custom Ratings'!$B$13)+($S296*'Custom Ratings'!$B$14)+($T296*'Custom Ratings'!$B$15))/2),($G296*'Custom Ratings'!$B$3)+($H296*'Custom Ratings'!$B$4)+($I296*'Custom Ratings'!$B$5)+($J296*'Custom Ratings'!$B$6)+($K296*'Custom Ratings'!$B$7)+($L296*'Custom Ratings'!$B$8)+($M296*'Custom Ratings'!$B$9)+($O296*'Custom Ratings'!$B$10)+($P296*'Custom Ratings'!$B$11)+($Q296*'Custom Ratings'!$B$12)+($R296*'Custom Ratings'!$B$13)+($S296*'Custom Ratings'!$B$14)+($T296*'Custom Ratings'!$B$15)),0)</f>
        <v>58</v>
      </c>
      <c r="AA296" s="78">
        <f>ROUND(IF(($G296*'Custom Ratings'!$F$3)+($H296*'Custom Ratings'!$F$4)+($I296*'Custom Ratings'!$F$5)+($J296*'Custom Ratings'!$F$6)+($K296*'Custom Ratings'!$F$7)+($L296*'Custom Ratings'!$F$8)+($M296*'Custom Ratings'!$F$9)+($O296*'Custom Ratings'!$F$10)+($P296*'Custom Ratings'!$F$11)+($Q296*'Custom Ratings'!$F$12)+($R296*'Custom Ratings'!$F$13)+($S296*'Custom Ratings'!$F$14)+($T296*'Custom Ratings'!$F$15)&lt;50,(25+(($G296*'Custom Ratings'!$F$3)+($H296*'Custom Ratings'!$F$4)+($I296*'Custom Ratings'!$F$5)+($J296*'Custom Ratings'!$F$6)+($K296*'Custom Ratings'!$F$7)+($L296*'Custom Ratings'!$F$8)+($M296*'Custom Ratings'!$F$9)+($O296*'Custom Ratings'!$F$10)+($P296*'Custom Ratings'!$F$11)+($Q296*'Custom Ratings'!$F$12)+($R296*'Custom Ratings'!$F$13)+($S296*'Custom Ratings'!$F$14)+($T296*'Custom Ratings'!$F$15))/2),($G296*'Custom Ratings'!$F$3)+($H296*'Custom Ratings'!$F$4)+($I296*'Custom Ratings'!$F$5)+($J296*'Custom Ratings'!$F$6)+($K296*'Custom Ratings'!$F$7)+($L296*'Custom Ratings'!$F$8)+($M296*'Custom Ratings'!$F$9)+($O296*'Custom Ratings'!$F$10)+($P296*'Custom Ratings'!$F$11)+($Q296*'Custom Ratings'!$F$12)+($R296*'Custom Ratings'!$F$13)+($S296*'Custom Ratings'!$F$14)+($T296*'Custom Ratings'!$F$15)),0)</f>
        <v>58</v>
      </c>
      <c r="AB296" s="78">
        <f>ROUND(IF(($K296*'Custom Ratings'!$J$3)+ROUNDDOWN(($H296*'Custom Ratings'!$J$4),0)+($I296*'Custom Ratings'!$J$5)+($J296*'Custom Ratings'!$J$6)+ROUNDDOWN(($K296*'Custom Ratings'!$J$7),0)+ROUNDDOWN(($L296*'Custom Ratings'!$J$8),0)+($M296*'Custom Ratings'!$J$9)+($O296*'Custom Ratings'!$J$10)+($P296*'Custom Ratings'!$J$11)+($Q296*'Custom Ratings'!$J$12)+($R296*'Custom Ratings'!$J$13)+($S296*'Custom Ratings'!$J$14)+($T296*'Custom Ratings'!$J$15)&lt;50,(25+(($K296*'Custom Ratings'!$J$3)+ROUNDDOWN(($H296*'Custom Ratings'!$J$4),0)+($I296*'Custom Ratings'!$J$5)+($J296*'Custom Ratings'!$J$6)+ROUNDDOWN(($K296*'Custom Ratings'!$J$7),0)+ROUNDDOWN(($L296*'Custom Ratings'!$J$8),0)+($M296*'Custom Ratings'!$J$9)+($O296*'Custom Ratings'!$J$10)+($P296*'Custom Ratings'!$J$11)+($Q296*'Custom Ratings'!$J$12)+($R296*'Custom Ratings'!$J$13)+($S296*'Custom Ratings'!$J$14)+($T296*'Custom Ratings'!$J$15))/2),($K296*'Custom Ratings'!$J$3)+ROUNDDOWN(($H296*'Custom Ratings'!$J$4),0)+($I296*'Custom Ratings'!$J$5)+($J296*'Custom Ratings'!$J$6)+ROUNDDOWN(($K296*'Custom Ratings'!$J$7),0)+ROUNDDOWN(($L296*'Custom Ratings'!$J$8),0)+($M296*'Custom Ratings'!$J$9)+($O296*'Custom Ratings'!$J$10)+($P296*'Custom Ratings'!$J$11)+($Q296*'Custom Ratings'!$J$12)+($R296*'Custom Ratings'!$J$13)+($S296*'Custom Ratings'!$J$14)+($T296*'Custom Ratings'!$J$15)),0)</f>
        <v>49</v>
      </c>
      <c r="AC296" s="79">
        <f>ROUND(Z296/'Custom Ratings'!$B$19,0)</f>
        <v>58</v>
      </c>
      <c r="AD296" s="79">
        <f>ROUND(AA296/'Custom Ratings'!$F$19,0)</f>
        <v>58</v>
      </c>
      <c r="AE296" s="79">
        <f>ROUND(AB296/'Custom Ratings'!$J$19,0)</f>
        <v>49</v>
      </c>
    </row>
    <row r="297" ht="15.75" customHeight="1">
      <c r="A297" s="71" t="s">
        <v>809</v>
      </c>
      <c r="B297" s="71" t="s">
        <v>1134</v>
      </c>
      <c r="C297" s="72" t="str">
        <f t="shared" si="1"/>
        <v>Ken Daneyko</v>
      </c>
      <c r="D297" s="73" t="s">
        <v>71</v>
      </c>
      <c r="E297" s="73" t="s">
        <v>721</v>
      </c>
      <c r="F297" s="73">
        <v>3.0</v>
      </c>
      <c r="G297" s="73">
        <v>10.0</v>
      </c>
      <c r="H297" s="73">
        <v>2.0</v>
      </c>
      <c r="I297" s="73">
        <v>2.0</v>
      </c>
      <c r="J297" s="73">
        <v>1.0</v>
      </c>
      <c r="K297" s="73">
        <v>4.0</v>
      </c>
      <c r="L297" s="73">
        <v>1.0</v>
      </c>
      <c r="M297" s="73">
        <v>4.0</v>
      </c>
      <c r="N297" s="73">
        <v>6.0</v>
      </c>
      <c r="O297" s="73">
        <v>2.0</v>
      </c>
      <c r="P297" s="73">
        <v>0.0</v>
      </c>
      <c r="Q297" s="73">
        <v>4.0</v>
      </c>
      <c r="R297" s="73">
        <v>4.0</v>
      </c>
      <c r="S297" s="73">
        <v>1.0</v>
      </c>
      <c r="T297" s="73">
        <v>4.0</v>
      </c>
      <c r="U297" s="74">
        <f t="shared" si="2"/>
        <v>46</v>
      </c>
      <c r="V297" s="75">
        <f t="shared" si="3"/>
        <v>46</v>
      </c>
      <c r="W297" s="76" t="str">
        <f t="shared" si="4"/>
        <v>Lefty</v>
      </c>
      <c r="X297" s="77">
        <f t="shared" si="5"/>
        <v>46</v>
      </c>
      <c r="Y297" s="77">
        <f t="shared" si="6"/>
        <v>47</v>
      </c>
      <c r="Z297" s="78">
        <f>ROUND(IF(($G297*'Custom Ratings'!$B$3)+($H297*'Custom Ratings'!$B$4)+($I297*'Custom Ratings'!$B$5)+($J297*'Custom Ratings'!$B$6)+($K297*'Custom Ratings'!$B$7)+($L297*'Custom Ratings'!$B$8)+($M297*'Custom Ratings'!$B$9)+($O297*'Custom Ratings'!$B$10)+($P297*'Custom Ratings'!$B$11)+($Q297*'Custom Ratings'!$B$12)+($R297*'Custom Ratings'!$B$13)+($S297*'Custom Ratings'!$B$14)+($T297*'Custom Ratings'!$B$15)&lt;50,(25+(($G297*'Custom Ratings'!$B$3)+($H297*'Custom Ratings'!$B$4)+($I297*'Custom Ratings'!$B$5)+($J297*'Custom Ratings'!$B$6)+($K297*'Custom Ratings'!$B$7)+($L297*'Custom Ratings'!$B$8)+($M297*'Custom Ratings'!$B$9)+($O297*'Custom Ratings'!$B$10)+($P297*'Custom Ratings'!$B$11)+($Q297*'Custom Ratings'!$B$12)+($R297*'Custom Ratings'!$B$13)+($S297*'Custom Ratings'!$B$14)+($T297*'Custom Ratings'!$B$15))/2),($G297*'Custom Ratings'!$B$3)+($H297*'Custom Ratings'!$B$4)+($I297*'Custom Ratings'!$B$5)+($J297*'Custom Ratings'!$B$6)+($K297*'Custom Ratings'!$B$7)+($L297*'Custom Ratings'!$B$8)+($M297*'Custom Ratings'!$B$9)+($O297*'Custom Ratings'!$B$10)+($P297*'Custom Ratings'!$B$11)+($Q297*'Custom Ratings'!$B$12)+($R297*'Custom Ratings'!$B$13)+($S297*'Custom Ratings'!$B$14)+($T297*'Custom Ratings'!$B$15)),0)</f>
        <v>46</v>
      </c>
      <c r="AA297" s="78">
        <f>ROUND(IF(($G297*'Custom Ratings'!$F$3)+($H297*'Custom Ratings'!$F$4)+($I297*'Custom Ratings'!$F$5)+($J297*'Custom Ratings'!$F$6)+($K297*'Custom Ratings'!$F$7)+($L297*'Custom Ratings'!$F$8)+($M297*'Custom Ratings'!$F$9)+($O297*'Custom Ratings'!$F$10)+($P297*'Custom Ratings'!$F$11)+($Q297*'Custom Ratings'!$F$12)+($R297*'Custom Ratings'!$F$13)+($S297*'Custom Ratings'!$F$14)+($T297*'Custom Ratings'!$F$15)&lt;50,(25+(($G297*'Custom Ratings'!$F$3)+($H297*'Custom Ratings'!$F$4)+($I297*'Custom Ratings'!$F$5)+($J297*'Custom Ratings'!$F$6)+($K297*'Custom Ratings'!$F$7)+($L297*'Custom Ratings'!$F$8)+($M297*'Custom Ratings'!$F$9)+($O297*'Custom Ratings'!$F$10)+($P297*'Custom Ratings'!$F$11)+($Q297*'Custom Ratings'!$F$12)+($R297*'Custom Ratings'!$F$13)+($S297*'Custom Ratings'!$F$14)+($T297*'Custom Ratings'!$F$15))/2),($G297*'Custom Ratings'!$F$3)+($H297*'Custom Ratings'!$F$4)+($I297*'Custom Ratings'!$F$5)+($J297*'Custom Ratings'!$F$6)+($K297*'Custom Ratings'!$F$7)+($L297*'Custom Ratings'!$F$8)+($M297*'Custom Ratings'!$F$9)+($O297*'Custom Ratings'!$F$10)+($P297*'Custom Ratings'!$F$11)+($Q297*'Custom Ratings'!$F$12)+($R297*'Custom Ratings'!$F$13)+($S297*'Custom Ratings'!$F$14)+($T297*'Custom Ratings'!$F$15)),0)</f>
        <v>46</v>
      </c>
      <c r="AB297" s="78">
        <f>ROUND(IF(($K297*'Custom Ratings'!$J$3)+ROUNDDOWN(($H297*'Custom Ratings'!$J$4),0)+($I297*'Custom Ratings'!$J$5)+($J297*'Custom Ratings'!$J$6)+ROUNDDOWN(($K297*'Custom Ratings'!$J$7),0)+ROUNDDOWN(($L297*'Custom Ratings'!$J$8),0)+($M297*'Custom Ratings'!$J$9)+($O297*'Custom Ratings'!$J$10)+($P297*'Custom Ratings'!$J$11)+($Q297*'Custom Ratings'!$J$12)+($R297*'Custom Ratings'!$J$13)+($S297*'Custom Ratings'!$J$14)+($T297*'Custom Ratings'!$J$15)&lt;50,(25+(($K297*'Custom Ratings'!$J$3)+ROUNDDOWN(($H297*'Custom Ratings'!$J$4),0)+($I297*'Custom Ratings'!$J$5)+($J297*'Custom Ratings'!$J$6)+ROUNDDOWN(($K297*'Custom Ratings'!$J$7),0)+ROUNDDOWN(($L297*'Custom Ratings'!$J$8),0)+($M297*'Custom Ratings'!$J$9)+($O297*'Custom Ratings'!$J$10)+($P297*'Custom Ratings'!$J$11)+($Q297*'Custom Ratings'!$J$12)+($R297*'Custom Ratings'!$J$13)+($S297*'Custom Ratings'!$J$14)+($T297*'Custom Ratings'!$J$15))/2),($K297*'Custom Ratings'!$J$3)+ROUNDDOWN(($H297*'Custom Ratings'!$J$4),0)+($I297*'Custom Ratings'!$J$5)+($J297*'Custom Ratings'!$J$6)+ROUNDDOWN(($K297*'Custom Ratings'!$J$7),0)+ROUNDDOWN(($L297*'Custom Ratings'!$J$8),0)+($M297*'Custom Ratings'!$J$9)+($O297*'Custom Ratings'!$J$10)+($P297*'Custom Ratings'!$J$11)+($Q297*'Custom Ratings'!$J$12)+($R297*'Custom Ratings'!$J$13)+($S297*'Custom Ratings'!$J$14)+($T297*'Custom Ratings'!$J$15)),0)</f>
        <v>47</v>
      </c>
      <c r="AC297" s="79">
        <f>ROUND(Z297/'Custom Ratings'!$B$19,0)</f>
        <v>46</v>
      </c>
      <c r="AD297" s="79">
        <f>ROUND(AA297/'Custom Ratings'!$F$19,0)</f>
        <v>46</v>
      </c>
      <c r="AE297" s="79">
        <f>ROUND(AB297/'Custom Ratings'!$J$19,0)</f>
        <v>47</v>
      </c>
    </row>
    <row r="298" ht="15.75" customHeight="1">
      <c r="A298" s="71" t="s">
        <v>914</v>
      </c>
      <c r="B298" s="71" t="s">
        <v>1135</v>
      </c>
      <c r="C298" s="72" t="str">
        <f t="shared" si="1"/>
        <v>Tommy Albelin</v>
      </c>
      <c r="D298" s="73" t="s">
        <v>71</v>
      </c>
      <c r="E298" s="73" t="s">
        <v>721</v>
      </c>
      <c r="F298" s="73">
        <v>6.0</v>
      </c>
      <c r="G298" s="73">
        <v>7.0</v>
      </c>
      <c r="H298" s="73">
        <v>3.0</v>
      </c>
      <c r="I298" s="73">
        <v>2.0</v>
      </c>
      <c r="J298" s="73">
        <v>2.0</v>
      </c>
      <c r="K298" s="73">
        <v>3.0</v>
      </c>
      <c r="L298" s="73">
        <v>2.0</v>
      </c>
      <c r="M298" s="73">
        <v>2.0</v>
      </c>
      <c r="N298" s="73">
        <v>2.0</v>
      </c>
      <c r="O298" s="73">
        <v>3.0</v>
      </c>
      <c r="P298" s="73">
        <v>0.0</v>
      </c>
      <c r="Q298" s="73">
        <v>3.0</v>
      </c>
      <c r="R298" s="73">
        <v>3.0</v>
      </c>
      <c r="S298" s="73">
        <v>2.0</v>
      </c>
      <c r="T298" s="73">
        <v>2.0</v>
      </c>
      <c r="U298" s="74">
        <f t="shared" si="2"/>
        <v>47</v>
      </c>
      <c r="V298" s="75">
        <f t="shared" si="3"/>
        <v>47</v>
      </c>
      <c r="W298" s="76" t="str">
        <f t="shared" si="4"/>
        <v>Lefty</v>
      </c>
      <c r="X298" s="77">
        <f t="shared" si="5"/>
        <v>47</v>
      </c>
      <c r="Y298" s="77">
        <f t="shared" si="6"/>
        <v>48</v>
      </c>
      <c r="Z298" s="78">
        <f>ROUND(IF(($G298*'Custom Ratings'!$B$3)+($H298*'Custom Ratings'!$B$4)+($I298*'Custom Ratings'!$B$5)+($J298*'Custom Ratings'!$B$6)+($K298*'Custom Ratings'!$B$7)+($L298*'Custom Ratings'!$B$8)+($M298*'Custom Ratings'!$B$9)+($O298*'Custom Ratings'!$B$10)+($P298*'Custom Ratings'!$B$11)+($Q298*'Custom Ratings'!$B$12)+($R298*'Custom Ratings'!$B$13)+($S298*'Custom Ratings'!$B$14)+($T298*'Custom Ratings'!$B$15)&lt;50,(25+(($G298*'Custom Ratings'!$B$3)+($H298*'Custom Ratings'!$B$4)+($I298*'Custom Ratings'!$B$5)+($J298*'Custom Ratings'!$B$6)+($K298*'Custom Ratings'!$B$7)+($L298*'Custom Ratings'!$B$8)+($M298*'Custom Ratings'!$B$9)+($O298*'Custom Ratings'!$B$10)+($P298*'Custom Ratings'!$B$11)+($Q298*'Custom Ratings'!$B$12)+($R298*'Custom Ratings'!$B$13)+($S298*'Custom Ratings'!$B$14)+($T298*'Custom Ratings'!$B$15))/2),($G298*'Custom Ratings'!$B$3)+($H298*'Custom Ratings'!$B$4)+($I298*'Custom Ratings'!$B$5)+($J298*'Custom Ratings'!$B$6)+($K298*'Custom Ratings'!$B$7)+($L298*'Custom Ratings'!$B$8)+($M298*'Custom Ratings'!$B$9)+($O298*'Custom Ratings'!$B$10)+($P298*'Custom Ratings'!$B$11)+($Q298*'Custom Ratings'!$B$12)+($R298*'Custom Ratings'!$B$13)+($S298*'Custom Ratings'!$B$14)+($T298*'Custom Ratings'!$B$15)),0)</f>
        <v>47</v>
      </c>
      <c r="AA298" s="78">
        <f>ROUND(IF(($G298*'Custom Ratings'!$F$3)+($H298*'Custom Ratings'!$F$4)+($I298*'Custom Ratings'!$F$5)+($J298*'Custom Ratings'!$F$6)+($K298*'Custom Ratings'!$F$7)+($L298*'Custom Ratings'!$F$8)+($M298*'Custom Ratings'!$F$9)+($O298*'Custom Ratings'!$F$10)+($P298*'Custom Ratings'!$F$11)+($Q298*'Custom Ratings'!$F$12)+($R298*'Custom Ratings'!$F$13)+($S298*'Custom Ratings'!$F$14)+($T298*'Custom Ratings'!$F$15)&lt;50,(25+(($G298*'Custom Ratings'!$F$3)+($H298*'Custom Ratings'!$F$4)+($I298*'Custom Ratings'!$F$5)+($J298*'Custom Ratings'!$F$6)+($K298*'Custom Ratings'!$F$7)+($L298*'Custom Ratings'!$F$8)+($M298*'Custom Ratings'!$F$9)+($O298*'Custom Ratings'!$F$10)+($P298*'Custom Ratings'!$F$11)+($Q298*'Custom Ratings'!$F$12)+($R298*'Custom Ratings'!$F$13)+($S298*'Custom Ratings'!$F$14)+($T298*'Custom Ratings'!$F$15))/2),($G298*'Custom Ratings'!$F$3)+($H298*'Custom Ratings'!$F$4)+($I298*'Custom Ratings'!$F$5)+($J298*'Custom Ratings'!$F$6)+($K298*'Custom Ratings'!$F$7)+($L298*'Custom Ratings'!$F$8)+($M298*'Custom Ratings'!$F$9)+($O298*'Custom Ratings'!$F$10)+($P298*'Custom Ratings'!$F$11)+($Q298*'Custom Ratings'!$F$12)+($R298*'Custom Ratings'!$F$13)+($S298*'Custom Ratings'!$F$14)+($T298*'Custom Ratings'!$F$15)),0)</f>
        <v>47</v>
      </c>
      <c r="AB298" s="78">
        <f>ROUND(IF(($K298*'Custom Ratings'!$J$3)+ROUNDDOWN(($H298*'Custom Ratings'!$J$4),0)+($I298*'Custom Ratings'!$J$5)+($J298*'Custom Ratings'!$J$6)+ROUNDDOWN(($K298*'Custom Ratings'!$J$7),0)+ROUNDDOWN(($L298*'Custom Ratings'!$J$8),0)+($M298*'Custom Ratings'!$J$9)+($O298*'Custom Ratings'!$J$10)+($P298*'Custom Ratings'!$J$11)+($Q298*'Custom Ratings'!$J$12)+($R298*'Custom Ratings'!$J$13)+($S298*'Custom Ratings'!$J$14)+($T298*'Custom Ratings'!$J$15)&lt;50,(25+(($K298*'Custom Ratings'!$J$3)+ROUNDDOWN(($H298*'Custom Ratings'!$J$4),0)+($I298*'Custom Ratings'!$J$5)+($J298*'Custom Ratings'!$J$6)+ROUNDDOWN(($K298*'Custom Ratings'!$J$7),0)+ROUNDDOWN(($L298*'Custom Ratings'!$J$8),0)+($M298*'Custom Ratings'!$J$9)+($O298*'Custom Ratings'!$J$10)+($P298*'Custom Ratings'!$J$11)+($Q298*'Custom Ratings'!$J$12)+($R298*'Custom Ratings'!$J$13)+($S298*'Custom Ratings'!$J$14)+($T298*'Custom Ratings'!$J$15))/2),($K298*'Custom Ratings'!$J$3)+ROUNDDOWN(($H298*'Custom Ratings'!$J$4),0)+($I298*'Custom Ratings'!$J$5)+($J298*'Custom Ratings'!$J$6)+ROUNDDOWN(($K298*'Custom Ratings'!$J$7),0)+ROUNDDOWN(($L298*'Custom Ratings'!$J$8),0)+($M298*'Custom Ratings'!$J$9)+($O298*'Custom Ratings'!$J$10)+($P298*'Custom Ratings'!$J$11)+($Q298*'Custom Ratings'!$J$12)+($R298*'Custom Ratings'!$J$13)+($S298*'Custom Ratings'!$J$14)+($T298*'Custom Ratings'!$J$15)),0)</f>
        <v>48</v>
      </c>
      <c r="AC298" s="79">
        <f>ROUND(Z298/'Custom Ratings'!$B$19,0)</f>
        <v>47</v>
      </c>
      <c r="AD298" s="79">
        <f>ROUND(AA298/'Custom Ratings'!$F$19,0)</f>
        <v>47</v>
      </c>
      <c r="AE298" s="79">
        <f>ROUND(AB298/'Custom Ratings'!$J$19,0)</f>
        <v>48</v>
      </c>
    </row>
    <row r="299" ht="15.75" customHeight="1">
      <c r="A299" s="71" t="s">
        <v>1136</v>
      </c>
      <c r="B299" s="71" t="s">
        <v>1137</v>
      </c>
      <c r="C299" s="72" t="str">
        <f t="shared" si="1"/>
        <v>Myles O'Connor</v>
      </c>
      <c r="D299" s="73" t="s">
        <v>71</v>
      </c>
      <c r="E299" s="73" t="s">
        <v>721</v>
      </c>
      <c r="F299" s="73">
        <v>5.0</v>
      </c>
      <c r="G299" s="73">
        <v>7.0</v>
      </c>
      <c r="H299" s="73">
        <v>1.0</v>
      </c>
      <c r="I299" s="73">
        <v>1.0</v>
      </c>
      <c r="J299" s="73">
        <v>0.0</v>
      </c>
      <c r="K299" s="73">
        <v>1.0</v>
      </c>
      <c r="L299" s="73">
        <v>1.0</v>
      </c>
      <c r="M299" s="73">
        <v>1.0</v>
      </c>
      <c r="N299" s="73">
        <v>2.0</v>
      </c>
      <c r="O299" s="73">
        <v>1.0</v>
      </c>
      <c r="P299" s="73">
        <v>0.0</v>
      </c>
      <c r="Q299" s="73">
        <v>1.0</v>
      </c>
      <c r="R299" s="73">
        <v>3.0</v>
      </c>
      <c r="S299" s="73">
        <v>0.0</v>
      </c>
      <c r="T299" s="73">
        <v>3.0</v>
      </c>
      <c r="U299" s="74">
        <f t="shared" si="2"/>
        <v>32</v>
      </c>
      <c r="V299" s="75">
        <f t="shared" si="3"/>
        <v>32</v>
      </c>
      <c r="W299" s="76" t="str">
        <f t="shared" si="4"/>
        <v>Lefty</v>
      </c>
      <c r="X299" s="77">
        <f t="shared" si="5"/>
        <v>32</v>
      </c>
      <c r="Y299" s="77">
        <f t="shared" si="6"/>
        <v>35</v>
      </c>
      <c r="Z299" s="78">
        <f>ROUND(IF(($G299*'Custom Ratings'!$B$3)+($H299*'Custom Ratings'!$B$4)+($I299*'Custom Ratings'!$B$5)+($J299*'Custom Ratings'!$B$6)+($K299*'Custom Ratings'!$B$7)+($L299*'Custom Ratings'!$B$8)+($M299*'Custom Ratings'!$B$9)+($O299*'Custom Ratings'!$B$10)+($P299*'Custom Ratings'!$B$11)+($Q299*'Custom Ratings'!$B$12)+($R299*'Custom Ratings'!$B$13)+($S299*'Custom Ratings'!$B$14)+($T299*'Custom Ratings'!$B$15)&lt;50,(25+(($G299*'Custom Ratings'!$B$3)+($H299*'Custom Ratings'!$B$4)+($I299*'Custom Ratings'!$B$5)+($J299*'Custom Ratings'!$B$6)+($K299*'Custom Ratings'!$B$7)+($L299*'Custom Ratings'!$B$8)+($M299*'Custom Ratings'!$B$9)+($O299*'Custom Ratings'!$B$10)+($P299*'Custom Ratings'!$B$11)+($Q299*'Custom Ratings'!$B$12)+($R299*'Custom Ratings'!$B$13)+($S299*'Custom Ratings'!$B$14)+($T299*'Custom Ratings'!$B$15))/2),($G299*'Custom Ratings'!$B$3)+($H299*'Custom Ratings'!$B$4)+($I299*'Custom Ratings'!$B$5)+($J299*'Custom Ratings'!$B$6)+($K299*'Custom Ratings'!$B$7)+($L299*'Custom Ratings'!$B$8)+($M299*'Custom Ratings'!$B$9)+($O299*'Custom Ratings'!$B$10)+($P299*'Custom Ratings'!$B$11)+($Q299*'Custom Ratings'!$B$12)+($R299*'Custom Ratings'!$B$13)+($S299*'Custom Ratings'!$B$14)+($T299*'Custom Ratings'!$B$15)),0)</f>
        <v>32</v>
      </c>
      <c r="AA299" s="78">
        <f>ROUND(IF(($G299*'Custom Ratings'!$F$3)+($H299*'Custom Ratings'!$F$4)+($I299*'Custom Ratings'!$F$5)+($J299*'Custom Ratings'!$F$6)+($K299*'Custom Ratings'!$F$7)+($L299*'Custom Ratings'!$F$8)+($M299*'Custom Ratings'!$F$9)+($O299*'Custom Ratings'!$F$10)+($P299*'Custom Ratings'!$F$11)+($Q299*'Custom Ratings'!$F$12)+($R299*'Custom Ratings'!$F$13)+($S299*'Custom Ratings'!$F$14)+($T299*'Custom Ratings'!$F$15)&lt;50,(25+(($G299*'Custom Ratings'!$F$3)+($H299*'Custom Ratings'!$F$4)+($I299*'Custom Ratings'!$F$5)+($J299*'Custom Ratings'!$F$6)+($K299*'Custom Ratings'!$F$7)+($L299*'Custom Ratings'!$F$8)+($M299*'Custom Ratings'!$F$9)+($O299*'Custom Ratings'!$F$10)+($P299*'Custom Ratings'!$F$11)+($Q299*'Custom Ratings'!$F$12)+($R299*'Custom Ratings'!$F$13)+($S299*'Custom Ratings'!$F$14)+($T299*'Custom Ratings'!$F$15))/2),($G299*'Custom Ratings'!$F$3)+($H299*'Custom Ratings'!$F$4)+($I299*'Custom Ratings'!$F$5)+($J299*'Custom Ratings'!$F$6)+($K299*'Custom Ratings'!$F$7)+($L299*'Custom Ratings'!$F$8)+($M299*'Custom Ratings'!$F$9)+($O299*'Custom Ratings'!$F$10)+($P299*'Custom Ratings'!$F$11)+($Q299*'Custom Ratings'!$F$12)+($R299*'Custom Ratings'!$F$13)+($S299*'Custom Ratings'!$F$14)+($T299*'Custom Ratings'!$F$15)),0)</f>
        <v>32</v>
      </c>
      <c r="AB299" s="78">
        <f>ROUND(IF(($K299*'Custom Ratings'!$J$3)+ROUNDDOWN(($H299*'Custom Ratings'!$J$4),0)+($I299*'Custom Ratings'!$J$5)+($J299*'Custom Ratings'!$J$6)+ROUNDDOWN(($K299*'Custom Ratings'!$J$7),0)+ROUNDDOWN(($L299*'Custom Ratings'!$J$8),0)+($M299*'Custom Ratings'!$J$9)+($O299*'Custom Ratings'!$J$10)+($P299*'Custom Ratings'!$J$11)+($Q299*'Custom Ratings'!$J$12)+($R299*'Custom Ratings'!$J$13)+($S299*'Custom Ratings'!$J$14)+($T299*'Custom Ratings'!$J$15)&lt;50,(25+(($K299*'Custom Ratings'!$J$3)+ROUNDDOWN(($H299*'Custom Ratings'!$J$4),0)+($I299*'Custom Ratings'!$J$5)+($J299*'Custom Ratings'!$J$6)+ROUNDDOWN(($K299*'Custom Ratings'!$J$7),0)+ROUNDDOWN(($L299*'Custom Ratings'!$J$8),0)+($M299*'Custom Ratings'!$J$9)+($O299*'Custom Ratings'!$J$10)+($P299*'Custom Ratings'!$J$11)+($Q299*'Custom Ratings'!$J$12)+($R299*'Custom Ratings'!$J$13)+($S299*'Custom Ratings'!$J$14)+($T299*'Custom Ratings'!$J$15))/2),($K299*'Custom Ratings'!$J$3)+ROUNDDOWN(($H299*'Custom Ratings'!$J$4),0)+($I299*'Custom Ratings'!$J$5)+($J299*'Custom Ratings'!$J$6)+ROUNDDOWN(($K299*'Custom Ratings'!$J$7),0)+ROUNDDOWN(($L299*'Custom Ratings'!$J$8),0)+($M299*'Custom Ratings'!$J$9)+($O299*'Custom Ratings'!$J$10)+($P299*'Custom Ratings'!$J$11)+($Q299*'Custom Ratings'!$J$12)+($R299*'Custom Ratings'!$J$13)+($S299*'Custom Ratings'!$J$14)+($T299*'Custom Ratings'!$J$15)),0)</f>
        <v>35</v>
      </c>
      <c r="AC299" s="79">
        <f>ROUND(Z299/'Custom Ratings'!$B$19,0)</f>
        <v>32</v>
      </c>
      <c r="AD299" s="79">
        <f>ROUND(AA299/'Custom Ratings'!$F$19,0)</f>
        <v>32</v>
      </c>
      <c r="AE299" s="79">
        <f>ROUND(AB299/'Custom Ratings'!$J$19,0)</f>
        <v>35</v>
      </c>
    </row>
    <row r="300" ht="15.75" customHeight="1">
      <c r="A300" s="71" t="s">
        <v>1138</v>
      </c>
      <c r="B300" s="71" t="s">
        <v>1139</v>
      </c>
      <c r="C300" s="72" t="str">
        <f t="shared" si="1"/>
        <v>Glenn Healy</v>
      </c>
      <c r="D300" s="73" t="s">
        <v>120</v>
      </c>
      <c r="E300" s="73" t="s">
        <v>697</v>
      </c>
      <c r="F300" s="73">
        <v>35.0</v>
      </c>
      <c r="G300" s="73">
        <v>5.0</v>
      </c>
      <c r="H300" s="73">
        <v>2.0</v>
      </c>
      <c r="I300" s="73">
        <v>4.0</v>
      </c>
      <c r="J300" s="73">
        <v>4.0</v>
      </c>
      <c r="K300" s="73">
        <v>4.0</v>
      </c>
      <c r="L300" s="73">
        <v>2.0</v>
      </c>
      <c r="M300" s="73">
        <v>0.0</v>
      </c>
      <c r="N300" s="73">
        <v>0.0</v>
      </c>
      <c r="O300" s="73">
        <v>0.0</v>
      </c>
      <c r="P300" s="73">
        <v>0.0</v>
      </c>
      <c r="Q300" s="73">
        <v>2.0</v>
      </c>
      <c r="R300" s="73">
        <v>2.0</v>
      </c>
      <c r="S300" s="73">
        <v>2.0</v>
      </c>
      <c r="T300" s="73">
        <v>2.0</v>
      </c>
      <c r="U300" s="74">
        <f t="shared" si="2"/>
        <v>47</v>
      </c>
      <c r="V300" s="75">
        <f t="shared" si="3"/>
        <v>47</v>
      </c>
      <c r="W300" s="76" t="str">
        <f t="shared" si="4"/>
        <v>Lefty</v>
      </c>
      <c r="X300" s="77">
        <f t="shared" si="5"/>
        <v>46</v>
      </c>
      <c r="Y300" s="77">
        <f t="shared" si="6"/>
        <v>47</v>
      </c>
      <c r="Z300" s="78">
        <f>ROUND(IF(($G300*'Custom Ratings'!$B$3)+($H300*'Custom Ratings'!$B$4)+($I300*'Custom Ratings'!$B$5)+($J300*'Custom Ratings'!$B$6)+($K300*'Custom Ratings'!$B$7)+($L300*'Custom Ratings'!$B$8)+($M300*'Custom Ratings'!$B$9)+($O300*'Custom Ratings'!$B$10)+($P300*'Custom Ratings'!$B$11)+($Q300*'Custom Ratings'!$B$12)+($R300*'Custom Ratings'!$B$13)+($S300*'Custom Ratings'!$B$14)+($T300*'Custom Ratings'!$B$15)&lt;50,(25+(($G300*'Custom Ratings'!$B$3)+($H300*'Custom Ratings'!$B$4)+($I300*'Custom Ratings'!$B$5)+($J300*'Custom Ratings'!$B$6)+($K300*'Custom Ratings'!$B$7)+($L300*'Custom Ratings'!$B$8)+($M300*'Custom Ratings'!$B$9)+($O300*'Custom Ratings'!$B$10)+($P300*'Custom Ratings'!$B$11)+($Q300*'Custom Ratings'!$B$12)+($R300*'Custom Ratings'!$B$13)+($S300*'Custom Ratings'!$B$14)+($T300*'Custom Ratings'!$B$15))/2),($G300*'Custom Ratings'!$B$3)+($H300*'Custom Ratings'!$B$4)+($I300*'Custom Ratings'!$B$5)+($J300*'Custom Ratings'!$B$6)+($K300*'Custom Ratings'!$B$7)+($L300*'Custom Ratings'!$B$8)+($M300*'Custom Ratings'!$B$9)+($O300*'Custom Ratings'!$B$10)+($P300*'Custom Ratings'!$B$11)+($Q300*'Custom Ratings'!$B$12)+($R300*'Custom Ratings'!$B$13)+($S300*'Custom Ratings'!$B$14)+($T300*'Custom Ratings'!$B$15)),0)</f>
        <v>46</v>
      </c>
      <c r="AA300" s="78">
        <f>ROUND(IF(($G300*'Custom Ratings'!$F$3)+($H300*'Custom Ratings'!$F$4)+($I300*'Custom Ratings'!$F$5)+($J300*'Custom Ratings'!$F$6)+($K300*'Custom Ratings'!$F$7)+($L300*'Custom Ratings'!$F$8)+($M300*'Custom Ratings'!$F$9)+($O300*'Custom Ratings'!$F$10)+($P300*'Custom Ratings'!$F$11)+($Q300*'Custom Ratings'!$F$12)+($R300*'Custom Ratings'!$F$13)+($S300*'Custom Ratings'!$F$14)+($T300*'Custom Ratings'!$F$15)&lt;50,(25+(($G300*'Custom Ratings'!$F$3)+($H300*'Custom Ratings'!$F$4)+($I300*'Custom Ratings'!$F$5)+($J300*'Custom Ratings'!$F$6)+($K300*'Custom Ratings'!$F$7)+($L300*'Custom Ratings'!$F$8)+($M300*'Custom Ratings'!$F$9)+($O300*'Custom Ratings'!$F$10)+($P300*'Custom Ratings'!$F$11)+($Q300*'Custom Ratings'!$F$12)+($R300*'Custom Ratings'!$F$13)+($S300*'Custom Ratings'!$F$14)+($T300*'Custom Ratings'!$F$15))/2),($G300*'Custom Ratings'!$F$3)+($H300*'Custom Ratings'!$F$4)+($I300*'Custom Ratings'!$F$5)+($J300*'Custom Ratings'!$F$6)+($K300*'Custom Ratings'!$F$7)+($L300*'Custom Ratings'!$F$8)+($M300*'Custom Ratings'!$F$9)+($O300*'Custom Ratings'!$F$10)+($P300*'Custom Ratings'!$F$11)+($Q300*'Custom Ratings'!$F$12)+($R300*'Custom Ratings'!$F$13)+($S300*'Custom Ratings'!$F$14)+($T300*'Custom Ratings'!$F$15)),0)</f>
        <v>46</v>
      </c>
      <c r="AB300" s="78">
        <f>ROUND(IF(($K300*'Custom Ratings'!$J$3)+ROUNDDOWN(($H300*'Custom Ratings'!$J$4),0)+($I300*'Custom Ratings'!$J$5)+($J300*'Custom Ratings'!$J$6)+ROUNDDOWN(($K300*'Custom Ratings'!$J$7),0)+ROUNDDOWN(($L300*'Custom Ratings'!$J$8),0)+($M300*'Custom Ratings'!$J$9)+($O300*'Custom Ratings'!$J$10)+($P300*'Custom Ratings'!$J$11)+($Q300*'Custom Ratings'!$J$12)+($R300*'Custom Ratings'!$J$13)+($S300*'Custom Ratings'!$J$14)+($T300*'Custom Ratings'!$J$15)&lt;50,(25+(($K300*'Custom Ratings'!$J$3)+ROUNDDOWN(($H300*'Custom Ratings'!$J$4),0)+($I300*'Custom Ratings'!$J$5)+($J300*'Custom Ratings'!$J$6)+ROUNDDOWN(($K300*'Custom Ratings'!$J$7),0)+ROUNDDOWN(($L300*'Custom Ratings'!$J$8),0)+($M300*'Custom Ratings'!$J$9)+($O300*'Custom Ratings'!$J$10)+($P300*'Custom Ratings'!$J$11)+($Q300*'Custom Ratings'!$J$12)+($R300*'Custom Ratings'!$J$13)+($S300*'Custom Ratings'!$J$14)+($T300*'Custom Ratings'!$J$15))/2),($K300*'Custom Ratings'!$J$3)+ROUNDDOWN(($H300*'Custom Ratings'!$J$4),0)+($I300*'Custom Ratings'!$J$5)+($J300*'Custom Ratings'!$J$6)+ROUNDDOWN(($K300*'Custom Ratings'!$J$7),0)+ROUNDDOWN(($L300*'Custom Ratings'!$J$8),0)+($M300*'Custom Ratings'!$J$9)+($O300*'Custom Ratings'!$J$10)+($P300*'Custom Ratings'!$J$11)+($Q300*'Custom Ratings'!$J$12)+($R300*'Custom Ratings'!$J$13)+($S300*'Custom Ratings'!$J$14)+($T300*'Custom Ratings'!$J$15)),0)</f>
        <v>47</v>
      </c>
      <c r="AC300" s="79">
        <f>ROUND(Z300/'Custom Ratings'!$B$19,0)</f>
        <v>46</v>
      </c>
      <c r="AD300" s="79">
        <f>ROUND(AA300/'Custom Ratings'!$F$19,0)</f>
        <v>46</v>
      </c>
      <c r="AE300" s="79">
        <f>ROUND(AB300/'Custom Ratings'!$J$19,0)</f>
        <v>47</v>
      </c>
    </row>
    <row r="301" ht="15.75" customHeight="1">
      <c r="A301" s="71" t="s">
        <v>1140</v>
      </c>
      <c r="B301" s="71" t="s">
        <v>1141</v>
      </c>
      <c r="C301" s="72" t="str">
        <f t="shared" si="1"/>
        <v>Pierre Turgeon</v>
      </c>
      <c r="D301" s="73" t="s">
        <v>120</v>
      </c>
      <c r="E301" s="73" t="s">
        <v>702</v>
      </c>
      <c r="F301" s="73">
        <v>77.0</v>
      </c>
      <c r="G301" s="73">
        <v>9.0</v>
      </c>
      <c r="H301" s="73">
        <v>4.0</v>
      </c>
      <c r="I301" s="73">
        <v>4.0</v>
      </c>
      <c r="J301" s="73">
        <v>5.0</v>
      </c>
      <c r="K301" s="73">
        <v>3.0</v>
      </c>
      <c r="L301" s="73">
        <v>4.0</v>
      </c>
      <c r="M301" s="73">
        <v>3.0</v>
      </c>
      <c r="N301" s="73">
        <v>4.0</v>
      </c>
      <c r="O301" s="73">
        <v>4.0</v>
      </c>
      <c r="P301" s="73">
        <v>5.0</v>
      </c>
      <c r="Q301" s="73">
        <v>5.0</v>
      </c>
      <c r="R301" s="73">
        <v>1.0</v>
      </c>
      <c r="S301" s="73">
        <v>4.0</v>
      </c>
      <c r="T301" s="73">
        <v>1.0</v>
      </c>
      <c r="U301" s="74">
        <f t="shared" si="2"/>
        <v>82</v>
      </c>
      <c r="V301" s="75">
        <f t="shared" si="3"/>
        <v>82</v>
      </c>
      <c r="W301" s="76" t="str">
        <f t="shared" si="4"/>
        <v>Lefty</v>
      </c>
      <c r="X301" s="77">
        <f t="shared" si="5"/>
        <v>82</v>
      </c>
      <c r="Y301" s="77">
        <f t="shared" si="6"/>
        <v>60</v>
      </c>
      <c r="Z301" s="78">
        <f>ROUND(IF(($G301*'Custom Ratings'!$B$3)+($H301*'Custom Ratings'!$B$4)+($I301*'Custom Ratings'!$B$5)+($J301*'Custom Ratings'!$B$6)+($K301*'Custom Ratings'!$B$7)+($L301*'Custom Ratings'!$B$8)+($M301*'Custom Ratings'!$B$9)+($O301*'Custom Ratings'!$B$10)+($P301*'Custom Ratings'!$B$11)+($Q301*'Custom Ratings'!$B$12)+($R301*'Custom Ratings'!$B$13)+($S301*'Custom Ratings'!$B$14)+($T301*'Custom Ratings'!$B$15)&lt;50,(25+(($G301*'Custom Ratings'!$B$3)+($H301*'Custom Ratings'!$B$4)+($I301*'Custom Ratings'!$B$5)+($J301*'Custom Ratings'!$B$6)+($K301*'Custom Ratings'!$B$7)+($L301*'Custom Ratings'!$B$8)+($M301*'Custom Ratings'!$B$9)+($O301*'Custom Ratings'!$B$10)+($P301*'Custom Ratings'!$B$11)+($Q301*'Custom Ratings'!$B$12)+($R301*'Custom Ratings'!$B$13)+($S301*'Custom Ratings'!$B$14)+($T301*'Custom Ratings'!$B$15))/2),($G301*'Custom Ratings'!$B$3)+($H301*'Custom Ratings'!$B$4)+($I301*'Custom Ratings'!$B$5)+($J301*'Custom Ratings'!$B$6)+($K301*'Custom Ratings'!$B$7)+($L301*'Custom Ratings'!$B$8)+($M301*'Custom Ratings'!$B$9)+($O301*'Custom Ratings'!$B$10)+($P301*'Custom Ratings'!$B$11)+($Q301*'Custom Ratings'!$B$12)+($R301*'Custom Ratings'!$B$13)+($S301*'Custom Ratings'!$B$14)+($T301*'Custom Ratings'!$B$15)),0)</f>
        <v>82</v>
      </c>
      <c r="AA301" s="78">
        <f>ROUND(IF(($G301*'Custom Ratings'!$F$3)+($H301*'Custom Ratings'!$F$4)+($I301*'Custom Ratings'!$F$5)+($J301*'Custom Ratings'!$F$6)+($K301*'Custom Ratings'!$F$7)+($L301*'Custom Ratings'!$F$8)+($M301*'Custom Ratings'!$F$9)+($O301*'Custom Ratings'!$F$10)+($P301*'Custom Ratings'!$F$11)+($Q301*'Custom Ratings'!$F$12)+($R301*'Custom Ratings'!$F$13)+($S301*'Custom Ratings'!$F$14)+($T301*'Custom Ratings'!$F$15)&lt;50,(25+(($G301*'Custom Ratings'!$F$3)+($H301*'Custom Ratings'!$F$4)+($I301*'Custom Ratings'!$F$5)+($J301*'Custom Ratings'!$F$6)+($K301*'Custom Ratings'!$F$7)+($L301*'Custom Ratings'!$F$8)+($M301*'Custom Ratings'!$F$9)+($O301*'Custom Ratings'!$F$10)+($P301*'Custom Ratings'!$F$11)+($Q301*'Custom Ratings'!$F$12)+($R301*'Custom Ratings'!$F$13)+($S301*'Custom Ratings'!$F$14)+($T301*'Custom Ratings'!$F$15))/2),($G301*'Custom Ratings'!$F$3)+($H301*'Custom Ratings'!$F$4)+($I301*'Custom Ratings'!$F$5)+($J301*'Custom Ratings'!$F$6)+($K301*'Custom Ratings'!$F$7)+($L301*'Custom Ratings'!$F$8)+($M301*'Custom Ratings'!$F$9)+($O301*'Custom Ratings'!$F$10)+($P301*'Custom Ratings'!$F$11)+($Q301*'Custom Ratings'!$F$12)+($R301*'Custom Ratings'!$F$13)+($S301*'Custom Ratings'!$F$14)+($T301*'Custom Ratings'!$F$15)),0)</f>
        <v>82</v>
      </c>
      <c r="AB301" s="78">
        <f>ROUND(IF(($K301*'Custom Ratings'!$J$3)+ROUNDDOWN(($H301*'Custom Ratings'!$J$4),0)+($I301*'Custom Ratings'!$J$5)+($J301*'Custom Ratings'!$J$6)+ROUNDDOWN(($K301*'Custom Ratings'!$J$7),0)+ROUNDDOWN(($L301*'Custom Ratings'!$J$8),0)+($M301*'Custom Ratings'!$J$9)+($O301*'Custom Ratings'!$J$10)+($P301*'Custom Ratings'!$J$11)+($Q301*'Custom Ratings'!$J$12)+($R301*'Custom Ratings'!$J$13)+($S301*'Custom Ratings'!$J$14)+($T301*'Custom Ratings'!$J$15)&lt;50,(25+(($K301*'Custom Ratings'!$J$3)+ROUNDDOWN(($H301*'Custom Ratings'!$J$4),0)+($I301*'Custom Ratings'!$J$5)+($J301*'Custom Ratings'!$J$6)+ROUNDDOWN(($K301*'Custom Ratings'!$J$7),0)+ROUNDDOWN(($L301*'Custom Ratings'!$J$8),0)+($M301*'Custom Ratings'!$J$9)+($O301*'Custom Ratings'!$J$10)+($P301*'Custom Ratings'!$J$11)+($Q301*'Custom Ratings'!$J$12)+($R301*'Custom Ratings'!$J$13)+($S301*'Custom Ratings'!$J$14)+($T301*'Custom Ratings'!$J$15))/2),($K301*'Custom Ratings'!$J$3)+ROUNDDOWN(($H301*'Custom Ratings'!$J$4),0)+($I301*'Custom Ratings'!$J$5)+($J301*'Custom Ratings'!$J$6)+ROUNDDOWN(($K301*'Custom Ratings'!$J$7),0)+ROUNDDOWN(($L301*'Custom Ratings'!$J$8),0)+($M301*'Custom Ratings'!$J$9)+($O301*'Custom Ratings'!$J$10)+($P301*'Custom Ratings'!$J$11)+($Q301*'Custom Ratings'!$J$12)+($R301*'Custom Ratings'!$J$13)+($S301*'Custom Ratings'!$J$14)+($T301*'Custom Ratings'!$J$15)),0)</f>
        <v>60</v>
      </c>
      <c r="AC301" s="79">
        <f>ROUND(Z301/'Custom Ratings'!$B$19,0)</f>
        <v>82</v>
      </c>
      <c r="AD301" s="79">
        <f>ROUND(AA301/'Custom Ratings'!$F$19,0)</f>
        <v>82</v>
      </c>
      <c r="AE301" s="79">
        <f>ROUND(AB301/'Custom Ratings'!$J$19,0)</f>
        <v>60</v>
      </c>
    </row>
    <row r="302" ht="15.75" customHeight="1">
      <c r="A302" s="71" t="s">
        <v>1090</v>
      </c>
      <c r="B302" s="71" t="s">
        <v>1142</v>
      </c>
      <c r="C302" s="72" t="str">
        <f t="shared" si="1"/>
        <v>Benoit Hogue</v>
      </c>
      <c r="D302" s="73" t="s">
        <v>120</v>
      </c>
      <c r="E302" s="73" t="s">
        <v>702</v>
      </c>
      <c r="F302" s="73">
        <v>33.0</v>
      </c>
      <c r="G302" s="73">
        <v>7.0</v>
      </c>
      <c r="H302" s="73">
        <v>4.0</v>
      </c>
      <c r="I302" s="73">
        <v>5.0</v>
      </c>
      <c r="J302" s="73">
        <v>4.0</v>
      </c>
      <c r="K302" s="73">
        <v>3.0</v>
      </c>
      <c r="L302" s="73">
        <v>3.0</v>
      </c>
      <c r="M302" s="73">
        <v>2.0</v>
      </c>
      <c r="N302" s="73">
        <v>4.0</v>
      </c>
      <c r="O302" s="73">
        <v>4.0</v>
      </c>
      <c r="P302" s="73">
        <v>5.0</v>
      </c>
      <c r="Q302" s="73">
        <v>4.0</v>
      </c>
      <c r="R302" s="73">
        <v>1.0</v>
      </c>
      <c r="S302" s="73">
        <v>4.0</v>
      </c>
      <c r="T302" s="73">
        <v>3.0</v>
      </c>
      <c r="U302" s="74">
        <f t="shared" si="2"/>
        <v>78</v>
      </c>
      <c r="V302" s="75">
        <f t="shared" si="3"/>
        <v>78</v>
      </c>
      <c r="W302" s="76" t="str">
        <f t="shared" si="4"/>
        <v>Lefty</v>
      </c>
      <c r="X302" s="77">
        <f t="shared" si="5"/>
        <v>78</v>
      </c>
      <c r="Y302" s="77">
        <f t="shared" si="6"/>
        <v>56</v>
      </c>
      <c r="Z302" s="78">
        <f>ROUND(IF(($G302*'Custom Ratings'!$B$3)+($H302*'Custom Ratings'!$B$4)+($I302*'Custom Ratings'!$B$5)+($J302*'Custom Ratings'!$B$6)+($K302*'Custom Ratings'!$B$7)+($L302*'Custom Ratings'!$B$8)+($M302*'Custom Ratings'!$B$9)+($O302*'Custom Ratings'!$B$10)+($P302*'Custom Ratings'!$B$11)+($Q302*'Custom Ratings'!$B$12)+($R302*'Custom Ratings'!$B$13)+($S302*'Custom Ratings'!$B$14)+($T302*'Custom Ratings'!$B$15)&lt;50,(25+(($G302*'Custom Ratings'!$B$3)+($H302*'Custom Ratings'!$B$4)+($I302*'Custom Ratings'!$B$5)+($J302*'Custom Ratings'!$B$6)+($K302*'Custom Ratings'!$B$7)+($L302*'Custom Ratings'!$B$8)+($M302*'Custom Ratings'!$B$9)+($O302*'Custom Ratings'!$B$10)+($P302*'Custom Ratings'!$B$11)+($Q302*'Custom Ratings'!$B$12)+($R302*'Custom Ratings'!$B$13)+($S302*'Custom Ratings'!$B$14)+($T302*'Custom Ratings'!$B$15))/2),($G302*'Custom Ratings'!$B$3)+($H302*'Custom Ratings'!$B$4)+($I302*'Custom Ratings'!$B$5)+($J302*'Custom Ratings'!$B$6)+($K302*'Custom Ratings'!$B$7)+($L302*'Custom Ratings'!$B$8)+($M302*'Custom Ratings'!$B$9)+($O302*'Custom Ratings'!$B$10)+($P302*'Custom Ratings'!$B$11)+($Q302*'Custom Ratings'!$B$12)+($R302*'Custom Ratings'!$B$13)+($S302*'Custom Ratings'!$B$14)+($T302*'Custom Ratings'!$B$15)),0)</f>
        <v>78</v>
      </c>
      <c r="AA302" s="78">
        <f>ROUND(IF(($G302*'Custom Ratings'!$F$3)+($H302*'Custom Ratings'!$F$4)+($I302*'Custom Ratings'!$F$5)+($J302*'Custom Ratings'!$F$6)+($K302*'Custom Ratings'!$F$7)+($L302*'Custom Ratings'!$F$8)+($M302*'Custom Ratings'!$F$9)+($O302*'Custom Ratings'!$F$10)+($P302*'Custom Ratings'!$F$11)+($Q302*'Custom Ratings'!$F$12)+($R302*'Custom Ratings'!$F$13)+($S302*'Custom Ratings'!$F$14)+($T302*'Custom Ratings'!$F$15)&lt;50,(25+(($G302*'Custom Ratings'!$F$3)+($H302*'Custom Ratings'!$F$4)+($I302*'Custom Ratings'!$F$5)+($J302*'Custom Ratings'!$F$6)+($K302*'Custom Ratings'!$F$7)+($L302*'Custom Ratings'!$F$8)+($M302*'Custom Ratings'!$F$9)+($O302*'Custom Ratings'!$F$10)+($P302*'Custom Ratings'!$F$11)+($Q302*'Custom Ratings'!$F$12)+($R302*'Custom Ratings'!$F$13)+($S302*'Custom Ratings'!$F$14)+($T302*'Custom Ratings'!$F$15))/2),($G302*'Custom Ratings'!$F$3)+($H302*'Custom Ratings'!$F$4)+($I302*'Custom Ratings'!$F$5)+($J302*'Custom Ratings'!$F$6)+($K302*'Custom Ratings'!$F$7)+($L302*'Custom Ratings'!$F$8)+($M302*'Custom Ratings'!$F$9)+($O302*'Custom Ratings'!$F$10)+($P302*'Custom Ratings'!$F$11)+($Q302*'Custom Ratings'!$F$12)+($R302*'Custom Ratings'!$F$13)+($S302*'Custom Ratings'!$F$14)+($T302*'Custom Ratings'!$F$15)),0)</f>
        <v>78</v>
      </c>
      <c r="AB302" s="78">
        <f>ROUND(IF(($K302*'Custom Ratings'!$J$3)+ROUNDDOWN(($H302*'Custom Ratings'!$J$4),0)+($I302*'Custom Ratings'!$J$5)+($J302*'Custom Ratings'!$J$6)+ROUNDDOWN(($K302*'Custom Ratings'!$J$7),0)+ROUNDDOWN(($L302*'Custom Ratings'!$J$8),0)+($M302*'Custom Ratings'!$J$9)+($O302*'Custom Ratings'!$J$10)+($P302*'Custom Ratings'!$J$11)+($Q302*'Custom Ratings'!$J$12)+($R302*'Custom Ratings'!$J$13)+($S302*'Custom Ratings'!$J$14)+($T302*'Custom Ratings'!$J$15)&lt;50,(25+(($K302*'Custom Ratings'!$J$3)+ROUNDDOWN(($H302*'Custom Ratings'!$J$4),0)+($I302*'Custom Ratings'!$J$5)+($J302*'Custom Ratings'!$J$6)+ROUNDDOWN(($K302*'Custom Ratings'!$J$7),0)+ROUNDDOWN(($L302*'Custom Ratings'!$J$8),0)+($M302*'Custom Ratings'!$J$9)+($O302*'Custom Ratings'!$J$10)+($P302*'Custom Ratings'!$J$11)+($Q302*'Custom Ratings'!$J$12)+($R302*'Custom Ratings'!$J$13)+($S302*'Custom Ratings'!$J$14)+($T302*'Custom Ratings'!$J$15))/2),($K302*'Custom Ratings'!$J$3)+ROUNDDOWN(($H302*'Custom Ratings'!$J$4),0)+($I302*'Custom Ratings'!$J$5)+($J302*'Custom Ratings'!$J$6)+ROUNDDOWN(($K302*'Custom Ratings'!$J$7),0)+ROUNDDOWN(($L302*'Custom Ratings'!$J$8),0)+($M302*'Custom Ratings'!$J$9)+($O302*'Custom Ratings'!$J$10)+($P302*'Custom Ratings'!$J$11)+($Q302*'Custom Ratings'!$J$12)+($R302*'Custom Ratings'!$J$13)+($S302*'Custom Ratings'!$J$14)+($T302*'Custom Ratings'!$J$15)),0)</f>
        <v>56</v>
      </c>
      <c r="AC302" s="79">
        <f>ROUND(Z302/'Custom Ratings'!$B$19,0)</f>
        <v>78</v>
      </c>
      <c r="AD302" s="79">
        <f>ROUND(AA302/'Custom Ratings'!$F$19,0)</f>
        <v>78</v>
      </c>
      <c r="AE302" s="79">
        <f>ROUND(AB302/'Custom Ratings'!$J$19,0)</f>
        <v>56</v>
      </c>
    </row>
    <row r="303" ht="15.75" customHeight="1">
      <c r="A303" s="71" t="s">
        <v>1065</v>
      </c>
      <c r="B303" s="71" t="s">
        <v>1143</v>
      </c>
      <c r="C303" s="72" t="str">
        <f t="shared" si="1"/>
        <v>Marty McInnis</v>
      </c>
      <c r="D303" s="73" t="s">
        <v>120</v>
      </c>
      <c r="E303" s="73" t="s">
        <v>702</v>
      </c>
      <c r="F303" s="73">
        <v>18.0</v>
      </c>
      <c r="G303" s="73">
        <v>4.0</v>
      </c>
      <c r="H303" s="73">
        <v>3.0</v>
      </c>
      <c r="I303" s="73">
        <v>3.0</v>
      </c>
      <c r="J303" s="73">
        <v>3.0</v>
      </c>
      <c r="K303" s="73">
        <v>2.0</v>
      </c>
      <c r="L303" s="73">
        <v>2.0</v>
      </c>
      <c r="M303" s="73">
        <v>2.0</v>
      </c>
      <c r="N303" s="73">
        <v>3.0</v>
      </c>
      <c r="O303" s="73">
        <v>3.0</v>
      </c>
      <c r="P303" s="73">
        <v>3.0</v>
      </c>
      <c r="Q303" s="73">
        <v>3.0</v>
      </c>
      <c r="R303" s="73">
        <v>0.0</v>
      </c>
      <c r="S303" s="73">
        <v>2.0</v>
      </c>
      <c r="T303" s="73">
        <v>2.0</v>
      </c>
      <c r="U303" s="74">
        <f t="shared" si="2"/>
        <v>54</v>
      </c>
      <c r="V303" s="75">
        <f t="shared" si="3"/>
        <v>54</v>
      </c>
      <c r="W303" s="76" t="str">
        <f t="shared" si="4"/>
        <v>Righty</v>
      </c>
      <c r="X303" s="77">
        <f t="shared" si="5"/>
        <v>54</v>
      </c>
      <c r="Y303" s="77">
        <f t="shared" si="6"/>
        <v>44</v>
      </c>
      <c r="Z303" s="78">
        <f>ROUND(IF(($G303*'Custom Ratings'!$B$3)+($H303*'Custom Ratings'!$B$4)+($I303*'Custom Ratings'!$B$5)+($J303*'Custom Ratings'!$B$6)+($K303*'Custom Ratings'!$B$7)+($L303*'Custom Ratings'!$B$8)+($M303*'Custom Ratings'!$B$9)+($O303*'Custom Ratings'!$B$10)+($P303*'Custom Ratings'!$B$11)+($Q303*'Custom Ratings'!$B$12)+($R303*'Custom Ratings'!$B$13)+($S303*'Custom Ratings'!$B$14)+($T303*'Custom Ratings'!$B$15)&lt;50,(25+(($G303*'Custom Ratings'!$B$3)+($H303*'Custom Ratings'!$B$4)+($I303*'Custom Ratings'!$B$5)+($J303*'Custom Ratings'!$B$6)+($K303*'Custom Ratings'!$B$7)+($L303*'Custom Ratings'!$B$8)+($M303*'Custom Ratings'!$B$9)+($O303*'Custom Ratings'!$B$10)+($P303*'Custom Ratings'!$B$11)+($Q303*'Custom Ratings'!$B$12)+($R303*'Custom Ratings'!$B$13)+($S303*'Custom Ratings'!$B$14)+($T303*'Custom Ratings'!$B$15))/2),($G303*'Custom Ratings'!$B$3)+($H303*'Custom Ratings'!$B$4)+($I303*'Custom Ratings'!$B$5)+($J303*'Custom Ratings'!$B$6)+($K303*'Custom Ratings'!$B$7)+($L303*'Custom Ratings'!$B$8)+($M303*'Custom Ratings'!$B$9)+($O303*'Custom Ratings'!$B$10)+($P303*'Custom Ratings'!$B$11)+($Q303*'Custom Ratings'!$B$12)+($R303*'Custom Ratings'!$B$13)+($S303*'Custom Ratings'!$B$14)+($T303*'Custom Ratings'!$B$15)),0)</f>
        <v>54</v>
      </c>
      <c r="AA303" s="78">
        <f>ROUND(IF(($G303*'Custom Ratings'!$F$3)+($H303*'Custom Ratings'!$F$4)+($I303*'Custom Ratings'!$F$5)+($J303*'Custom Ratings'!$F$6)+($K303*'Custom Ratings'!$F$7)+($L303*'Custom Ratings'!$F$8)+($M303*'Custom Ratings'!$F$9)+($O303*'Custom Ratings'!$F$10)+($P303*'Custom Ratings'!$F$11)+($Q303*'Custom Ratings'!$F$12)+($R303*'Custom Ratings'!$F$13)+($S303*'Custom Ratings'!$F$14)+($T303*'Custom Ratings'!$F$15)&lt;50,(25+(($G303*'Custom Ratings'!$F$3)+($H303*'Custom Ratings'!$F$4)+($I303*'Custom Ratings'!$F$5)+($J303*'Custom Ratings'!$F$6)+($K303*'Custom Ratings'!$F$7)+($L303*'Custom Ratings'!$F$8)+($M303*'Custom Ratings'!$F$9)+($O303*'Custom Ratings'!$F$10)+($P303*'Custom Ratings'!$F$11)+($Q303*'Custom Ratings'!$F$12)+($R303*'Custom Ratings'!$F$13)+($S303*'Custom Ratings'!$F$14)+($T303*'Custom Ratings'!$F$15))/2),($G303*'Custom Ratings'!$F$3)+($H303*'Custom Ratings'!$F$4)+($I303*'Custom Ratings'!$F$5)+($J303*'Custom Ratings'!$F$6)+($K303*'Custom Ratings'!$F$7)+($L303*'Custom Ratings'!$F$8)+($M303*'Custom Ratings'!$F$9)+($O303*'Custom Ratings'!$F$10)+($P303*'Custom Ratings'!$F$11)+($Q303*'Custom Ratings'!$F$12)+($R303*'Custom Ratings'!$F$13)+($S303*'Custom Ratings'!$F$14)+($T303*'Custom Ratings'!$F$15)),0)</f>
        <v>54</v>
      </c>
      <c r="AB303" s="78">
        <f>ROUND(IF(($K303*'Custom Ratings'!$J$3)+ROUNDDOWN(($H303*'Custom Ratings'!$J$4),0)+($I303*'Custom Ratings'!$J$5)+($J303*'Custom Ratings'!$J$6)+ROUNDDOWN(($K303*'Custom Ratings'!$J$7),0)+ROUNDDOWN(($L303*'Custom Ratings'!$J$8),0)+($M303*'Custom Ratings'!$J$9)+($O303*'Custom Ratings'!$J$10)+($P303*'Custom Ratings'!$J$11)+($Q303*'Custom Ratings'!$J$12)+($R303*'Custom Ratings'!$J$13)+($S303*'Custom Ratings'!$J$14)+($T303*'Custom Ratings'!$J$15)&lt;50,(25+(($K303*'Custom Ratings'!$J$3)+ROUNDDOWN(($H303*'Custom Ratings'!$J$4),0)+($I303*'Custom Ratings'!$J$5)+($J303*'Custom Ratings'!$J$6)+ROUNDDOWN(($K303*'Custom Ratings'!$J$7),0)+ROUNDDOWN(($L303*'Custom Ratings'!$J$8),0)+($M303*'Custom Ratings'!$J$9)+($O303*'Custom Ratings'!$J$10)+($P303*'Custom Ratings'!$J$11)+($Q303*'Custom Ratings'!$J$12)+($R303*'Custom Ratings'!$J$13)+($S303*'Custom Ratings'!$J$14)+($T303*'Custom Ratings'!$J$15))/2),($K303*'Custom Ratings'!$J$3)+ROUNDDOWN(($H303*'Custom Ratings'!$J$4),0)+($I303*'Custom Ratings'!$J$5)+($J303*'Custom Ratings'!$J$6)+ROUNDDOWN(($K303*'Custom Ratings'!$J$7),0)+ROUNDDOWN(($L303*'Custom Ratings'!$J$8),0)+($M303*'Custom Ratings'!$J$9)+($O303*'Custom Ratings'!$J$10)+($P303*'Custom Ratings'!$J$11)+($Q303*'Custom Ratings'!$J$12)+($R303*'Custom Ratings'!$J$13)+($S303*'Custom Ratings'!$J$14)+($T303*'Custom Ratings'!$J$15)),0)</f>
        <v>44</v>
      </c>
      <c r="AC303" s="79">
        <f>ROUND(Z303/'Custom Ratings'!$B$19,0)</f>
        <v>54</v>
      </c>
      <c r="AD303" s="79">
        <f>ROUND(AA303/'Custom Ratings'!$F$19,0)</f>
        <v>54</v>
      </c>
      <c r="AE303" s="79">
        <f>ROUND(AB303/'Custom Ratings'!$J$19,0)</f>
        <v>44</v>
      </c>
    </row>
    <row r="304" ht="15.75" customHeight="1">
      <c r="A304" s="71" t="s">
        <v>1144</v>
      </c>
      <c r="B304" s="71" t="s">
        <v>1145</v>
      </c>
      <c r="C304" s="72" t="str">
        <f t="shared" si="1"/>
        <v>Travis Green</v>
      </c>
      <c r="D304" s="73" t="s">
        <v>120</v>
      </c>
      <c r="E304" s="73" t="s">
        <v>702</v>
      </c>
      <c r="F304" s="73">
        <v>39.0</v>
      </c>
      <c r="G304" s="73">
        <v>8.0</v>
      </c>
      <c r="H304" s="73">
        <v>2.0</v>
      </c>
      <c r="I304" s="73">
        <v>2.0</v>
      </c>
      <c r="J304" s="73">
        <v>3.0</v>
      </c>
      <c r="K304" s="73">
        <v>2.0</v>
      </c>
      <c r="L304" s="73">
        <v>2.0</v>
      </c>
      <c r="M304" s="73">
        <v>3.0</v>
      </c>
      <c r="N304" s="73">
        <v>1.0</v>
      </c>
      <c r="O304" s="73">
        <v>2.0</v>
      </c>
      <c r="P304" s="73">
        <v>1.0</v>
      </c>
      <c r="Q304" s="73">
        <v>2.0</v>
      </c>
      <c r="R304" s="73">
        <v>3.0</v>
      </c>
      <c r="S304" s="73">
        <v>2.0</v>
      </c>
      <c r="T304" s="73">
        <v>2.0</v>
      </c>
      <c r="U304" s="74">
        <f t="shared" si="2"/>
        <v>47</v>
      </c>
      <c r="V304" s="75">
        <f t="shared" si="3"/>
        <v>47</v>
      </c>
      <c r="W304" s="76" t="str">
        <f t="shared" si="4"/>
        <v>Righty</v>
      </c>
      <c r="X304" s="77">
        <f t="shared" si="5"/>
        <v>47</v>
      </c>
      <c r="Y304" s="77">
        <f t="shared" si="6"/>
        <v>43</v>
      </c>
      <c r="Z304" s="78">
        <f>ROUND(IF(($G304*'Custom Ratings'!$B$3)+($H304*'Custom Ratings'!$B$4)+($I304*'Custom Ratings'!$B$5)+($J304*'Custom Ratings'!$B$6)+($K304*'Custom Ratings'!$B$7)+($L304*'Custom Ratings'!$B$8)+($M304*'Custom Ratings'!$B$9)+($O304*'Custom Ratings'!$B$10)+($P304*'Custom Ratings'!$B$11)+($Q304*'Custom Ratings'!$B$12)+($R304*'Custom Ratings'!$B$13)+($S304*'Custom Ratings'!$B$14)+($T304*'Custom Ratings'!$B$15)&lt;50,(25+(($G304*'Custom Ratings'!$B$3)+($H304*'Custom Ratings'!$B$4)+($I304*'Custom Ratings'!$B$5)+($J304*'Custom Ratings'!$B$6)+($K304*'Custom Ratings'!$B$7)+($L304*'Custom Ratings'!$B$8)+($M304*'Custom Ratings'!$B$9)+($O304*'Custom Ratings'!$B$10)+($P304*'Custom Ratings'!$B$11)+($Q304*'Custom Ratings'!$B$12)+($R304*'Custom Ratings'!$B$13)+($S304*'Custom Ratings'!$B$14)+($T304*'Custom Ratings'!$B$15))/2),($G304*'Custom Ratings'!$B$3)+($H304*'Custom Ratings'!$B$4)+($I304*'Custom Ratings'!$B$5)+($J304*'Custom Ratings'!$B$6)+($K304*'Custom Ratings'!$B$7)+($L304*'Custom Ratings'!$B$8)+($M304*'Custom Ratings'!$B$9)+($O304*'Custom Ratings'!$B$10)+($P304*'Custom Ratings'!$B$11)+($Q304*'Custom Ratings'!$B$12)+($R304*'Custom Ratings'!$B$13)+($S304*'Custom Ratings'!$B$14)+($T304*'Custom Ratings'!$B$15)),0)</f>
        <v>47</v>
      </c>
      <c r="AA304" s="78">
        <f>ROUND(IF(($G304*'Custom Ratings'!$F$3)+($H304*'Custom Ratings'!$F$4)+($I304*'Custom Ratings'!$F$5)+($J304*'Custom Ratings'!$F$6)+($K304*'Custom Ratings'!$F$7)+($L304*'Custom Ratings'!$F$8)+($M304*'Custom Ratings'!$F$9)+($O304*'Custom Ratings'!$F$10)+($P304*'Custom Ratings'!$F$11)+($Q304*'Custom Ratings'!$F$12)+($R304*'Custom Ratings'!$F$13)+($S304*'Custom Ratings'!$F$14)+($T304*'Custom Ratings'!$F$15)&lt;50,(25+(($G304*'Custom Ratings'!$F$3)+($H304*'Custom Ratings'!$F$4)+($I304*'Custom Ratings'!$F$5)+($J304*'Custom Ratings'!$F$6)+($K304*'Custom Ratings'!$F$7)+($L304*'Custom Ratings'!$F$8)+($M304*'Custom Ratings'!$F$9)+($O304*'Custom Ratings'!$F$10)+($P304*'Custom Ratings'!$F$11)+($Q304*'Custom Ratings'!$F$12)+($R304*'Custom Ratings'!$F$13)+($S304*'Custom Ratings'!$F$14)+($T304*'Custom Ratings'!$F$15))/2),($G304*'Custom Ratings'!$F$3)+($H304*'Custom Ratings'!$F$4)+($I304*'Custom Ratings'!$F$5)+($J304*'Custom Ratings'!$F$6)+($K304*'Custom Ratings'!$F$7)+($L304*'Custom Ratings'!$F$8)+($M304*'Custom Ratings'!$F$9)+($O304*'Custom Ratings'!$F$10)+($P304*'Custom Ratings'!$F$11)+($Q304*'Custom Ratings'!$F$12)+($R304*'Custom Ratings'!$F$13)+($S304*'Custom Ratings'!$F$14)+($T304*'Custom Ratings'!$F$15)),0)</f>
        <v>47</v>
      </c>
      <c r="AB304" s="78">
        <f>ROUND(IF(($K304*'Custom Ratings'!$J$3)+ROUNDDOWN(($H304*'Custom Ratings'!$J$4),0)+($I304*'Custom Ratings'!$J$5)+($J304*'Custom Ratings'!$J$6)+ROUNDDOWN(($K304*'Custom Ratings'!$J$7),0)+ROUNDDOWN(($L304*'Custom Ratings'!$J$8),0)+($M304*'Custom Ratings'!$J$9)+($O304*'Custom Ratings'!$J$10)+($P304*'Custom Ratings'!$J$11)+($Q304*'Custom Ratings'!$J$12)+($R304*'Custom Ratings'!$J$13)+($S304*'Custom Ratings'!$J$14)+($T304*'Custom Ratings'!$J$15)&lt;50,(25+(($K304*'Custom Ratings'!$J$3)+ROUNDDOWN(($H304*'Custom Ratings'!$J$4),0)+($I304*'Custom Ratings'!$J$5)+($J304*'Custom Ratings'!$J$6)+ROUNDDOWN(($K304*'Custom Ratings'!$J$7),0)+ROUNDDOWN(($L304*'Custom Ratings'!$J$8),0)+($M304*'Custom Ratings'!$J$9)+($O304*'Custom Ratings'!$J$10)+($P304*'Custom Ratings'!$J$11)+($Q304*'Custom Ratings'!$J$12)+($R304*'Custom Ratings'!$J$13)+($S304*'Custom Ratings'!$J$14)+($T304*'Custom Ratings'!$J$15))/2),($K304*'Custom Ratings'!$J$3)+ROUNDDOWN(($H304*'Custom Ratings'!$J$4),0)+($I304*'Custom Ratings'!$J$5)+($J304*'Custom Ratings'!$J$6)+ROUNDDOWN(($K304*'Custom Ratings'!$J$7),0)+ROUNDDOWN(($L304*'Custom Ratings'!$J$8),0)+($M304*'Custom Ratings'!$J$9)+($O304*'Custom Ratings'!$J$10)+($P304*'Custom Ratings'!$J$11)+($Q304*'Custom Ratings'!$J$12)+($R304*'Custom Ratings'!$J$13)+($S304*'Custom Ratings'!$J$14)+($T304*'Custom Ratings'!$J$15)),0)</f>
        <v>43</v>
      </c>
      <c r="AC304" s="79">
        <f>ROUND(Z304/'Custom Ratings'!$B$19,0)</f>
        <v>47</v>
      </c>
      <c r="AD304" s="79">
        <f>ROUND(AA304/'Custom Ratings'!$F$19,0)</f>
        <v>47</v>
      </c>
      <c r="AE304" s="79">
        <f>ROUND(AB304/'Custom Ratings'!$J$19,0)</f>
        <v>43</v>
      </c>
    </row>
    <row r="305" ht="15.75" customHeight="1">
      <c r="A305" s="71" t="s">
        <v>766</v>
      </c>
      <c r="B305" s="71" t="s">
        <v>1146</v>
      </c>
      <c r="C305" s="72" t="str">
        <f t="shared" si="1"/>
        <v>Ray Ferraro</v>
      </c>
      <c r="D305" s="73" t="s">
        <v>120</v>
      </c>
      <c r="E305" s="73" t="s">
        <v>702</v>
      </c>
      <c r="F305" s="73">
        <v>20.0</v>
      </c>
      <c r="G305" s="73">
        <v>6.0</v>
      </c>
      <c r="H305" s="73">
        <v>3.0</v>
      </c>
      <c r="I305" s="73">
        <v>3.0</v>
      </c>
      <c r="J305" s="73">
        <v>3.0</v>
      </c>
      <c r="K305" s="73">
        <v>3.0</v>
      </c>
      <c r="L305" s="73">
        <v>4.0</v>
      </c>
      <c r="M305" s="73">
        <v>2.0</v>
      </c>
      <c r="N305" s="73">
        <v>6.0</v>
      </c>
      <c r="O305" s="73">
        <v>4.0</v>
      </c>
      <c r="P305" s="73">
        <v>3.0</v>
      </c>
      <c r="Q305" s="73">
        <v>4.0</v>
      </c>
      <c r="R305" s="73">
        <v>3.0</v>
      </c>
      <c r="S305" s="73">
        <v>3.0</v>
      </c>
      <c r="T305" s="73">
        <v>3.0</v>
      </c>
      <c r="U305" s="74">
        <f t="shared" si="2"/>
        <v>63</v>
      </c>
      <c r="V305" s="75">
        <f t="shared" si="3"/>
        <v>63</v>
      </c>
      <c r="W305" s="76" t="str">
        <f t="shared" si="4"/>
        <v>Lefty</v>
      </c>
      <c r="X305" s="77">
        <f t="shared" si="5"/>
        <v>63</v>
      </c>
      <c r="Y305" s="77">
        <f t="shared" si="6"/>
        <v>57</v>
      </c>
      <c r="Z305" s="78">
        <f>ROUND(IF(($G305*'Custom Ratings'!$B$3)+($H305*'Custom Ratings'!$B$4)+($I305*'Custom Ratings'!$B$5)+($J305*'Custom Ratings'!$B$6)+($K305*'Custom Ratings'!$B$7)+($L305*'Custom Ratings'!$B$8)+($M305*'Custom Ratings'!$B$9)+($O305*'Custom Ratings'!$B$10)+($P305*'Custom Ratings'!$B$11)+($Q305*'Custom Ratings'!$B$12)+($R305*'Custom Ratings'!$B$13)+($S305*'Custom Ratings'!$B$14)+($T305*'Custom Ratings'!$B$15)&lt;50,(25+(($G305*'Custom Ratings'!$B$3)+($H305*'Custom Ratings'!$B$4)+($I305*'Custom Ratings'!$B$5)+($J305*'Custom Ratings'!$B$6)+($K305*'Custom Ratings'!$B$7)+($L305*'Custom Ratings'!$B$8)+($M305*'Custom Ratings'!$B$9)+($O305*'Custom Ratings'!$B$10)+($P305*'Custom Ratings'!$B$11)+($Q305*'Custom Ratings'!$B$12)+($R305*'Custom Ratings'!$B$13)+($S305*'Custom Ratings'!$B$14)+($T305*'Custom Ratings'!$B$15))/2),($G305*'Custom Ratings'!$B$3)+($H305*'Custom Ratings'!$B$4)+($I305*'Custom Ratings'!$B$5)+($J305*'Custom Ratings'!$B$6)+($K305*'Custom Ratings'!$B$7)+($L305*'Custom Ratings'!$B$8)+($M305*'Custom Ratings'!$B$9)+($O305*'Custom Ratings'!$B$10)+($P305*'Custom Ratings'!$B$11)+($Q305*'Custom Ratings'!$B$12)+($R305*'Custom Ratings'!$B$13)+($S305*'Custom Ratings'!$B$14)+($T305*'Custom Ratings'!$B$15)),0)</f>
        <v>63</v>
      </c>
      <c r="AA305" s="78">
        <f>ROUND(IF(($G305*'Custom Ratings'!$F$3)+($H305*'Custom Ratings'!$F$4)+($I305*'Custom Ratings'!$F$5)+($J305*'Custom Ratings'!$F$6)+($K305*'Custom Ratings'!$F$7)+($L305*'Custom Ratings'!$F$8)+($M305*'Custom Ratings'!$F$9)+($O305*'Custom Ratings'!$F$10)+($P305*'Custom Ratings'!$F$11)+($Q305*'Custom Ratings'!$F$12)+($R305*'Custom Ratings'!$F$13)+($S305*'Custom Ratings'!$F$14)+($T305*'Custom Ratings'!$F$15)&lt;50,(25+(($G305*'Custom Ratings'!$F$3)+($H305*'Custom Ratings'!$F$4)+($I305*'Custom Ratings'!$F$5)+($J305*'Custom Ratings'!$F$6)+($K305*'Custom Ratings'!$F$7)+($L305*'Custom Ratings'!$F$8)+($M305*'Custom Ratings'!$F$9)+($O305*'Custom Ratings'!$F$10)+($P305*'Custom Ratings'!$F$11)+($Q305*'Custom Ratings'!$F$12)+($R305*'Custom Ratings'!$F$13)+($S305*'Custom Ratings'!$F$14)+($T305*'Custom Ratings'!$F$15))/2),($G305*'Custom Ratings'!$F$3)+($H305*'Custom Ratings'!$F$4)+($I305*'Custom Ratings'!$F$5)+($J305*'Custom Ratings'!$F$6)+($K305*'Custom Ratings'!$F$7)+($L305*'Custom Ratings'!$F$8)+($M305*'Custom Ratings'!$F$9)+($O305*'Custom Ratings'!$F$10)+($P305*'Custom Ratings'!$F$11)+($Q305*'Custom Ratings'!$F$12)+($R305*'Custom Ratings'!$F$13)+($S305*'Custom Ratings'!$F$14)+($T305*'Custom Ratings'!$F$15)),0)</f>
        <v>63</v>
      </c>
      <c r="AB305" s="78">
        <f>ROUND(IF(($K305*'Custom Ratings'!$J$3)+ROUNDDOWN(($H305*'Custom Ratings'!$J$4),0)+($I305*'Custom Ratings'!$J$5)+($J305*'Custom Ratings'!$J$6)+ROUNDDOWN(($K305*'Custom Ratings'!$J$7),0)+ROUNDDOWN(($L305*'Custom Ratings'!$J$8),0)+($M305*'Custom Ratings'!$J$9)+($O305*'Custom Ratings'!$J$10)+($P305*'Custom Ratings'!$J$11)+($Q305*'Custom Ratings'!$J$12)+($R305*'Custom Ratings'!$J$13)+($S305*'Custom Ratings'!$J$14)+($T305*'Custom Ratings'!$J$15)&lt;50,(25+(($K305*'Custom Ratings'!$J$3)+ROUNDDOWN(($H305*'Custom Ratings'!$J$4),0)+($I305*'Custom Ratings'!$J$5)+($J305*'Custom Ratings'!$J$6)+ROUNDDOWN(($K305*'Custom Ratings'!$J$7),0)+ROUNDDOWN(($L305*'Custom Ratings'!$J$8),0)+($M305*'Custom Ratings'!$J$9)+($O305*'Custom Ratings'!$J$10)+($P305*'Custom Ratings'!$J$11)+($Q305*'Custom Ratings'!$J$12)+($R305*'Custom Ratings'!$J$13)+($S305*'Custom Ratings'!$J$14)+($T305*'Custom Ratings'!$J$15))/2),($K305*'Custom Ratings'!$J$3)+ROUNDDOWN(($H305*'Custom Ratings'!$J$4),0)+($I305*'Custom Ratings'!$J$5)+($J305*'Custom Ratings'!$J$6)+ROUNDDOWN(($K305*'Custom Ratings'!$J$7),0)+ROUNDDOWN(($L305*'Custom Ratings'!$J$8),0)+($M305*'Custom Ratings'!$J$9)+($O305*'Custom Ratings'!$J$10)+($P305*'Custom Ratings'!$J$11)+($Q305*'Custom Ratings'!$J$12)+($R305*'Custom Ratings'!$J$13)+($S305*'Custom Ratings'!$J$14)+($T305*'Custom Ratings'!$J$15)),0)</f>
        <v>57</v>
      </c>
      <c r="AC305" s="79">
        <f>ROUND(Z305/'Custom Ratings'!$B$19,0)</f>
        <v>63</v>
      </c>
      <c r="AD305" s="79">
        <f>ROUND(AA305/'Custom Ratings'!$F$19,0)</f>
        <v>63</v>
      </c>
      <c r="AE305" s="79">
        <f>ROUND(AB305/'Custom Ratings'!$J$19,0)</f>
        <v>57</v>
      </c>
    </row>
    <row r="306" ht="15.75" customHeight="1">
      <c r="A306" s="71" t="s">
        <v>1124</v>
      </c>
      <c r="B306" s="71" t="s">
        <v>1147</v>
      </c>
      <c r="C306" s="72" t="str">
        <f t="shared" si="1"/>
        <v>Claude Loiselle</v>
      </c>
      <c r="D306" s="73" t="s">
        <v>120</v>
      </c>
      <c r="E306" s="73" t="s">
        <v>702</v>
      </c>
      <c r="F306" s="73">
        <v>10.0</v>
      </c>
      <c r="G306" s="73">
        <v>8.0</v>
      </c>
      <c r="H306" s="73">
        <v>3.0</v>
      </c>
      <c r="I306" s="73">
        <v>2.0</v>
      </c>
      <c r="J306" s="73">
        <v>2.0</v>
      </c>
      <c r="K306" s="73">
        <v>1.0</v>
      </c>
      <c r="L306" s="73">
        <v>1.0</v>
      </c>
      <c r="M306" s="73">
        <v>3.0</v>
      </c>
      <c r="N306" s="73">
        <v>8.0</v>
      </c>
      <c r="O306" s="73">
        <v>3.0</v>
      </c>
      <c r="P306" s="73">
        <v>3.0</v>
      </c>
      <c r="Q306" s="73">
        <v>1.0</v>
      </c>
      <c r="R306" s="73">
        <v>5.0</v>
      </c>
      <c r="S306" s="73">
        <v>2.0</v>
      </c>
      <c r="T306" s="73">
        <v>4.0</v>
      </c>
      <c r="U306" s="74">
        <f t="shared" si="2"/>
        <v>48</v>
      </c>
      <c r="V306" s="75">
        <f t="shared" si="3"/>
        <v>48</v>
      </c>
      <c r="W306" s="76" t="str">
        <f t="shared" si="4"/>
        <v>Lefty</v>
      </c>
      <c r="X306" s="77">
        <f t="shared" si="5"/>
        <v>48</v>
      </c>
      <c r="Y306" s="77">
        <f t="shared" si="6"/>
        <v>42</v>
      </c>
      <c r="Z306" s="78">
        <f>ROUND(IF(($G306*'Custom Ratings'!$B$3)+($H306*'Custom Ratings'!$B$4)+($I306*'Custom Ratings'!$B$5)+($J306*'Custom Ratings'!$B$6)+($K306*'Custom Ratings'!$B$7)+($L306*'Custom Ratings'!$B$8)+($M306*'Custom Ratings'!$B$9)+($O306*'Custom Ratings'!$B$10)+($P306*'Custom Ratings'!$B$11)+($Q306*'Custom Ratings'!$B$12)+($R306*'Custom Ratings'!$B$13)+($S306*'Custom Ratings'!$B$14)+($T306*'Custom Ratings'!$B$15)&lt;50,(25+(($G306*'Custom Ratings'!$B$3)+($H306*'Custom Ratings'!$B$4)+($I306*'Custom Ratings'!$B$5)+($J306*'Custom Ratings'!$B$6)+($K306*'Custom Ratings'!$B$7)+($L306*'Custom Ratings'!$B$8)+($M306*'Custom Ratings'!$B$9)+($O306*'Custom Ratings'!$B$10)+($P306*'Custom Ratings'!$B$11)+($Q306*'Custom Ratings'!$B$12)+($R306*'Custom Ratings'!$B$13)+($S306*'Custom Ratings'!$B$14)+($T306*'Custom Ratings'!$B$15))/2),($G306*'Custom Ratings'!$B$3)+($H306*'Custom Ratings'!$B$4)+($I306*'Custom Ratings'!$B$5)+($J306*'Custom Ratings'!$B$6)+($K306*'Custom Ratings'!$B$7)+($L306*'Custom Ratings'!$B$8)+($M306*'Custom Ratings'!$B$9)+($O306*'Custom Ratings'!$B$10)+($P306*'Custom Ratings'!$B$11)+($Q306*'Custom Ratings'!$B$12)+($R306*'Custom Ratings'!$B$13)+($S306*'Custom Ratings'!$B$14)+($T306*'Custom Ratings'!$B$15)),0)</f>
        <v>48</v>
      </c>
      <c r="AA306" s="78">
        <f>ROUND(IF(($G306*'Custom Ratings'!$F$3)+($H306*'Custom Ratings'!$F$4)+($I306*'Custom Ratings'!$F$5)+($J306*'Custom Ratings'!$F$6)+($K306*'Custom Ratings'!$F$7)+($L306*'Custom Ratings'!$F$8)+($M306*'Custom Ratings'!$F$9)+($O306*'Custom Ratings'!$F$10)+($P306*'Custom Ratings'!$F$11)+($Q306*'Custom Ratings'!$F$12)+($R306*'Custom Ratings'!$F$13)+($S306*'Custom Ratings'!$F$14)+($T306*'Custom Ratings'!$F$15)&lt;50,(25+(($G306*'Custom Ratings'!$F$3)+($H306*'Custom Ratings'!$F$4)+($I306*'Custom Ratings'!$F$5)+($J306*'Custom Ratings'!$F$6)+($K306*'Custom Ratings'!$F$7)+($L306*'Custom Ratings'!$F$8)+($M306*'Custom Ratings'!$F$9)+($O306*'Custom Ratings'!$F$10)+($P306*'Custom Ratings'!$F$11)+($Q306*'Custom Ratings'!$F$12)+($R306*'Custom Ratings'!$F$13)+($S306*'Custom Ratings'!$F$14)+($T306*'Custom Ratings'!$F$15))/2),($G306*'Custom Ratings'!$F$3)+($H306*'Custom Ratings'!$F$4)+($I306*'Custom Ratings'!$F$5)+($J306*'Custom Ratings'!$F$6)+($K306*'Custom Ratings'!$F$7)+($L306*'Custom Ratings'!$F$8)+($M306*'Custom Ratings'!$F$9)+($O306*'Custom Ratings'!$F$10)+($P306*'Custom Ratings'!$F$11)+($Q306*'Custom Ratings'!$F$12)+($R306*'Custom Ratings'!$F$13)+($S306*'Custom Ratings'!$F$14)+($T306*'Custom Ratings'!$F$15)),0)</f>
        <v>48</v>
      </c>
      <c r="AB306" s="78">
        <f>ROUND(IF(($K306*'Custom Ratings'!$J$3)+ROUNDDOWN(($H306*'Custom Ratings'!$J$4),0)+($I306*'Custom Ratings'!$J$5)+($J306*'Custom Ratings'!$J$6)+ROUNDDOWN(($K306*'Custom Ratings'!$J$7),0)+ROUNDDOWN(($L306*'Custom Ratings'!$J$8),0)+($M306*'Custom Ratings'!$J$9)+($O306*'Custom Ratings'!$J$10)+($P306*'Custom Ratings'!$J$11)+($Q306*'Custom Ratings'!$J$12)+($R306*'Custom Ratings'!$J$13)+($S306*'Custom Ratings'!$J$14)+($T306*'Custom Ratings'!$J$15)&lt;50,(25+(($K306*'Custom Ratings'!$J$3)+ROUNDDOWN(($H306*'Custom Ratings'!$J$4),0)+($I306*'Custom Ratings'!$J$5)+($J306*'Custom Ratings'!$J$6)+ROUNDDOWN(($K306*'Custom Ratings'!$J$7),0)+ROUNDDOWN(($L306*'Custom Ratings'!$J$8),0)+($M306*'Custom Ratings'!$J$9)+($O306*'Custom Ratings'!$J$10)+($P306*'Custom Ratings'!$J$11)+($Q306*'Custom Ratings'!$J$12)+($R306*'Custom Ratings'!$J$13)+($S306*'Custom Ratings'!$J$14)+($T306*'Custom Ratings'!$J$15))/2),($K306*'Custom Ratings'!$J$3)+ROUNDDOWN(($H306*'Custom Ratings'!$J$4),0)+($I306*'Custom Ratings'!$J$5)+($J306*'Custom Ratings'!$J$6)+ROUNDDOWN(($K306*'Custom Ratings'!$J$7),0)+ROUNDDOWN(($L306*'Custom Ratings'!$J$8),0)+($M306*'Custom Ratings'!$J$9)+($O306*'Custom Ratings'!$J$10)+($P306*'Custom Ratings'!$J$11)+($Q306*'Custom Ratings'!$J$12)+($R306*'Custom Ratings'!$J$13)+($S306*'Custom Ratings'!$J$14)+($T306*'Custom Ratings'!$J$15)),0)</f>
        <v>42</v>
      </c>
      <c r="AC306" s="79">
        <f>ROUND(Z306/'Custom Ratings'!$B$19,0)</f>
        <v>48</v>
      </c>
      <c r="AD306" s="79">
        <f>ROUND(AA306/'Custom Ratings'!$F$19,0)</f>
        <v>48</v>
      </c>
      <c r="AE306" s="79">
        <f>ROUND(AB306/'Custom Ratings'!$J$19,0)</f>
        <v>42</v>
      </c>
    </row>
    <row r="307" ht="15.75" customHeight="1">
      <c r="A307" s="71" t="s">
        <v>872</v>
      </c>
      <c r="B307" s="71" t="s">
        <v>1148</v>
      </c>
      <c r="C307" s="72" t="str">
        <f t="shared" si="1"/>
        <v>Steve Thomas</v>
      </c>
      <c r="D307" s="73" t="s">
        <v>120</v>
      </c>
      <c r="E307" s="73" t="s">
        <v>702</v>
      </c>
      <c r="F307" s="73">
        <v>32.0</v>
      </c>
      <c r="G307" s="73">
        <v>6.0</v>
      </c>
      <c r="H307" s="73">
        <v>4.0</v>
      </c>
      <c r="I307" s="73">
        <v>4.0</v>
      </c>
      <c r="J307" s="73">
        <v>4.0</v>
      </c>
      <c r="K307" s="73">
        <v>3.0</v>
      </c>
      <c r="L307" s="73">
        <v>3.0</v>
      </c>
      <c r="M307" s="73">
        <v>4.0</v>
      </c>
      <c r="N307" s="73">
        <v>4.0</v>
      </c>
      <c r="O307" s="73">
        <v>3.0</v>
      </c>
      <c r="P307" s="73">
        <v>3.0</v>
      </c>
      <c r="Q307" s="73">
        <v>4.0</v>
      </c>
      <c r="R307" s="73">
        <v>2.0</v>
      </c>
      <c r="S307" s="73">
        <v>4.0</v>
      </c>
      <c r="T307" s="73">
        <v>3.0</v>
      </c>
      <c r="U307" s="74">
        <f t="shared" si="2"/>
        <v>72</v>
      </c>
      <c r="V307" s="75">
        <f t="shared" si="3"/>
        <v>72</v>
      </c>
      <c r="W307" s="76" t="str">
        <f t="shared" si="4"/>
        <v>Lefty</v>
      </c>
      <c r="X307" s="77">
        <f t="shared" si="5"/>
        <v>72</v>
      </c>
      <c r="Y307" s="77">
        <f t="shared" si="6"/>
        <v>57</v>
      </c>
      <c r="Z307" s="78">
        <f>ROUND(IF(($G307*'Custom Ratings'!$B$3)+($H307*'Custom Ratings'!$B$4)+($I307*'Custom Ratings'!$B$5)+($J307*'Custom Ratings'!$B$6)+($K307*'Custom Ratings'!$B$7)+($L307*'Custom Ratings'!$B$8)+($M307*'Custom Ratings'!$B$9)+($O307*'Custom Ratings'!$B$10)+($P307*'Custom Ratings'!$B$11)+($Q307*'Custom Ratings'!$B$12)+($R307*'Custom Ratings'!$B$13)+($S307*'Custom Ratings'!$B$14)+($T307*'Custom Ratings'!$B$15)&lt;50,(25+(($G307*'Custom Ratings'!$B$3)+($H307*'Custom Ratings'!$B$4)+($I307*'Custom Ratings'!$B$5)+($J307*'Custom Ratings'!$B$6)+($K307*'Custom Ratings'!$B$7)+($L307*'Custom Ratings'!$B$8)+($M307*'Custom Ratings'!$B$9)+($O307*'Custom Ratings'!$B$10)+($P307*'Custom Ratings'!$B$11)+($Q307*'Custom Ratings'!$B$12)+($R307*'Custom Ratings'!$B$13)+($S307*'Custom Ratings'!$B$14)+($T307*'Custom Ratings'!$B$15))/2),($G307*'Custom Ratings'!$B$3)+($H307*'Custom Ratings'!$B$4)+($I307*'Custom Ratings'!$B$5)+($J307*'Custom Ratings'!$B$6)+($K307*'Custom Ratings'!$B$7)+($L307*'Custom Ratings'!$B$8)+($M307*'Custom Ratings'!$B$9)+($O307*'Custom Ratings'!$B$10)+($P307*'Custom Ratings'!$B$11)+($Q307*'Custom Ratings'!$B$12)+($R307*'Custom Ratings'!$B$13)+($S307*'Custom Ratings'!$B$14)+($T307*'Custom Ratings'!$B$15)),0)</f>
        <v>72</v>
      </c>
      <c r="AA307" s="78">
        <f>ROUND(IF(($G307*'Custom Ratings'!$F$3)+($H307*'Custom Ratings'!$F$4)+($I307*'Custom Ratings'!$F$5)+($J307*'Custom Ratings'!$F$6)+($K307*'Custom Ratings'!$F$7)+($L307*'Custom Ratings'!$F$8)+($M307*'Custom Ratings'!$F$9)+($O307*'Custom Ratings'!$F$10)+($P307*'Custom Ratings'!$F$11)+($Q307*'Custom Ratings'!$F$12)+($R307*'Custom Ratings'!$F$13)+($S307*'Custom Ratings'!$F$14)+($T307*'Custom Ratings'!$F$15)&lt;50,(25+(($G307*'Custom Ratings'!$F$3)+($H307*'Custom Ratings'!$F$4)+($I307*'Custom Ratings'!$F$5)+($J307*'Custom Ratings'!$F$6)+($K307*'Custom Ratings'!$F$7)+($L307*'Custom Ratings'!$F$8)+($M307*'Custom Ratings'!$F$9)+($O307*'Custom Ratings'!$F$10)+($P307*'Custom Ratings'!$F$11)+($Q307*'Custom Ratings'!$F$12)+($R307*'Custom Ratings'!$F$13)+($S307*'Custom Ratings'!$F$14)+($T307*'Custom Ratings'!$F$15))/2),($G307*'Custom Ratings'!$F$3)+($H307*'Custom Ratings'!$F$4)+($I307*'Custom Ratings'!$F$5)+($J307*'Custom Ratings'!$F$6)+($K307*'Custom Ratings'!$F$7)+($L307*'Custom Ratings'!$F$8)+($M307*'Custom Ratings'!$F$9)+($O307*'Custom Ratings'!$F$10)+($P307*'Custom Ratings'!$F$11)+($Q307*'Custom Ratings'!$F$12)+($R307*'Custom Ratings'!$F$13)+($S307*'Custom Ratings'!$F$14)+($T307*'Custom Ratings'!$F$15)),0)</f>
        <v>72</v>
      </c>
      <c r="AB307" s="78">
        <f>ROUND(IF(($K307*'Custom Ratings'!$J$3)+ROUNDDOWN(($H307*'Custom Ratings'!$J$4),0)+($I307*'Custom Ratings'!$J$5)+($J307*'Custom Ratings'!$J$6)+ROUNDDOWN(($K307*'Custom Ratings'!$J$7),0)+ROUNDDOWN(($L307*'Custom Ratings'!$J$8),0)+($M307*'Custom Ratings'!$J$9)+($O307*'Custom Ratings'!$J$10)+($P307*'Custom Ratings'!$J$11)+($Q307*'Custom Ratings'!$J$12)+($R307*'Custom Ratings'!$J$13)+($S307*'Custom Ratings'!$J$14)+($T307*'Custom Ratings'!$J$15)&lt;50,(25+(($K307*'Custom Ratings'!$J$3)+ROUNDDOWN(($H307*'Custom Ratings'!$J$4),0)+($I307*'Custom Ratings'!$J$5)+($J307*'Custom Ratings'!$J$6)+ROUNDDOWN(($K307*'Custom Ratings'!$J$7),0)+ROUNDDOWN(($L307*'Custom Ratings'!$J$8),0)+($M307*'Custom Ratings'!$J$9)+($O307*'Custom Ratings'!$J$10)+($P307*'Custom Ratings'!$J$11)+($Q307*'Custom Ratings'!$J$12)+($R307*'Custom Ratings'!$J$13)+($S307*'Custom Ratings'!$J$14)+($T307*'Custom Ratings'!$J$15))/2),($K307*'Custom Ratings'!$J$3)+ROUNDDOWN(($H307*'Custom Ratings'!$J$4),0)+($I307*'Custom Ratings'!$J$5)+($J307*'Custom Ratings'!$J$6)+ROUNDDOWN(($K307*'Custom Ratings'!$J$7),0)+ROUNDDOWN(($L307*'Custom Ratings'!$J$8),0)+($M307*'Custom Ratings'!$J$9)+($O307*'Custom Ratings'!$J$10)+($P307*'Custom Ratings'!$J$11)+($Q307*'Custom Ratings'!$J$12)+($R307*'Custom Ratings'!$J$13)+($S307*'Custom Ratings'!$J$14)+($T307*'Custom Ratings'!$J$15)),0)</f>
        <v>57</v>
      </c>
      <c r="AC307" s="79">
        <f>ROUND(Z307/'Custom Ratings'!$B$19,0)</f>
        <v>72</v>
      </c>
      <c r="AD307" s="79">
        <f>ROUND(AA307/'Custom Ratings'!$F$19,0)</f>
        <v>72</v>
      </c>
      <c r="AE307" s="79">
        <f>ROUND(AB307/'Custom Ratings'!$J$19,0)</f>
        <v>57</v>
      </c>
    </row>
    <row r="308" ht="15.75" customHeight="1">
      <c r="A308" s="71" t="s">
        <v>1149</v>
      </c>
      <c r="B308" s="71" t="s">
        <v>701</v>
      </c>
      <c r="C308" s="72" t="str">
        <f t="shared" si="1"/>
        <v>Derek King</v>
      </c>
      <c r="D308" s="73" t="s">
        <v>120</v>
      </c>
      <c r="E308" s="73" t="s">
        <v>702</v>
      </c>
      <c r="F308" s="73">
        <v>27.0</v>
      </c>
      <c r="G308" s="73">
        <v>9.0</v>
      </c>
      <c r="H308" s="73">
        <v>3.0</v>
      </c>
      <c r="I308" s="73">
        <v>2.0</v>
      </c>
      <c r="J308" s="73">
        <v>4.0</v>
      </c>
      <c r="K308" s="73">
        <v>3.0</v>
      </c>
      <c r="L308" s="73">
        <v>4.0</v>
      </c>
      <c r="M308" s="73">
        <v>1.0</v>
      </c>
      <c r="N308" s="73">
        <v>4.0</v>
      </c>
      <c r="O308" s="73">
        <v>4.0</v>
      </c>
      <c r="P308" s="73">
        <v>5.0</v>
      </c>
      <c r="Q308" s="73">
        <v>4.0</v>
      </c>
      <c r="R308" s="73">
        <v>2.0</v>
      </c>
      <c r="S308" s="73">
        <v>2.0</v>
      </c>
      <c r="T308" s="73">
        <v>2.0</v>
      </c>
      <c r="U308" s="74">
        <f t="shared" si="2"/>
        <v>64</v>
      </c>
      <c r="V308" s="75">
        <f t="shared" si="3"/>
        <v>64</v>
      </c>
      <c r="W308" s="76" t="str">
        <f t="shared" si="4"/>
        <v>Lefty</v>
      </c>
      <c r="X308" s="77">
        <f t="shared" si="5"/>
        <v>64</v>
      </c>
      <c r="Y308" s="77">
        <f t="shared" si="6"/>
        <v>54</v>
      </c>
      <c r="Z308" s="78">
        <f>ROUND(IF(($G308*'Custom Ratings'!$B$3)+($H308*'Custom Ratings'!$B$4)+($I308*'Custom Ratings'!$B$5)+($J308*'Custom Ratings'!$B$6)+($K308*'Custom Ratings'!$B$7)+($L308*'Custom Ratings'!$B$8)+($M308*'Custom Ratings'!$B$9)+($O308*'Custom Ratings'!$B$10)+($P308*'Custom Ratings'!$B$11)+($Q308*'Custom Ratings'!$B$12)+($R308*'Custom Ratings'!$B$13)+($S308*'Custom Ratings'!$B$14)+($T308*'Custom Ratings'!$B$15)&lt;50,(25+(($G308*'Custom Ratings'!$B$3)+($H308*'Custom Ratings'!$B$4)+($I308*'Custom Ratings'!$B$5)+($J308*'Custom Ratings'!$B$6)+($K308*'Custom Ratings'!$B$7)+($L308*'Custom Ratings'!$B$8)+($M308*'Custom Ratings'!$B$9)+($O308*'Custom Ratings'!$B$10)+($P308*'Custom Ratings'!$B$11)+($Q308*'Custom Ratings'!$B$12)+($R308*'Custom Ratings'!$B$13)+($S308*'Custom Ratings'!$B$14)+($T308*'Custom Ratings'!$B$15))/2),($G308*'Custom Ratings'!$B$3)+($H308*'Custom Ratings'!$B$4)+($I308*'Custom Ratings'!$B$5)+($J308*'Custom Ratings'!$B$6)+($K308*'Custom Ratings'!$B$7)+($L308*'Custom Ratings'!$B$8)+($M308*'Custom Ratings'!$B$9)+($O308*'Custom Ratings'!$B$10)+($P308*'Custom Ratings'!$B$11)+($Q308*'Custom Ratings'!$B$12)+($R308*'Custom Ratings'!$B$13)+($S308*'Custom Ratings'!$B$14)+($T308*'Custom Ratings'!$B$15)),0)</f>
        <v>64</v>
      </c>
      <c r="AA308" s="78">
        <f>ROUND(IF(($G308*'Custom Ratings'!$F$3)+($H308*'Custom Ratings'!$F$4)+($I308*'Custom Ratings'!$F$5)+($J308*'Custom Ratings'!$F$6)+($K308*'Custom Ratings'!$F$7)+($L308*'Custom Ratings'!$F$8)+($M308*'Custom Ratings'!$F$9)+($O308*'Custom Ratings'!$F$10)+($P308*'Custom Ratings'!$F$11)+($Q308*'Custom Ratings'!$F$12)+($R308*'Custom Ratings'!$F$13)+($S308*'Custom Ratings'!$F$14)+($T308*'Custom Ratings'!$F$15)&lt;50,(25+(($G308*'Custom Ratings'!$F$3)+($H308*'Custom Ratings'!$F$4)+($I308*'Custom Ratings'!$F$5)+($J308*'Custom Ratings'!$F$6)+($K308*'Custom Ratings'!$F$7)+($L308*'Custom Ratings'!$F$8)+($M308*'Custom Ratings'!$F$9)+($O308*'Custom Ratings'!$F$10)+($P308*'Custom Ratings'!$F$11)+($Q308*'Custom Ratings'!$F$12)+($R308*'Custom Ratings'!$F$13)+($S308*'Custom Ratings'!$F$14)+($T308*'Custom Ratings'!$F$15))/2),($G308*'Custom Ratings'!$F$3)+($H308*'Custom Ratings'!$F$4)+($I308*'Custom Ratings'!$F$5)+($J308*'Custom Ratings'!$F$6)+($K308*'Custom Ratings'!$F$7)+($L308*'Custom Ratings'!$F$8)+($M308*'Custom Ratings'!$F$9)+($O308*'Custom Ratings'!$F$10)+($P308*'Custom Ratings'!$F$11)+($Q308*'Custom Ratings'!$F$12)+($R308*'Custom Ratings'!$F$13)+($S308*'Custom Ratings'!$F$14)+($T308*'Custom Ratings'!$F$15)),0)</f>
        <v>64</v>
      </c>
      <c r="AB308" s="78">
        <f>ROUND(IF(($K308*'Custom Ratings'!$J$3)+ROUNDDOWN(($H308*'Custom Ratings'!$J$4),0)+($I308*'Custom Ratings'!$J$5)+($J308*'Custom Ratings'!$J$6)+ROUNDDOWN(($K308*'Custom Ratings'!$J$7),0)+ROUNDDOWN(($L308*'Custom Ratings'!$J$8),0)+($M308*'Custom Ratings'!$J$9)+($O308*'Custom Ratings'!$J$10)+($P308*'Custom Ratings'!$J$11)+($Q308*'Custom Ratings'!$J$12)+($R308*'Custom Ratings'!$J$13)+($S308*'Custom Ratings'!$J$14)+($T308*'Custom Ratings'!$J$15)&lt;50,(25+(($K308*'Custom Ratings'!$J$3)+ROUNDDOWN(($H308*'Custom Ratings'!$J$4),0)+($I308*'Custom Ratings'!$J$5)+($J308*'Custom Ratings'!$J$6)+ROUNDDOWN(($K308*'Custom Ratings'!$J$7),0)+ROUNDDOWN(($L308*'Custom Ratings'!$J$8),0)+($M308*'Custom Ratings'!$J$9)+($O308*'Custom Ratings'!$J$10)+($P308*'Custom Ratings'!$J$11)+($Q308*'Custom Ratings'!$J$12)+($R308*'Custom Ratings'!$J$13)+($S308*'Custom Ratings'!$J$14)+($T308*'Custom Ratings'!$J$15))/2),($K308*'Custom Ratings'!$J$3)+ROUNDDOWN(($H308*'Custom Ratings'!$J$4),0)+($I308*'Custom Ratings'!$J$5)+($J308*'Custom Ratings'!$J$6)+ROUNDDOWN(($K308*'Custom Ratings'!$J$7),0)+ROUNDDOWN(($L308*'Custom Ratings'!$J$8),0)+($M308*'Custom Ratings'!$J$9)+($O308*'Custom Ratings'!$J$10)+($P308*'Custom Ratings'!$J$11)+($Q308*'Custom Ratings'!$J$12)+($R308*'Custom Ratings'!$J$13)+($S308*'Custom Ratings'!$J$14)+($T308*'Custom Ratings'!$J$15)),0)</f>
        <v>54</v>
      </c>
      <c r="AC308" s="79">
        <f>ROUND(Z308/'Custom Ratings'!$B$19,0)</f>
        <v>64</v>
      </c>
      <c r="AD308" s="79">
        <f>ROUND(AA308/'Custom Ratings'!$F$19,0)</f>
        <v>64</v>
      </c>
      <c r="AE308" s="79">
        <f>ROUND(AB308/'Custom Ratings'!$J$19,0)</f>
        <v>54</v>
      </c>
    </row>
    <row r="309" ht="15.75" customHeight="1">
      <c r="A309" s="71" t="s">
        <v>740</v>
      </c>
      <c r="B309" s="71" t="s">
        <v>1150</v>
      </c>
      <c r="C309" s="72" t="str">
        <f t="shared" si="1"/>
        <v>Dave Volek</v>
      </c>
      <c r="D309" s="73" t="s">
        <v>120</v>
      </c>
      <c r="E309" s="73" t="s">
        <v>702</v>
      </c>
      <c r="F309" s="73">
        <v>25.0</v>
      </c>
      <c r="G309" s="73">
        <v>6.0</v>
      </c>
      <c r="H309" s="73">
        <v>4.0</v>
      </c>
      <c r="I309" s="73">
        <v>4.0</v>
      </c>
      <c r="J309" s="73">
        <v>3.0</v>
      </c>
      <c r="K309" s="73">
        <v>2.0</v>
      </c>
      <c r="L309" s="73">
        <v>2.0</v>
      </c>
      <c r="M309" s="73">
        <v>1.0</v>
      </c>
      <c r="N309" s="73">
        <v>2.0</v>
      </c>
      <c r="O309" s="73">
        <v>4.0</v>
      </c>
      <c r="P309" s="73">
        <v>2.0</v>
      </c>
      <c r="Q309" s="73">
        <v>4.0</v>
      </c>
      <c r="R309" s="73">
        <v>5.0</v>
      </c>
      <c r="S309" s="73">
        <v>3.0</v>
      </c>
      <c r="T309" s="73">
        <v>2.0</v>
      </c>
      <c r="U309" s="74">
        <f t="shared" si="2"/>
        <v>60</v>
      </c>
      <c r="V309" s="75">
        <f t="shared" si="3"/>
        <v>60</v>
      </c>
      <c r="W309" s="76" t="str">
        <f t="shared" si="4"/>
        <v>Lefty</v>
      </c>
      <c r="X309" s="77">
        <f t="shared" si="5"/>
        <v>60</v>
      </c>
      <c r="Y309" s="77">
        <f t="shared" si="6"/>
        <v>50</v>
      </c>
      <c r="Z309" s="78">
        <f>ROUND(IF(($G309*'Custom Ratings'!$B$3)+($H309*'Custom Ratings'!$B$4)+($I309*'Custom Ratings'!$B$5)+($J309*'Custom Ratings'!$B$6)+($K309*'Custom Ratings'!$B$7)+($L309*'Custom Ratings'!$B$8)+($M309*'Custom Ratings'!$B$9)+($O309*'Custom Ratings'!$B$10)+($P309*'Custom Ratings'!$B$11)+($Q309*'Custom Ratings'!$B$12)+($R309*'Custom Ratings'!$B$13)+($S309*'Custom Ratings'!$B$14)+($T309*'Custom Ratings'!$B$15)&lt;50,(25+(($G309*'Custom Ratings'!$B$3)+($H309*'Custom Ratings'!$B$4)+($I309*'Custom Ratings'!$B$5)+($J309*'Custom Ratings'!$B$6)+($K309*'Custom Ratings'!$B$7)+($L309*'Custom Ratings'!$B$8)+($M309*'Custom Ratings'!$B$9)+($O309*'Custom Ratings'!$B$10)+($P309*'Custom Ratings'!$B$11)+($Q309*'Custom Ratings'!$B$12)+($R309*'Custom Ratings'!$B$13)+($S309*'Custom Ratings'!$B$14)+($T309*'Custom Ratings'!$B$15))/2),($G309*'Custom Ratings'!$B$3)+($H309*'Custom Ratings'!$B$4)+($I309*'Custom Ratings'!$B$5)+($J309*'Custom Ratings'!$B$6)+($K309*'Custom Ratings'!$B$7)+($L309*'Custom Ratings'!$B$8)+($M309*'Custom Ratings'!$B$9)+($O309*'Custom Ratings'!$B$10)+($P309*'Custom Ratings'!$B$11)+($Q309*'Custom Ratings'!$B$12)+($R309*'Custom Ratings'!$B$13)+($S309*'Custom Ratings'!$B$14)+($T309*'Custom Ratings'!$B$15)),0)</f>
        <v>60</v>
      </c>
      <c r="AA309" s="78">
        <f>ROUND(IF(($G309*'Custom Ratings'!$F$3)+($H309*'Custom Ratings'!$F$4)+($I309*'Custom Ratings'!$F$5)+($J309*'Custom Ratings'!$F$6)+($K309*'Custom Ratings'!$F$7)+($L309*'Custom Ratings'!$F$8)+($M309*'Custom Ratings'!$F$9)+($O309*'Custom Ratings'!$F$10)+($P309*'Custom Ratings'!$F$11)+($Q309*'Custom Ratings'!$F$12)+($R309*'Custom Ratings'!$F$13)+($S309*'Custom Ratings'!$F$14)+($T309*'Custom Ratings'!$F$15)&lt;50,(25+(($G309*'Custom Ratings'!$F$3)+($H309*'Custom Ratings'!$F$4)+($I309*'Custom Ratings'!$F$5)+($J309*'Custom Ratings'!$F$6)+($K309*'Custom Ratings'!$F$7)+($L309*'Custom Ratings'!$F$8)+($M309*'Custom Ratings'!$F$9)+($O309*'Custom Ratings'!$F$10)+($P309*'Custom Ratings'!$F$11)+($Q309*'Custom Ratings'!$F$12)+($R309*'Custom Ratings'!$F$13)+($S309*'Custom Ratings'!$F$14)+($T309*'Custom Ratings'!$F$15))/2),($G309*'Custom Ratings'!$F$3)+($H309*'Custom Ratings'!$F$4)+($I309*'Custom Ratings'!$F$5)+($J309*'Custom Ratings'!$F$6)+($K309*'Custom Ratings'!$F$7)+($L309*'Custom Ratings'!$F$8)+($M309*'Custom Ratings'!$F$9)+($O309*'Custom Ratings'!$F$10)+($P309*'Custom Ratings'!$F$11)+($Q309*'Custom Ratings'!$F$12)+($R309*'Custom Ratings'!$F$13)+($S309*'Custom Ratings'!$F$14)+($T309*'Custom Ratings'!$F$15)),0)</f>
        <v>60</v>
      </c>
      <c r="AB309" s="78">
        <f>ROUND(IF(($K309*'Custom Ratings'!$J$3)+ROUNDDOWN(($H309*'Custom Ratings'!$J$4),0)+($I309*'Custom Ratings'!$J$5)+($J309*'Custom Ratings'!$J$6)+ROUNDDOWN(($K309*'Custom Ratings'!$J$7),0)+ROUNDDOWN(($L309*'Custom Ratings'!$J$8),0)+($M309*'Custom Ratings'!$J$9)+($O309*'Custom Ratings'!$J$10)+($P309*'Custom Ratings'!$J$11)+($Q309*'Custom Ratings'!$J$12)+($R309*'Custom Ratings'!$J$13)+($S309*'Custom Ratings'!$J$14)+($T309*'Custom Ratings'!$J$15)&lt;50,(25+(($K309*'Custom Ratings'!$J$3)+ROUNDDOWN(($H309*'Custom Ratings'!$J$4),0)+($I309*'Custom Ratings'!$J$5)+($J309*'Custom Ratings'!$J$6)+ROUNDDOWN(($K309*'Custom Ratings'!$J$7),0)+ROUNDDOWN(($L309*'Custom Ratings'!$J$8),0)+($M309*'Custom Ratings'!$J$9)+($O309*'Custom Ratings'!$J$10)+($P309*'Custom Ratings'!$J$11)+($Q309*'Custom Ratings'!$J$12)+($R309*'Custom Ratings'!$J$13)+($S309*'Custom Ratings'!$J$14)+($T309*'Custom Ratings'!$J$15))/2),($K309*'Custom Ratings'!$J$3)+ROUNDDOWN(($H309*'Custom Ratings'!$J$4),0)+($I309*'Custom Ratings'!$J$5)+($J309*'Custom Ratings'!$J$6)+ROUNDDOWN(($K309*'Custom Ratings'!$J$7),0)+ROUNDDOWN(($L309*'Custom Ratings'!$J$8),0)+($M309*'Custom Ratings'!$J$9)+($O309*'Custom Ratings'!$J$10)+($P309*'Custom Ratings'!$J$11)+($Q309*'Custom Ratings'!$J$12)+($R309*'Custom Ratings'!$J$13)+($S309*'Custom Ratings'!$J$14)+($T309*'Custom Ratings'!$J$15)),0)</f>
        <v>50</v>
      </c>
      <c r="AC309" s="79">
        <f>ROUND(Z309/'Custom Ratings'!$B$19,0)</f>
        <v>60</v>
      </c>
      <c r="AD309" s="79">
        <f>ROUND(AA309/'Custom Ratings'!$F$19,0)</f>
        <v>60</v>
      </c>
      <c r="AE309" s="79">
        <f>ROUND(AB309/'Custom Ratings'!$J$19,0)</f>
        <v>50</v>
      </c>
    </row>
    <row r="310" ht="15.75" customHeight="1">
      <c r="A310" s="71" t="s">
        <v>1020</v>
      </c>
      <c r="B310" s="71" t="s">
        <v>1151</v>
      </c>
      <c r="C310" s="72" t="str">
        <f t="shared" si="1"/>
        <v>Patrick Flatley</v>
      </c>
      <c r="D310" s="73" t="s">
        <v>120</v>
      </c>
      <c r="E310" s="73" t="s">
        <v>702</v>
      </c>
      <c r="F310" s="73">
        <v>26.0</v>
      </c>
      <c r="G310" s="73">
        <v>8.0</v>
      </c>
      <c r="H310" s="73">
        <v>3.0</v>
      </c>
      <c r="I310" s="73">
        <v>2.0</v>
      </c>
      <c r="J310" s="73">
        <v>4.0</v>
      </c>
      <c r="K310" s="73">
        <v>3.0</v>
      </c>
      <c r="L310" s="73">
        <v>2.0</v>
      </c>
      <c r="M310" s="73">
        <v>3.0</v>
      </c>
      <c r="N310" s="73">
        <v>3.0</v>
      </c>
      <c r="O310" s="73">
        <v>4.0</v>
      </c>
      <c r="P310" s="73">
        <v>2.0</v>
      </c>
      <c r="Q310" s="73">
        <v>4.0</v>
      </c>
      <c r="R310" s="73">
        <v>0.0</v>
      </c>
      <c r="S310" s="73">
        <v>4.0</v>
      </c>
      <c r="T310" s="73">
        <v>2.0</v>
      </c>
      <c r="U310" s="74">
        <f t="shared" si="2"/>
        <v>62</v>
      </c>
      <c r="V310" s="75">
        <f t="shared" si="3"/>
        <v>62</v>
      </c>
      <c r="W310" s="76" t="str">
        <f t="shared" si="4"/>
        <v>Righty</v>
      </c>
      <c r="X310" s="77">
        <f t="shared" si="5"/>
        <v>62</v>
      </c>
      <c r="Y310" s="77">
        <f t="shared" si="6"/>
        <v>48</v>
      </c>
      <c r="Z310" s="78">
        <f>ROUND(IF(($G310*'Custom Ratings'!$B$3)+($H310*'Custom Ratings'!$B$4)+($I310*'Custom Ratings'!$B$5)+($J310*'Custom Ratings'!$B$6)+($K310*'Custom Ratings'!$B$7)+($L310*'Custom Ratings'!$B$8)+($M310*'Custom Ratings'!$B$9)+($O310*'Custom Ratings'!$B$10)+($P310*'Custom Ratings'!$B$11)+($Q310*'Custom Ratings'!$B$12)+($R310*'Custom Ratings'!$B$13)+($S310*'Custom Ratings'!$B$14)+($T310*'Custom Ratings'!$B$15)&lt;50,(25+(($G310*'Custom Ratings'!$B$3)+($H310*'Custom Ratings'!$B$4)+($I310*'Custom Ratings'!$B$5)+($J310*'Custom Ratings'!$B$6)+($K310*'Custom Ratings'!$B$7)+($L310*'Custom Ratings'!$B$8)+($M310*'Custom Ratings'!$B$9)+($O310*'Custom Ratings'!$B$10)+($P310*'Custom Ratings'!$B$11)+($Q310*'Custom Ratings'!$B$12)+($R310*'Custom Ratings'!$B$13)+($S310*'Custom Ratings'!$B$14)+($T310*'Custom Ratings'!$B$15))/2),($G310*'Custom Ratings'!$B$3)+($H310*'Custom Ratings'!$B$4)+($I310*'Custom Ratings'!$B$5)+($J310*'Custom Ratings'!$B$6)+($K310*'Custom Ratings'!$B$7)+($L310*'Custom Ratings'!$B$8)+($M310*'Custom Ratings'!$B$9)+($O310*'Custom Ratings'!$B$10)+($P310*'Custom Ratings'!$B$11)+($Q310*'Custom Ratings'!$B$12)+($R310*'Custom Ratings'!$B$13)+($S310*'Custom Ratings'!$B$14)+($T310*'Custom Ratings'!$B$15)),0)</f>
        <v>62</v>
      </c>
      <c r="AA310" s="78">
        <f>ROUND(IF(($G310*'Custom Ratings'!$F$3)+($H310*'Custom Ratings'!$F$4)+($I310*'Custom Ratings'!$F$5)+($J310*'Custom Ratings'!$F$6)+($K310*'Custom Ratings'!$F$7)+($L310*'Custom Ratings'!$F$8)+($M310*'Custom Ratings'!$F$9)+($O310*'Custom Ratings'!$F$10)+($P310*'Custom Ratings'!$F$11)+($Q310*'Custom Ratings'!$F$12)+($R310*'Custom Ratings'!$F$13)+($S310*'Custom Ratings'!$F$14)+($T310*'Custom Ratings'!$F$15)&lt;50,(25+(($G310*'Custom Ratings'!$F$3)+($H310*'Custom Ratings'!$F$4)+($I310*'Custom Ratings'!$F$5)+($J310*'Custom Ratings'!$F$6)+($K310*'Custom Ratings'!$F$7)+($L310*'Custom Ratings'!$F$8)+($M310*'Custom Ratings'!$F$9)+($O310*'Custom Ratings'!$F$10)+($P310*'Custom Ratings'!$F$11)+($Q310*'Custom Ratings'!$F$12)+($R310*'Custom Ratings'!$F$13)+($S310*'Custom Ratings'!$F$14)+($T310*'Custom Ratings'!$F$15))/2),($G310*'Custom Ratings'!$F$3)+($H310*'Custom Ratings'!$F$4)+($I310*'Custom Ratings'!$F$5)+($J310*'Custom Ratings'!$F$6)+($K310*'Custom Ratings'!$F$7)+($L310*'Custom Ratings'!$F$8)+($M310*'Custom Ratings'!$F$9)+($O310*'Custom Ratings'!$F$10)+($P310*'Custom Ratings'!$F$11)+($Q310*'Custom Ratings'!$F$12)+($R310*'Custom Ratings'!$F$13)+($S310*'Custom Ratings'!$F$14)+($T310*'Custom Ratings'!$F$15)),0)</f>
        <v>62</v>
      </c>
      <c r="AB310" s="78">
        <f>ROUND(IF(($K310*'Custom Ratings'!$J$3)+ROUNDDOWN(($H310*'Custom Ratings'!$J$4),0)+($I310*'Custom Ratings'!$J$5)+($J310*'Custom Ratings'!$J$6)+ROUNDDOWN(($K310*'Custom Ratings'!$J$7),0)+ROUNDDOWN(($L310*'Custom Ratings'!$J$8),0)+($M310*'Custom Ratings'!$J$9)+($O310*'Custom Ratings'!$J$10)+($P310*'Custom Ratings'!$J$11)+($Q310*'Custom Ratings'!$J$12)+($R310*'Custom Ratings'!$J$13)+($S310*'Custom Ratings'!$J$14)+($T310*'Custom Ratings'!$J$15)&lt;50,(25+(($K310*'Custom Ratings'!$J$3)+ROUNDDOWN(($H310*'Custom Ratings'!$J$4),0)+($I310*'Custom Ratings'!$J$5)+($J310*'Custom Ratings'!$J$6)+ROUNDDOWN(($K310*'Custom Ratings'!$J$7),0)+ROUNDDOWN(($L310*'Custom Ratings'!$J$8),0)+($M310*'Custom Ratings'!$J$9)+($O310*'Custom Ratings'!$J$10)+($P310*'Custom Ratings'!$J$11)+($Q310*'Custom Ratings'!$J$12)+($R310*'Custom Ratings'!$J$13)+($S310*'Custom Ratings'!$J$14)+($T310*'Custom Ratings'!$J$15))/2),($K310*'Custom Ratings'!$J$3)+ROUNDDOWN(($H310*'Custom Ratings'!$J$4),0)+($I310*'Custom Ratings'!$J$5)+($J310*'Custom Ratings'!$J$6)+ROUNDDOWN(($K310*'Custom Ratings'!$J$7),0)+ROUNDDOWN(($L310*'Custom Ratings'!$J$8),0)+($M310*'Custom Ratings'!$J$9)+($O310*'Custom Ratings'!$J$10)+($P310*'Custom Ratings'!$J$11)+($Q310*'Custom Ratings'!$J$12)+($R310*'Custom Ratings'!$J$13)+($S310*'Custom Ratings'!$J$14)+($T310*'Custom Ratings'!$J$15)),0)</f>
        <v>48</v>
      </c>
      <c r="AC310" s="79">
        <f>ROUND(Z310/'Custom Ratings'!$B$19,0)</f>
        <v>62</v>
      </c>
      <c r="AD310" s="79">
        <f>ROUND(AA310/'Custom Ratings'!$F$19,0)</f>
        <v>62</v>
      </c>
      <c r="AE310" s="79">
        <f>ROUND(AB310/'Custom Ratings'!$J$19,0)</f>
        <v>48</v>
      </c>
    </row>
    <row r="311" ht="15.75" customHeight="1">
      <c r="A311" s="71" t="s">
        <v>876</v>
      </c>
      <c r="B311" s="71" t="s">
        <v>1152</v>
      </c>
      <c r="C311" s="72" t="str">
        <f t="shared" si="1"/>
        <v>Brian Mullen</v>
      </c>
      <c r="D311" s="73" t="s">
        <v>120</v>
      </c>
      <c r="E311" s="73" t="s">
        <v>702</v>
      </c>
      <c r="F311" s="73">
        <v>16.0</v>
      </c>
      <c r="G311" s="73">
        <v>6.0</v>
      </c>
      <c r="H311" s="73">
        <v>3.0</v>
      </c>
      <c r="I311" s="73">
        <v>3.0</v>
      </c>
      <c r="J311" s="73">
        <v>3.0</v>
      </c>
      <c r="K311" s="73">
        <v>3.0</v>
      </c>
      <c r="L311" s="73">
        <v>3.0</v>
      </c>
      <c r="M311" s="73">
        <v>2.0</v>
      </c>
      <c r="N311" s="73">
        <v>4.0</v>
      </c>
      <c r="O311" s="73">
        <v>3.0</v>
      </c>
      <c r="P311" s="73">
        <v>3.0</v>
      </c>
      <c r="Q311" s="73">
        <v>4.0</v>
      </c>
      <c r="R311" s="73">
        <v>5.0</v>
      </c>
      <c r="S311" s="73">
        <v>3.0</v>
      </c>
      <c r="T311" s="73">
        <v>1.0</v>
      </c>
      <c r="U311" s="74">
        <f t="shared" si="2"/>
        <v>59</v>
      </c>
      <c r="V311" s="75">
        <f t="shared" si="3"/>
        <v>59</v>
      </c>
      <c r="W311" s="76" t="str">
        <f t="shared" si="4"/>
        <v>Lefty</v>
      </c>
      <c r="X311" s="77">
        <f t="shared" si="5"/>
        <v>59</v>
      </c>
      <c r="Y311" s="77">
        <f t="shared" si="6"/>
        <v>52</v>
      </c>
      <c r="Z311" s="78">
        <f>ROUND(IF(($G311*'Custom Ratings'!$B$3)+($H311*'Custom Ratings'!$B$4)+($I311*'Custom Ratings'!$B$5)+($J311*'Custom Ratings'!$B$6)+($K311*'Custom Ratings'!$B$7)+($L311*'Custom Ratings'!$B$8)+($M311*'Custom Ratings'!$B$9)+($O311*'Custom Ratings'!$B$10)+($P311*'Custom Ratings'!$B$11)+($Q311*'Custom Ratings'!$B$12)+($R311*'Custom Ratings'!$B$13)+($S311*'Custom Ratings'!$B$14)+($T311*'Custom Ratings'!$B$15)&lt;50,(25+(($G311*'Custom Ratings'!$B$3)+($H311*'Custom Ratings'!$B$4)+($I311*'Custom Ratings'!$B$5)+($J311*'Custom Ratings'!$B$6)+($K311*'Custom Ratings'!$B$7)+($L311*'Custom Ratings'!$B$8)+($M311*'Custom Ratings'!$B$9)+($O311*'Custom Ratings'!$B$10)+($P311*'Custom Ratings'!$B$11)+($Q311*'Custom Ratings'!$B$12)+($R311*'Custom Ratings'!$B$13)+($S311*'Custom Ratings'!$B$14)+($T311*'Custom Ratings'!$B$15))/2),($G311*'Custom Ratings'!$B$3)+($H311*'Custom Ratings'!$B$4)+($I311*'Custom Ratings'!$B$5)+($J311*'Custom Ratings'!$B$6)+($K311*'Custom Ratings'!$B$7)+($L311*'Custom Ratings'!$B$8)+($M311*'Custom Ratings'!$B$9)+($O311*'Custom Ratings'!$B$10)+($P311*'Custom Ratings'!$B$11)+($Q311*'Custom Ratings'!$B$12)+($R311*'Custom Ratings'!$B$13)+($S311*'Custom Ratings'!$B$14)+($T311*'Custom Ratings'!$B$15)),0)</f>
        <v>59</v>
      </c>
      <c r="AA311" s="78">
        <f>ROUND(IF(($G311*'Custom Ratings'!$F$3)+($H311*'Custom Ratings'!$F$4)+($I311*'Custom Ratings'!$F$5)+($J311*'Custom Ratings'!$F$6)+($K311*'Custom Ratings'!$F$7)+($L311*'Custom Ratings'!$F$8)+($M311*'Custom Ratings'!$F$9)+($O311*'Custom Ratings'!$F$10)+($P311*'Custom Ratings'!$F$11)+($Q311*'Custom Ratings'!$F$12)+($R311*'Custom Ratings'!$F$13)+($S311*'Custom Ratings'!$F$14)+($T311*'Custom Ratings'!$F$15)&lt;50,(25+(($G311*'Custom Ratings'!$F$3)+($H311*'Custom Ratings'!$F$4)+($I311*'Custom Ratings'!$F$5)+($J311*'Custom Ratings'!$F$6)+($K311*'Custom Ratings'!$F$7)+($L311*'Custom Ratings'!$F$8)+($M311*'Custom Ratings'!$F$9)+($O311*'Custom Ratings'!$F$10)+($P311*'Custom Ratings'!$F$11)+($Q311*'Custom Ratings'!$F$12)+($R311*'Custom Ratings'!$F$13)+($S311*'Custom Ratings'!$F$14)+($T311*'Custom Ratings'!$F$15))/2),($G311*'Custom Ratings'!$F$3)+($H311*'Custom Ratings'!$F$4)+($I311*'Custom Ratings'!$F$5)+($J311*'Custom Ratings'!$F$6)+($K311*'Custom Ratings'!$F$7)+($L311*'Custom Ratings'!$F$8)+($M311*'Custom Ratings'!$F$9)+($O311*'Custom Ratings'!$F$10)+($P311*'Custom Ratings'!$F$11)+($Q311*'Custom Ratings'!$F$12)+($R311*'Custom Ratings'!$F$13)+($S311*'Custom Ratings'!$F$14)+($T311*'Custom Ratings'!$F$15)),0)</f>
        <v>59</v>
      </c>
      <c r="AB311" s="78">
        <f>ROUND(IF(($K311*'Custom Ratings'!$J$3)+ROUNDDOWN(($H311*'Custom Ratings'!$J$4),0)+($I311*'Custom Ratings'!$J$5)+($J311*'Custom Ratings'!$J$6)+ROUNDDOWN(($K311*'Custom Ratings'!$J$7),0)+ROUNDDOWN(($L311*'Custom Ratings'!$J$8),0)+($M311*'Custom Ratings'!$J$9)+($O311*'Custom Ratings'!$J$10)+($P311*'Custom Ratings'!$J$11)+($Q311*'Custom Ratings'!$J$12)+($R311*'Custom Ratings'!$J$13)+($S311*'Custom Ratings'!$J$14)+($T311*'Custom Ratings'!$J$15)&lt;50,(25+(($K311*'Custom Ratings'!$J$3)+ROUNDDOWN(($H311*'Custom Ratings'!$J$4),0)+($I311*'Custom Ratings'!$J$5)+($J311*'Custom Ratings'!$J$6)+ROUNDDOWN(($K311*'Custom Ratings'!$J$7),0)+ROUNDDOWN(($L311*'Custom Ratings'!$J$8),0)+($M311*'Custom Ratings'!$J$9)+($O311*'Custom Ratings'!$J$10)+($P311*'Custom Ratings'!$J$11)+($Q311*'Custom Ratings'!$J$12)+($R311*'Custom Ratings'!$J$13)+($S311*'Custom Ratings'!$J$14)+($T311*'Custom Ratings'!$J$15))/2),($K311*'Custom Ratings'!$J$3)+ROUNDDOWN(($H311*'Custom Ratings'!$J$4),0)+($I311*'Custom Ratings'!$J$5)+($J311*'Custom Ratings'!$J$6)+ROUNDDOWN(($K311*'Custom Ratings'!$J$7),0)+ROUNDDOWN(($L311*'Custom Ratings'!$J$8),0)+($M311*'Custom Ratings'!$J$9)+($O311*'Custom Ratings'!$J$10)+($P311*'Custom Ratings'!$J$11)+($Q311*'Custom Ratings'!$J$12)+($R311*'Custom Ratings'!$J$13)+($S311*'Custom Ratings'!$J$14)+($T311*'Custom Ratings'!$J$15)),0)</f>
        <v>52</v>
      </c>
      <c r="AC311" s="79">
        <f>ROUND(Z311/'Custom Ratings'!$B$19,0)</f>
        <v>59</v>
      </c>
      <c r="AD311" s="79">
        <f>ROUND(AA311/'Custom Ratings'!$F$19,0)</f>
        <v>59</v>
      </c>
      <c r="AE311" s="79">
        <f>ROUND(AB311/'Custom Ratings'!$J$19,0)</f>
        <v>52</v>
      </c>
    </row>
    <row r="312" ht="15.75" customHeight="1">
      <c r="A312" s="71" t="s">
        <v>791</v>
      </c>
      <c r="B312" s="71" t="s">
        <v>1153</v>
      </c>
      <c r="C312" s="72" t="str">
        <f t="shared" si="1"/>
        <v>Brad Dalgarno</v>
      </c>
      <c r="D312" s="73" t="s">
        <v>120</v>
      </c>
      <c r="E312" s="73" t="s">
        <v>702</v>
      </c>
      <c r="F312" s="73">
        <v>15.0</v>
      </c>
      <c r="G312" s="73">
        <v>11.0</v>
      </c>
      <c r="H312" s="73">
        <v>1.0</v>
      </c>
      <c r="I312" s="73">
        <v>2.0</v>
      </c>
      <c r="J312" s="73">
        <v>3.0</v>
      </c>
      <c r="K312" s="73">
        <v>2.0</v>
      </c>
      <c r="L312" s="73">
        <v>1.0</v>
      </c>
      <c r="M312" s="73">
        <v>1.0</v>
      </c>
      <c r="N312" s="73">
        <v>5.0</v>
      </c>
      <c r="O312" s="73">
        <v>2.0</v>
      </c>
      <c r="P312" s="73">
        <v>4.0</v>
      </c>
      <c r="Q312" s="73">
        <v>2.0</v>
      </c>
      <c r="R312" s="73">
        <v>1.0</v>
      </c>
      <c r="S312" s="73">
        <v>2.0</v>
      </c>
      <c r="T312" s="73">
        <v>3.0</v>
      </c>
      <c r="U312" s="74">
        <f t="shared" si="2"/>
        <v>46</v>
      </c>
      <c r="V312" s="75">
        <f t="shared" si="3"/>
        <v>46</v>
      </c>
      <c r="W312" s="76" t="str">
        <f t="shared" si="4"/>
        <v>Righty</v>
      </c>
      <c r="X312" s="77">
        <f t="shared" si="5"/>
        <v>46</v>
      </c>
      <c r="Y312" s="77">
        <f t="shared" si="6"/>
        <v>38</v>
      </c>
      <c r="Z312" s="78">
        <f>ROUND(IF(($G312*'Custom Ratings'!$B$3)+($H312*'Custom Ratings'!$B$4)+($I312*'Custom Ratings'!$B$5)+($J312*'Custom Ratings'!$B$6)+($K312*'Custom Ratings'!$B$7)+($L312*'Custom Ratings'!$B$8)+($M312*'Custom Ratings'!$B$9)+($O312*'Custom Ratings'!$B$10)+($P312*'Custom Ratings'!$B$11)+($Q312*'Custom Ratings'!$B$12)+($R312*'Custom Ratings'!$B$13)+($S312*'Custom Ratings'!$B$14)+($T312*'Custom Ratings'!$B$15)&lt;50,(25+(($G312*'Custom Ratings'!$B$3)+($H312*'Custom Ratings'!$B$4)+($I312*'Custom Ratings'!$B$5)+($J312*'Custom Ratings'!$B$6)+($K312*'Custom Ratings'!$B$7)+($L312*'Custom Ratings'!$B$8)+($M312*'Custom Ratings'!$B$9)+($O312*'Custom Ratings'!$B$10)+($P312*'Custom Ratings'!$B$11)+($Q312*'Custom Ratings'!$B$12)+($R312*'Custom Ratings'!$B$13)+($S312*'Custom Ratings'!$B$14)+($T312*'Custom Ratings'!$B$15))/2),($G312*'Custom Ratings'!$B$3)+($H312*'Custom Ratings'!$B$4)+($I312*'Custom Ratings'!$B$5)+($J312*'Custom Ratings'!$B$6)+($K312*'Custom Ratings'!$B$7)+($L312*'Custom Ratings'!$B$8)+($M312*'Custom Ratings'!$B$9)+($O312*'Custom Ratings'!$B$10)+($P312*'Custom Ratings'!$B$11)+($Q312*'Custom Ratings'!$B$12)+($R312*'Custom Ratings'!$B$13)+($S312*'Custom Ratings'!$B$14)+($T312*'Custom Ratings'!$B$15)),0)</f>
        <v>46</v>
      </c>
      <c r="AA312" s="78">
        <f>ROUND(IF(($G312*'Custom Ratings'!$F$3)+($H312*'Custom Ratings'!$F$4)+($I312*'Custom Ratings'!$F$5)+($J312*'Custom Ratings'!$F$6)+($K312*'Custom Ratings'!$F$7)+($L312*'Custom Ratings'!$F$8)+($M312*'Custom Ratings'!$F$9)+($O312*'Custom Ratings'!$F$10)+($P312*'Custom Ratings'!$F$11)+($Q312*'Custom Ratings'!$F$12)+($R312*'Custom Ratings'!$F$13)+($S312*'Custom Ratings'!$F$14)+($T312*'Custom Ratings'!$F$15)&lt;50,(25+(($G312*'Custom Ratings'!$F$3)+($H312*'Custom Ratings'!$F$4)+($I312*'Custom Ratings'!$F$5)+($J312*'Custom Ratings'!$F$6)+($K312*'Custom Ratings'!$F$7)+($L312*'Custom Ratings'!$F$8)+($M312*'Custom Ratings'!$F$9)+($O312*'Custom Ratings'!$F$10)+($P312*'Custom Ratings'!$F$11)+($Q312*'Custom Ratings'!$F$12)+($R312*'Custom Ratings'!$F$13)+($S312*'Custom Ratings'!$F$14)+($T312*'Custom Ratings'!$F$15))/2),($G312*'Custom Ratings'!$F$3)+($H312*'Custom Ratings'!$F$4)+($I312*'Custom Ratings'!$F$5)+($J312*'Custom Ratings'!$F$6)+($K312*'Custom Ratings'!$F$7)+($L312*'Custom Ratings'!$F$8)+($M312*'Custom Ratings'!$F$9)+($O312*'Custom Ratings'!$F$10)+($P312*'Custom Ratings'!$F$11)+($Q312*'Custom Ratings'!$F$12)+($R312*'Custom Ratings'!$F$13)+($S312*'Custom Ratings'!$F$14)+($T312*'Custom Ratings'!$F$15)),0)</f>
        <v>46</v>
      </c>
      <c r="AB312" s="78">
        <f>ROUND(IF(($K312*'Custom Ratings'!$J$3)+ROUNDDOWN(($H312*'Custom Ratings'!$J$4),0)+($I312*'Custom Ratings'!$J$5)+($J312*'Custom Ratings'!$J$6)+ROUNDDOWN(($K312*'Custom Ratings'!$J$7),0)+ROUNDDOWN(($L312*'Custom Ratings'!$J$8),0)+($M312*'Custom Ratings'!$J$9)+($O312*'Custom Ratings'!$J$10)+($P312*'Custom Ratings'!$J$11)+($Q312*'Custom Ratings'!$J$12)+($R312*'Custom Ratings'!$J$13)+($S312*'Custom Ratings'!$J$14)+($T312*'Custom Ratings'!$J$15)&lt;50,(25+(($K312*'Custom Ratings'!$J$3)+ROUNDDOWN(($H312*'Custom Ratings'!$J$4),0)+($I312*'Custom Ratings'!$J$5)+($J312*'Custom Ratings'!$J$6)+ROUNDDOWN(($K312*'Custom Ratings'!$J$7),0)+ROUNDDOWN(($L312*'Custom Ratings'!$J$8),0)+($M312*'Custom Ratings'!$J$9)+($O312*'Custom Ratings'!$J$10)+($P312*'Custom Ratings'!$J$11)+($Q312*'Custom Ratings'!$J$12)+($R312*'Custom Ratings'!$J$13)+($S312*'Custom Ratings'!$J$14)+($T312*'Custom Ratings'!$J$15))/2),($K312*'Custom Ratings'!$J$3)+ROUNDDOWN(($H312*'Custom Ratings'!$J$4),0)+($I312*'Custom Ratings'!$J$5)+($J312*'Custom Ratings'!$J$6)+ROUNDDOWN(($K312*'Custom Ratings'!$J$7),0)+ROUNDDOWN(($L312*'Custom Ratings'!$J$8),0)+($M312*'Custom Ratings'!$J$9)+($O312*'Custom Ratings'!$J$10)+($P312*'Custom Ratings'!$J$11)+($Q312*'Custom Ratings'!$J$12)+($R312*'Custom Ratings'!$J$13)+($S312*'Custom Ratings'!$J$14)+($T312*'Custom Ratings'!$J$15)),0)</f>
        <v>38</v>
      </c>
      <c r="AC312" s="79">
        <f>ROUND(Z312/'Custom Ratings'!$B$19,0)</f>
        <v>46</v>
      </c>
      <c r="AD312" s="79">
        <f>ROUND(AA312/'Custom Ratings'!$F$19,0)</f>
        <v>46</v>
      </c>
      <c r="AE312" s="79">
        <f>ROUND(AB312/'Custom Ratings'!$J$19,0)</f>
        <v>38</v>
      </c>
    </row>
    <row r="313" ht="15.75" customHeight="1">
      <c r="A313" s="71" t="s">
        <v>1036</v>
      </c>
      <c r="B313" s="71" t="s">
        <v>1154</v>
      </c>
      <c r="C313" s="72" t="str">
        <f t="shared" si="1"/>
        <v>Dan Marois</v>
      </c>
      <c r="D313" s="73" t="s">
        <v>120</v>
      </c>
      <c r="E313" s="73" t="s">
        <v>702</v>
      </c>
      <c r="F313" s="73">
        <v>17.0</v>
      </c>
      <c r="G313" s="73">
        <v>7.0</v>
      </c>
      <c r="H313" s="73">
        <v>3.0</v>
      </c>
      <c r="I313" s="73">
        <v>3.0</v>
      </c>
      <c r="J313" s="73">
        <v>2.0</v>
      </c>
      <c r="K313" s="73">
        <v>1.0</v>
      </c>
      <c r="L313" s="73">
        <v>3.0</v>
      </c>
      <c r="M313" s="73">
        <v>1.0</v>
      </c>
      <c r="N313" s="73">
        <v>5.0</v>
      </c>
      <c r="O313" s="73">
        <v>3.0</v>
      </c>
      <c r="P313" s="73">
        <v>1.0</v>
      </c>
      <c r="Q313" s="73">
        <v>2.0</v>
      </c>
      <c r="R313" s="73">
        <v>4.0</v>
      </c>
      <c r="S313" s="73">
        <v>2.0</v>
      </c>
      <c r="T313" s="73">
        <v>3.0</v>
      </c>
      <c r="U313" s="74">
        <f t="shared" si="2"/>
        <v>47</v>
      </c>
      <c r="V313" s="75">
        <f t="shared" si="3"/>
        <v>47</v>
      </c>
      <c r="W313" s="76" t="str">
        <f t="shared" si="4"/>
        <v>Righty</v>
      </c>
      <c r="X313" s="77">
        <f t="shared" si="5"/>
        <v>47</v>
      </c>
      <c r="Y313" s="77">
        <f t="shared" si="6"/>
        <v>46</v>
      </c>
      <c r="Z313" s="78">
        <f>ROUND(IF(($G313*'Custom Ratings'!$B$3)+($H313*'Custom Ratings'!$B$4)+($I313*'Custom Ratings'!$B$5)+($J313*'Custom Ratings'!$B$6)+($K313*'Custom Ratings'!$B$7)+($L313*'Custom Ratings'!$B$8)+($M313*'Custom Ratings'!$B$9)+($O313*'Custom Ratings'!$B$10)+($P313*'Custom Ratings'!$B$11)+($Q313*'Custom Ratings'!$B$12)+($R313*'Custom Ratings'!$B$13)+($S313*'Custom Ratings'!$B$14)+($T313*'Custom Ratings'!$B$15)&lt;50,(25+(($G313*'Custom Ratings'!$B$3)+($H313*'Custom Ratings'!$B$4)+($I313*'Custom Ratings'!$B$5)+($J313*'Custom Ratings'!$B$6)+($K313*'Custom Ratings'!$B$7)+($L313*'Custom Ratings'!$B$8)+($M313*'Custom Ratings'!$B$9)+($O313*'Custom Ratings'!$B$10)+($P313*'Custom Ratings'!$B$11)+($Q313*'Custom Ratings'!$B$12)+($R313*'Custom Ratings'!$B$13)+($S313*'Custom Ratings'!$B$14)+($T313*'Custom Ratings'!$B$15))/2),($G313*'Custom Ratings'!$B$3)+($H313*'Custom Ratings'!$B$4)+($I313*'Custom Ratings'!$B$5)+($J313*'Custom Ratings'!$B$6)+($K313*'Custom Ratings'!$B$7)+($L313*'Custom Ratings'!$B$8)+($M313*'Custom Ratings'!$B$9)+($O313*'Custom Ratings'!$B$10)+($P313*'Custom Ratings'!$B$11)+($Q313*'Custom Ratings'!$B$12)+($R313*'Custom Ratings'!$B$13)+($S313*'Custom Ratings'!$B$14)+($T313*'Custom Ratings'!$B$15)),0)</f>
        <v>47</v>
      </c>
      <c r="AA313" s="78">
        <f>ROUND(IF(($G313*'Custom Ratings'!$F$3)+($H313*'Custom Ratings'!$F$4)+($I313*'Custom Ratings'!$F$5)+($J313*'Custom Ratings'!$F$6)+($K313*'Custom Ratings'!$F$7)+($L313*'Custom Ratings'!$F$8)+($M313*'Custom Ratings'!$F$9)+($O313*'Custom Ratings'!$F$10)+($P313*'Custom Ratings'!$F$11)+($Q313*'Custom Ratings'!$F$12)+($R313*'Custom Ratings'!$F$13)+($S313*'Custom Ratings'!$F$14)+($T313*'Custom Ratings'!$F$15)&lt;50,(25+(($G313*'Custom Ratings'!$F$3)+($H313*'Custom Ratings'!$F$4)+($I313*'Custom Ratings'!$F$5)+($J313*'Custom Ratings'!$F$6)+($K313*'Custom Ratings'!$F$7)+($L313*'Custom Ratings'!$F$8)+($M313*'Custom Ratings'!$F$9)+($O313*'Custom Ratings'!$F$10)+($P313*'Custom Ratings'!$F$11)+($Q313*'Custom Ratings'!$F$12)+($R313*'Custom Ratings'!$F$13)+($S313*'Custom Ratings'!$F$14)+($T313*'Custom Ratings'!$F$15))/2),($G313*'Custom Ratings'!$F$3)+($H313*'Custom Ratings'!$F$4)+($I313*'Custom Ratings'!$F$5)+($J313*'Custom Ratings'!$F$6)+($K313*'Custom Ratings'!$F$7)+($L313*'Custom Ratings'!$F$8)+($M313*'Custom Ratings'!$F$9)+($O313*'Custom Ratings'!$F$10)+($P313*'Custom Ratings'!$F$11)+($Q313*'Custom Ratings'!$F$12)+($R313*'Custom Ratings'!$F$13)+($S313*'Custom Ratings'!$F$14)+($T313*'Custom Ratings'!$F$15)),0)</f>
        <v>47</v>
      </c>
      <c r="AB313" s="78">
        <f>ROUND(IF(($K313*'Custom Ratings'!$J$3)+ROUNDDOWN(($H313*'Custom Ratings'!$J$4),0)+($I313*'Custom Ratings'!$J$5)+($J313*'Custom Ratings'!$J$6)+ROUNDDOWN(($K313*'Custom Ratings'!$J$7),0)+ROUNDDOWN(($L313*'Custom Ratings'!$J$8),0)+($M313*'Custom Ratings'!$J$9)+($O313*'Custom Ratings'!$J$10)+($P313*'Custom Ratings'!$J$11)+($Q313*'Custom Ratings'!$J$12)+($R313*'Custom Ratings'!$J$13)+($S313*'Custom Ratings'!$J$14)+($T313*'Custom Ratings'!$J$15)&lt;50,(25+(($K313*'Custom Ratings'!$J$3)+ROUNDDOWN(($H313*'Custom Ratings'!$J$4),0)+($I313*'Custom Ratings'!$J$5)+($J313*'Custom Ratings'!$J$6)+ROUNDDOWN(($K313*'Custom Ratings'!$J$7),0)+ROUNDDOWN(($L313*'Custom Ratings'!$J$8),0)+($M313*'Custom Ratings'!$J$9)+($O313*'Custom Ratings'!$J$10)+($P313*'Custom Ratings'!$J$11)+($Q313*'Custom Ratings'!$J$12)+($R313*'Custom Ratings'!$J$13)+($S313*'Custom Ratings'!$J$14)+($T313*'Custom Ratings'!$J$15))/2),($K313*'Custom Ratings'!$J$3)+ROUNDDOWN(($H313*'Custom Ratings'!$J$4),0)+($I313*'Custom Ratings'!$J$5)+($J313*'Custom Ratings'!$J$6)+ROUNDDOWN(($K313*'Custom Ratings'!$J$7),0)+ROUNDDOWN(($L313*'Custom Ratings'!$J$8),0)+($M313*'Custom Ratings'!$J$9)+($O313*'Custom Ratings'!$J$10)+($P313*'Custom Ratings'!$J$11)+($Q313*'Custom Ratings'!$J$12)+($R313*'Custom Ratings'!$J$13)+($S313*'Custom Ratings'!$J$14)+($T313*'Custom Ratings'!$J$15)),0)</f>
        <v>46</v>
      </c>
      <c r="AC313" s="79">
        <f>ROUND(Z313/'Custom Ratings'!$B$19,0)</f>
        <v>47</v>
      </c>
      <c r="AD313" s="79">
        <f>ROUND(AA313/'Custom Ratings'!$F$19,0)</f>
        <v>47</v>
      </c>
      <c r="AE313" s="79">
        <f>ROUND(AB313/'Custom Ratings'!$J$19,0)</f>
        <v>46</v>
      </c>
    </row>
    <row r="314" ht="15.75" customHeight="1">
      <c r="A314" s="71" t="s">
        <v>1155</v>
      </c>
      <c r="B314" s="71" t="s">
        <v>1156</v>
      </c>
      <c r="C314" s="72" t="str">
        <f t="shared" si="1"/>
        <v>Mick Vukota</v>
      </c>
      <c r="D314" s="73" t="s">
        <v>120</v>
      </c>
      <c r="E314" s="73" t="s">
        <v>702</v>
      </c>
      <c r="F314" s="73">
        <v>12.0</v>
      </c>
      <c r="G314" s="73">
        <v>8.0</v>
      </c>
      <c r="H314" s="73">
        <v>2.0</v>
      </c>
      <c r="I314" s="73">
        <v>3.0</v>
      </c>
      <c r="J314" s="73">
        <v>1.0</v>
      </c>
      <c r="K314" s="73">
        <v>1.0</v>
      </c>
      <c r="L314" s="73">
        <v>1.0</v>
      </c>
      <c r="M314" s="73">
        <v>1.0</v>
      </c>
      <c r="N314" s="73">
        <v>9.0</v>
      </c>
      <c r="O314" s="73">
        <v>1.0</v>
      </c>
      <c r="P314" s="73">
        <v>1.0</v>
      </c>
      <c r="Q314" s="73">
        <v>2.0</v>
      </c>
      <c r="R314" s="73">
        <v>4.0</v>
      </c>
      <c r="S314" s="73">
        <v>1.0</v>
      </c>
      <c r="T314" s="73">
        <v>4.0</v>
      </c>
      <c r="U314" s="74">
        <f t="shared" si="2"/>
        <v>40</v>
      </c>
      <c r="V314" s="75">
        <f t="shared" si="3"/>
        <v>40</v>
      </c>
      <c r="W314" s="76" t="str">
        <f t="shared" si="4"/>
        <v>Righty</v>
      </c>
      <c r="X314" s="77">
        <f t="shared" si="5"/>
        <v>40</v>
      </c>
      <c r="Y314" s="77">
        <f t="shared" si="6"/>
        <v>39</v>
      </c>
      <c r="Z314" s="78">
        <f>ROUND(IF(($G314*'Custom Ratings'!$B$3)+($H314*'Custom Ratings'!$B$4)+($I314*'Custom Ratings'!$B$5)+($J314*'Custom Ratings'!$B$6)+($K314*'Custom Ratings'!$B$7)+($L314*'Custom Ratings'!$B$8)+($M314*'Custom Ratings'!$B$9)+($O314*'Custom Ratings'!$B$10)+($P314*'Custom Ratings'!$B$11)+($Q314*'Custom Ratings'!$B$12)+($R314*'Custom Ratings'!$B$13)+($S314*'Custom Ratings'!$B$14)+($T314*'Custom Ratings'!$B$15)&lt;50,(25+(($G314*'Custom Ratings'!$B$3)+($H314*'Custom Ratings'!$B$4)+($I314*'Custom Ratings'!$B$5)+($J314*'Custom Ratings'!$B$6)+($K314*'Custom Ratings'!$B$7)+($L314*'Custom Ratings'!$B$8)+($M314*'Custom Ratings'!$B$9)+($O314*'Custom Ratings'!$B$10)+($P314*'Custom Ratings'!$B$11)+($Q314*'Custom Ratings'!$B$12)+($R314*'Custom Ratings'!$B$13)+($S314*'Custom Ratings'!$B$14)+($T314*'Custom Ratings'!$B$15))/2),($G314*'Custom Ratings'!$B$3)+($H314*'Custom Ratings'!$B$4)+($I314*'Custom Ratings'!$B$5)+($J314*'Custom Ratings'!$B$6)+($K314*'Custom Ratings'!$B$7)+($L314*'Custom Ratings'!$B$8)+($M314*'Custom Ratings'!$B$9)+($O314*'Custom Ratings'!$B$10)+($P314*'Custom Ratings'!$B$11)+($Q314*'Custom Ratings'!$B$12)+($R314*'Custom Ratings'!$B$13)+($S314*'Custom Ratings'!$B$14)+($T314*'Custom Ratings'!$B$15)),0)</f>
        <v>40</v>
      </c>
      <c r="AA314" s="78">
        <f>ROUND(IF(($G314*'Custom Ratings'!$F$3)+($H314*'Custom Ratings'!$F$4)+($I314*'Custom Ratings'!$F$5)+($J314*'Custom Ratings'!$F$6)+($K314*'Custom Ratings'!$F$7)+($L314*'Custom Ratings'!$F$8)+($M314*'Custom Ratings'!$F$9)+($O314*'Custom Ratings'!$F$10)+($P314*'Custom Ratings'!$F$11)+($Q314*'Custom Ratings'!$F$12)+($R314*'Custom Ratings'!$F$13)+($S314*'Custom Ratings'!$F$14)+($T314*'Custom Ratings'!$F$15)&lt;50,(25+(($G314*'Custom Ratings'!$F$3)+($H314*'Custom Ratings'!$F$4)+($I314*'Custom Ratings'!$F$5)+($J314*'Custom Ratings'!$F$6)+($K314*'Custom Ratings'!$F$7)+($L314*'Custom Ratings'!$F$8)+($M314*'Custom Ratings'!$F$9)+($O314*'Custom Ratings'!$F$10)+($P314*'Custom Ratings'!$F$11)+($Q314*'Custom Ratings'!$F$12)+($R314*'Custom Ratings'!$F$13)+($S314*'Custom Ratings'!$F$14)+($T314*'Custom Ratings'!$F$15))/2),($G314*'Custom Ratings'!$F$3)+($H314*'Custom Ratings'!$F$4)+($I314*'Custom Ratings'!$F$5)+($J314*'Custom Ratings'!$F$6)+($K314*'Custom Ratings'!$F$7)+($L314*'Custom Ratings'!$F$8)+($M314*'Custom Ratings'!$F$9)+($O314*'Custom Ratings'!$F$10)+($P314*'Custom Ratings'!$F$11)+($Q314*'Custom Ratings'!$F$12)+($R314*'Custom Ratings'!$F$13)+($S314*'Custom Ratings'!$F$14)+($T314*'Custom Ratings'!$F$15)),0)</f>
        <v>40</v>
      </c>
      <c r="AB314" s="78">
        <f>ROUND(IF(($K314*'Custom Ratings'!$J$3)+ROUNDDOWN(($H314*'Custom Ratings'!$J$4),0)+($I314*'Custom Ratings'!$J$5)+($J314*'Custom Ratings'!$J$6)+ROUNDDOWN(($K314*'Custom Ratings'!$J$7),0)+ROUNDDOWN(($L314*'Custom Ratings'!$J$8),0)+($M314*'Custom Ratings'!$J$9)+($O314*'Custom Ratings'!$J$10)+($P314*'Custom Ratings'!$J$11)+($Q314*'Custom Ratings'!$J$12)+($R314*'Custom Ratings'!$J$13)+($S314*'Custom Ratings'!$J$14)+($T314*'Custom Ratings'!$J$15)&lt;50,(25+(($K314*'Custom Ratings'!$J$3)+ROUNDDOWN(($H314*'Custom Ratings'!$J$4),0)+($I314*'Custom Ratings'!$J$5)+($J314*'Custom Ratings'!$J$6)+ROUNDDOWN(($K314*'Custom Ratings'!$J$7),0)+ROUNDDOWN(($L314*'Custom Ratings'!$J$8),0)+($M314*'Custom Ratings'!$J$9)+($O314*'Custom Ratings'!$J$10)+($P314*'Custom Ratings'!$J$11)+($Q314*'Custom Ratings'!$J$12)+($R314*'Custom Ratings'!$J$13)+($S314*'Custom Ratings'!$J$14)+($T314*'Custom Ratings'!$J$15))/2),($K314*'Custom Ratings'!$J$3)+ROUNDDOWN(($H314*'Custom Ratings'!$J$4),0)+($I314*'Custom Ratings'!$J$5)+($J314*'Custom Ratings'!$J$6)+ROUNDDOWN(($K314*'Custom Ratings'!$J$7),0)+ROUNDDOWN(($L314*'Custom Ratings'!$J$8),0)+($M314*'Custom Ratings'!$J$9)+($O314*'Custom Ratings'!$J$10)+($P314*'Custom Ratings'!$J$11)+($Q314*'Custom Ratings'!$J$12)+($R314*'Custom Ratings'!$J$13)+($S314*'Custom Ratings'!$J$14)+($T314*'Custom Ratings'!$J$15)),0)</f>
        <v>39</v>
      </c>
      <c r="AC314" s="79">
        <f>ROUND(Z314/'Custom Ratings'!$B$19,0)</f>
        <v>40</v>
      </c>
      <c r="AD314" s="79">
        <f>ROUND(AA314/'Custom Ratings'!$F$19,0)</f>
        <v>40</v>
      </c>
      <c r="AE314" s="79">
        <f>ROUND(AB314/'Custom Ratings'!$J$19,0)</f>
        <v>39</v>
      </c>
    </row>
    <row r="315" ht="15.75" customHeight="1">
      <c r="A315" s="71" t="s">
        <v>742</v>
      </c>
      <c r="B315" s="71" t="s">
        <v>1157</v>
      </c>
      <c r="C315" s="72" t="str">
        <f t="shared" si="1"/>
        <v>Vladimir Malakhov</v>
      </c>
      <c r="D315" s="73" t="s">
        <v>120</v>
      </c>
      <c r="E315" s="73" t="s">
        <v>721</v>
      </c>
      <c r="F315" s="73">
        <v>23.0</v>
      </c>
      <c r="G315" s="73">
        <v>10.0</v>
      </c>
      <c r="H315" s="73">
        <v>3.0</v>
      </c>
      <c r="I315" s="73">
        <v>3.0</v>
      </c>
      <c r="J315" s="73">
        <v>4.0</v>
      </c>
      <c r="K315" s="73">
        <v>3.0</v>
      </c>
      <c r="L315" s="73">
        <v>4.0</v>
      </c>
      <c r="M315" s="73">
        <v>3.0</v>
      </c>
      <c r="N315" s="73">
        <v>4.0</v>
      </c>
      <c r="O315" s="73">
        <v>3.0</v>
      </c>
      <c r="P315" s="73">
        <v>2.0</v>
      </c>
      <c r="Q315" s="73">
        <v>4.0</v>
      </c>
      <c r="R315" s="73">
        <v>2.0</v>
      </c>
      <c r="S315" s="73">
        <v>3.0</v>
      </c>
      <c r="T315" s="73">
        <v>3.0</v>
      </c>
      <c r="U315" s="74">
        <f t="shared" si="2"/>
        <v>63</v>
      </c>
      <c r="V315" s="75">
        <f t="shared" si="3"/>
        <v>63</v>
      </c>
      <c r="W315" s="76" t="str">
        <f t="shared" si="4"/>
        <v>Lefty</v>
      </c>
      <c r="X315" s="77">
        <f t="shared" si="5"/>
        <v>63</v>
      </c>
      <c r="Y315" s="77">
        <f t="shared" si="6"/>
        <v>56</v>
      </c>
      <c r="Z315" s="78">
        <f>ROUND(IF(($G315*'Custom Ratings'!$B$3)+($H315*'Custom Ratings'!$B$4)+($I315*'Custom Ratings'!$B$5)+($J315*'Custom Ratings'!$B$6)+($K315*'Custom Ratings'!$B$7)+($L315*'Custom Ratings'!$B$8)+($M315*'Custom Ratings'!$B$9)+($O315*'Custom Ratings'!$B$10)+($P315*'Custom Ratings'!$B$11)+($Q315*'Custom Ratings'!$B$12)+($R315*'Custom Ratings'!$B$13)+($S315*'Custom Ratings'!$B$14)+($T315*'Custom Ratings'!$B$15)&lt;50,(25+(($G315*'Custom Ratings'!$B$3)+($H315*'Custom Ratings'!$B$4)+($I315*'Custom Ratings'!$B$5)+($J315*'Custom Ratings'!$B$6)+($K315*'Custom Ratings'!$B$7)+($L315*'Custom Ratings'!$B$8)+($M315*'Custom Ratings'!$B$9)+($O315*'Custom Ratings'!$B$10)+($P315*'Custom Ratings'!$B$11)+($Q315*'Custom Ratings'!$B$12)+($R315*'Custom Ratings'!$B$13)+($S315*'Custom Ratings'!$B$14)+($T315*'Custom Ratings'!$B$15))/2),($G315*'Custom Ratings'!$B$3)+($H315*'Custom Ratings'!$B$4)+($I315*'Custom Ratings'!$B$5)+($J315*'Custom Ratings'!$B$6)+($K315*'Custom Ratings'!$B$7)+($L315*'Custom Ratings'!$B$8)+($M315*'Custom Ratings'!$B$9)+($O315*'Custom Ratings'!$B$10)+($P315*'Custom Ratings'!$B$11)+($Q315*'Custom Ratings'!$B$12)+($R315*'Custom Ratings'!$B$13)+($S315*'Custom Ratings'!$B$14)+($T315*'Custom Ratings'!$B$15)),0)</f>
        <v>63</v>
      </c>
      <c r="AA315" s="78">
        <f>ROUND(IF(($G315*'Custom Ratings'!$F$3)+($H315*'Custom Ratings'!$F$4)+($I315*'Custom Ratings'!$F$5)+($J315*'Custom Ratings'!$F$6)+($K315*'Custom Ratings'!$F$7)+($L315*'Custom Ratings'!$F$8)+($M315*'Custom Ratings'!$F$9)+($O315*'Custom Ratings'!$F$10)+($P315*'Custom Ratings'!$F$11)+($Q315*'Custom Ratings'!$F$12)+($R315*'Custom Ratings'!$F$13)+($S315*'Custom Ratings'!$F$14)+($T315*'Custom Ratings'!$F$15)&lt;50,(25+(($G315*'Custom Ratings'!$F$3)+($H315*'Custom Ratings'!$F$4)+($I315*'Custom Ratings'!$F$5)+($J315*'Custom Ratings'!$F$6)+($K315*'Custom Ratings'!$F$7)+($L315*'Custom Ratings'!$F$8)+($M315*'Custom Ratings'!$F$9)+($O315*'Custom Ratings'!$F$10)+($P315*'Custom Ratings'!$F$11)+($Q315*'Custom Ratings'!$F$12)+($R315*'Custom Ratings'!$F$13)+($S315*'Custom Ratings'!$F$14)+($T315*'Custom Ratings'!$F$15))/2),($G315*'Custom Ratings'!$F$3)+($H315*'Custom Ratings'!$F$4)+($I315*'Custom Ratings'!$F$5)+($J315*'Custom Ratings'!$F$6)+($K315*'Custom Ratings'!$F$7)+($L315*'Custom Ratings'!$F$8)+($M315*'Custom Ratings'!$F$9)+($O315*'Custom Ratings'!$F$10)+($P315*'Custom Ratings'!$F$11)+($Q315*'Custom Ratings'!$F$12)+($R315*'Custom Ratings'!$F$13)+($S315*'Custom Ratings'!$F$14)+($T315*'Custom Ratings'!$F$15)),0)</f>
        <v>63</v>
      </c>
      <c r="AB315" s="78">
        <f>ROUND(IF(($K315*'Custom Ratings'!$J$3)+ROUNDDOWN(($H315*'Custom Ratings'!$J$4),0)+($I315*'Custom Ratings'!$J$5)+($J315*'Custom Ratings'!$J$6)+ROUNDDOWN(($K315*'Custom Ratings'!$J$7),0)+ROUNDDOWN(($L315*'Custom Ratings'!$J$8),0)+($M315*'Custom Ratings'!$J$9)+($O315*'Custom Ratings'!$J$10)+($P315*'Custom Ratings'!$J$11)+($Q315*'Custom Ratings'!$J$12)+($R315*'Custom Ratings'!$J$13)+($S315*'Custom Ratings'!$J$14)+($T315*'Custom Ratings'!$J$15)&lt;50,(25+(($K315*'Custom Ratings'!$J$3)+ROUNDDOWN(($H315*'Custom Ratings'!$J$4),0)+($I315*'Custom Ratings'!$J$5)+($J315*'Custom Ratings'!$J$6)+ROUNDDOWN(($K315*'Custom Ratings'!$J$7),0)+ROUNDDOWN(($L315*'Custom Ratings'!$J$8),0)+($M315*'Custom Ratings'!$J$9)+($O315*'Custom Ratings'!$J$10)+($P315*'Custom Ratings'!$J$11)+($Q315*'Custom Ratings'!$J$12)+($R315*'Custom Ratings'!$J$13)+($S315*'Custom Ratings'!$J$14)+($T315*'Custom Ratings'!$J$15))/2),($K315*'Custom Ratings'!$J$3)+ROUNDDOWN(($H315*'Custom Ratings'!$J$4),0)+($I315*'Custom Ratings'!$J$5)+($J315*'Custom Ratings'!$J$6)+ROUNDDOWN(($K315*'Custom Ratings'!$J$7),0)+ROUNDDOWN(($L315*'Custom Ratings'!$J$8),0)+($M315*'Custom Ratings'!$J$9)+($O315*'Custom Ratings'!$J$10)+($P315*'Custom Ratings'!$J$11)+($Q315*'Custom Ratings'!$J$12)+($R315*'Custom Ratings'!$J$13)+($S315*'Custom Ratings'!$J$14)+($T315*'Custom Ratings'!$J$15)),0)</f>
        <v>56</v>
      </c>
      <c r="AC315" s="79">
        <f>ROUND(Z315/'Custom Ratings'!$B$19,0)</f>
        <v>63</v>
      </c>
      <c r="AD315" s="79">
        <f>ROUND(AA315/'Custom Ratings'!$F$19,0)</f>
        <v>63</v>
      </c>
      <c r="AE315" s="79">
        <f>ROUND(AB315/'Custom Ratings'!$J$19,0)</f>
        <v>56</v>
      </c>
    </row>
    <row r="316" ht="15.75" customHeight="1">
      <c r="A316" s="71" t="s">
        <v>1158</v>
      </c>
      <c r="B316" s="71" t="s">
        <v>1159</v>
      </c>
      <c r="C316" s="72" t="str">
        <f t="shared" si="1"/>
        <v>Darius Kasparitis</v>
      </c>
      <c r="D316" s="73" t="s">
        <v>120</v>
      </c>
      <c r="E316" s="73" t="s">
        <v>721</v>
      </c>
      <c r="F316" s="73">
        <v>11.0</v>
      </c>
      <c r="G316" s="73">
        <v>7.0</v>
      </c>
      <c r="H316" s="73">
        <v>4.0</v>
      </c>
      <c r="I316" s="73">
        <v>3.0</v>
      </c>
      <c r="J316" s="73">
        <v>2.0</v>
      </c>
      <c r="K316" s="73">
        <v>3.0</v>
      </c>
      <c r="L316" s="73">
        <v>3.0</v>
      </c>
      <c r="M316" s="73">
        <v>4.0</v>
      </c>
      <c r="N316" s="73">
        <v>4.0</v>
      </c>
      <c r="O316" s="73">
        <v>3.0</v>
      </c>
      <c r="P316" s="73">
        <v>1.0</v>
      </c>
      <c r="Q316" s="73">
        <v>3.0</v>
      </c>
      <c r="R316" s="73">
        <v>2.0</v>
      </c>
      <c r="S316" s="73">
        <v>3.0</v>
      </c>
      <c r="T316" s="73">
        <v>4.0</v>
      </c>
      <c r="U316" s="74">
        <f t="shared" si="2"/>
        <v>57</v>
      </c>
      <c r="V316" s="75">
        <f t="shared" si="3"/>
        <v>57</v>
      </c>
      <c r="W316" s="76" t="str">
        <f t="shared" si="4"/>
        <v>Lefty</v>
      </c>
      <c r="X316" s="77">
        <f t="shared" si="5"/>
        <v>57</v>
      </c>
      <c r="Y316" s="77">
        <f t="shared" si="6"/>
        <v>56</v>
      </c>
      <c r="Z316" s="78">
        <f>ROUND(IF(($G316*'Custom Ratings'!$B$3)+($H316*'Custom Ratings'!$B$4)+($I316*'Custom Ratings'!$B$5)+($J316*'Custom Ratings'!$B$6)+($K316*'Custom Ratings'!$B$7)+($L316*'Custom Ratings'!$B$8)+($M316*'Custom Ratings'!$B$9)+($O316*'Custom Ratings'!$B$10)+($P316*'Custom Ratings'!$B$11)+($Q316*'Custom Ratings'!$B$12)+($R316*'Custom Ratings'!$B$13)+($S316*'Custom Ratings'!$B$14)+($T316*'Custom Ratings'!$B$15)&lt;50,(25+(($G316*'Custom Ratings'!$B$3)+($H316*'Custom Ratings'!$B$4)+($I316*'Custom Ratings'!$B$5)+($J316*'Custom Ratings'!$B$6)+($K316*'Custom Ratings'!$B$7)+($L316*'Custom Ratings'!$B$8)+($M316*'Custom Ratings'!$B$9)+($O316*'Custom Ratings'!$B$10)+($P316*'Custom Ratings'!$B$11)+($Q316*'Custom Ratings'!$B$12)+($R316*'Custom Ratings'!$B$13)+($S316*'Custom Ratings'!$B$14)+($T316*'Custom Ratings'!$B$15))/2),($G316*'Custom Ratings'!$B$3)+($H316*'Custom Ratings'!$B$4)+($I316*'Custom Ratings'!$B$5)+($J316*'Custom Ratings'!$B$6)+($K316*'Custom Ratings'!$B$7)+($L316*'Custom Ratings'!$B$8)+($M316*'Custom Ratings'!$B$9)+($O316*'Custom Ratings'!$B$10)+($P316*'Custom Ratings'!$B$11)+($Q316*'Custom Ratings'!$B$12)+($R316*'Custom Ratings'!$B$13)+($S316*'Custom Ratings'!$B$14)+($T316*'Custom Ratings'!$B$15)),0)</f>
        <v>57</v>
      </c>
      <c r="AA316" s="78">
        <f>ROUND(IF(($G316*'Custom Ratings'!$F$3)+($H316*'Custom Ratings'!$F$4)+($I316*'Custom Ratings'!$F$5)+($J316*'Custom Ratings'!$F$6)+($K316*'Custom Ratings'!$F$7)+($L316*'Custom Ratings'!$F$8)+($M316*'Custom Ratings'!$F$9)+($O316*'Custom Ratings'!$F$10)+($P316*'Custom Ratings'!$F$11)+($Q316*'Custom Ratings'!$F$12)+($R316*'Custom Ratings'!$F$13)+($S316*'Custom Ratings'!$F$14)+($T316*'Custom Ratings'!$F$15)&lt;50,(25+(($G316*'Custom Ratings'!$F$3)+($H316*'Custom Ratings'!$F$4)+($I316*'Custom Ratings'!$F$5)+($J316*'Custom Ratings'!$F$6)+($K316*'Custom Ratings'!$F$7)+($L316*'Custom Ratings'!$F$8)+($M316*'Custom Ratings'!$F$9)+($O316*'Custom Ratings'!$F$10)+($P316*'Custom Ratings'!$F$11)+($Q316*'Custom Ratings'!$F$12)+($R316*'Custom Ratings'!$F$13)+($S316*'Custom Ratings'!$F$14)+($T316*'Custom Ratings'!$F$15))/2),($G316*'Custom Ratings'!$F$3)+($H316*'Custom Ratings'!$F$4)+($I316*'Custom Ratings'!$F$5)+($J316*'Custom Ratings'!$F$6)+($K316*'Custom Ratings'!$F$7)+($L316*'Custom Ratings'!$F$8)+($M316*'Custom Ratings'!$F$9)+($O316*'Custom Ratings'!$F$10)+($P316*'Custom Ratings'!$F$11)+($Q316*'Custom Ratings'!$F$12)+($R316*'Custom Ratings'!$F$13)+($S316*'Custom Ratings'!$F$14)+($T316*'Custom Ratings'!$F$15)),0)</f>
        <v>57</v>
      </c>
      <c r="AB316" s="78">
        <f>ROUND(IF(($K316*'Custom Ratings'!$J$3)+ROUNDDOWN(($H316*'Custom Ratings'!$J$4),0)+($I316*'Custom Ratings'!$J$5)+($J316*'Custom Ratings'!$J$6)+ROUNDDOWN(($K316*'Custom Ratings'!$J$7),0)+ROUNDDOWN(($L316*'Custom Ratings'!$J$8),0)+($M316*'Custom Ratings'!$J$9)+($O316*'Custom Ratings'!$J$10)+($P316*'Custom Ratings'!$J$11)+($Q316*'Custom Ratings'!$J$12)+($R316*'Custom Ratings'!$J$13)+($S316*'Custom Ratings'!$J$14)+($T316*'Custom Ratings'!$J$15)&lt;50,(25+(($K316*'Custom Ratings'!$J$3)+ROUNDDOWN(($H316*'Custom Ratings'!$J$4),0)+($I316*'Custom Ratings'!$J$5)+($J316*'Custom Ratings'!$J$6)+ROUNDDOWN(($K316*'Custom Ratings'!$J$7),0)+ROUNDDOWN(($L316*'Custom Ratings'!$J$8),0)+($M316*'Custom Ratings'!$J$9)+($O316*'Custom Ratings'!$J$10)+($P316*'Custom Ratings'!$J$11)+($Q316*'Custom Ratings'!$J$12)+($R316*'Custom Ratings'!$J$13)+($S316*'Custom Ratings'!$J$14)+($T316*'Custom Ratings'!$J$15))/2),($K316*'Custom Ratings'!$J$3)+ROUNDDOWN(($H316*'Custom Ratings'!$J$4),0)+($I316*'Custom Ratings'!$J$5)+($J316*'Custom Ratings'!$J$6)+ROUNDDOWN(($K316*'Custom Ratings'!$J$7),0)+ROUNDDOWN(($L316*'Custom Ratings'!$J$8),0)+($M316*'Custom Ratings'!$J$9)+($O316*'Custom Ratings'!$J$10)+($P316*'Custom Ratings'!$J$11)+($Q316*'Custom Ratings'!$J$12)+($R316*'Custom Ratings'!$J$13)+($S316*'Custom Ratings'!$J$14)+($T316*'Custom Ratings'!$J$15)),0)</f>
        <v>56</v>
      </c>
      <c r="AC316" s="79">
        <f>ROUND(Z316/'Custom Ratings'!$B$19,0)</f>
        <v>57</v>
      </c>
      <c r="AD316" s="79">
        <f>ROUND(AA316/'Custom Ratings'!$F$19,0)</f>
        <v>57</v>
      </c>
      <c r="AE316" s="79">
        <f>ROUND(AB316/'Custom Ratings'!$J$19,0)</f>
        <v>56</v>
      </c>
    </row>
    <row r="317" ht="15.75" customHeight="1">
      <c r="A317" s="71" t="s">
        <v>819</v>
      </c>
      <c r="B317" s="71" t="s">
        <v>1160</v>
      </c>
      <c r="C317" s="72" t="str">
        <f t="shared" si="1"/>
        <v>Jeff Norton</v>
      </c>
      <c r="D317" s="73" t="s">
        <v>120</v>
      </c>
      <c r="E317" s="73" t="s">
        <v>721</v>
      </c>
      <c r="F317" s="73">
        <v>8.0</v>
      </c>
      <c r="G317" s="73">
        <v>8.0</v>
      </c>
      <c r="H317" s="73">
        <v>3.0</v>
      </c>
      <c r="I317" s="73">
        <v>3.0</v>
      </c>
      <c r="J317" s="73">
        <v>4.0</v>
      </c>
      <c r="K317" s="73">
        <v>3.0</v>
      </c>
      <c r="L317" s="73">
        <v>2.0</v>
      </c>
      <c r="M317" s="73">
        <v>2.0</v>
      </c>
      <c r="N317" s="73">
        <v>4.0</v>
      </c>
      <c r="O317" s="73">
        <v>2.0</v>
      </c>
      <c r="P317" s="73">
        <v>2.0</v>
      </c>
      <c r="Q317" s="73">
        <v>4.0</v>
      </c>
      <c r="R317" s="73">
        <v>1.0</v>
      </c>
      <c r="S317" s="73">
        <v>3.0</v>
      </c>
      <c r="T317" s="73">
        <v>2.0</v>
      </c>
      <c r="U317" s="74">
        <f t="shared" si="2"/>
        <v>56</v>
      </c>
      <c r="V317" s="75">
        <f t="shared" si="3"/>
        <v>56</v>
      </c>
      <c r="W317" s="76" t="str">
        <f t="shared" si="4"/>
        <v>Lefty</v>
      </c>
      <c r="X317" s="77">
        <f t="shared" si="5"/>
        <v>56</v>
      </c>
      <c r="Y317" s="77">
        <f t="shared" si="6"/>
        <v>48</v>
      </c>
      <c r="Z317" s="78">
        <f>ROUND(IF(($G317*'Custom Ratings'!$B$3)+($H317*'Custom Ratings'!$B$4)+($I317*'Custom Ratings'!$B$5)+($J317*'Custom Ratings'!$B$6)+($K317*'Custom Ratings'!$B$7)+($L317*'Custom Ratings'!$B$8)+($M317*'Custom Ratings'!$B$9)+($O317*'Custom Ratings'!$B$10)+($P317*'Custom Ratings'!$B$11)+($Q317*'Custom Ratings'!$B$12)+($R317*'Custom Ratings'!$B$13)+($S317*'Custom Ratings'!$B$14)+($T317*'Custom Ratings'!$B$15)&lt;50,(25+(($G317*'Custom Ratings'!$B$3)+($H317*'Custom Ratings'!$B$4)+($I317*'Custom Ratings'!$B$5)+($J317*'Custom Ratings'!$B$6)+($K317*'Custom Ratings'!$B$7)+($L317*'Custom Ratings'!$B$8)+($M317*'Custom Ratings'!$B$9)+($O317*'Custom Ratings'!$B$10)+($P317*'Custom Ratings'!$B$11)+($Q317*'Custom Ratings'!$B$12)+($R317*'Custom Ratings'!$B$13)+($S317*'Custom Ratings'!$B$14)+($T317*'Custom Ratings'!$B$15))/2),($G317*'Custom Ratings'!$B$3)+($H317*'Custom Ratings'!$B$4)+($I317*'Custom Ratings'!$B$5)+($J317*'Custom Ratings'!$B$6)+($K317*'Custom Ratings'!$B$7)+($L317*'Custom Ratings'!$B$8)+($M317*'Custom Ratings'!$B$9)+($O317*'Custom Ratings'!$B$10)+($P317*'Custom Ratings'!$B$11)+($Q317*'Custom Ratings'!$B$12)+($R317*'Custom Ratings'!$B$13)+($S317*'Custom Ratings'!$B$14)+($T317*'Custom Ratings'!$B$15)),0)</f>
        <v>56</v>
      </c>
      <c r="AA317" s="78">
        <f>ROUND(IF(($G317*'Custom Ratings'!$F$3)+($H317*'Custom Ratings'!$F$4)+($I317*'Custom Ratings'!$F$5)+($J317*'Custom Ratings'!$F$6)+($K317*'Custom Ratings'!$F$7)+($L317*'Custom Ratings'!$F$8)+($M317*'Custom Ratings'!$F$9)+($O317*'Custom Ratings'!$F$10)+($P317*'Custom Ratings'!$F$11)+($Q317*'Custom Ratings'!$F$12)+($R317*'Custom Ratings'!$F$13)+($S317*'Custom Ratings'!$F$14)+($T317*'Custom Ratings'!$F$15)&lt;50,(25+(($G317*'Custom Ratings'!$F$3)+($H317*'Custom Ratings'!$F$4)+($I317*'Custom Ratings'!$F$5)+($J317*'Custom Ratings'!$F$6)+($K317*'Custom Ratings'!$F$7)+($L317*'Custom Ratings'!$F$8)+($M317*'Custom Ratings'!$F$9)+($O317*'Custom Ratings'!$F$10)+($P317*'Custom Ratings'!$F$11)+($Q317*'Custom Ratings'!$F$12)+($R317*'Custom Ratings'!$F$13)+($S317*'Custom Ratings'!$F$14)+($T317*'Custom Ratings'!$F$15))/2),($G317*'Custom Ratings'!$F$3)+($H317*'Custom Ratings'!$F$4)+($I317*'Custom Ratings'!$F$5)+($J317*'Custom Ratings'!$F$6)+($K317*'Custom Ratings'!$F$7)+($L317*'Custom Ratings'!$F$8)+($M317*'Custom Ratings'!$F$9)+($O317*'Custom Ratings'!$F$10)+($P317*'Custom Ratings'!$F$11)+($Q317*'Custom Ratings'!$F$12)+($R317*'Custom Ratings'!$F$13)+($S317*'Custom Ratings'!$F$14)+($T317*'Custom Ratings'!$F$15)),0)</f>
        <v>56</v>
      </c>
      <c r="AB317" s="78">
        <f>ROUND(IF(($K317*'Custom Ratings'!$J$3)+ROUNDDOWN(($H317*'Custom Ratings'!$J$4),0)+($I317*'Custom Ratings'!$J$5)+($J317*'Custom Ratings'!$J$6)+ROUNDDOWN(($K317*'Custom Ratings'!$J$7),0)+ROUNDDOWN(($L317*'Custom Ratings'!$J$8),0)+($M317*'Custom Ratings'!$J$9)+($O317*'Custom Ratings'!$J$10)+($P317*'Custom Ratings'!$J$11)+($Q317*'Custom Ratings'!$J$12)+($R317*'Custom Ratings'!$J$13)+($S317*'Custom Ratings'!$J$14)+($T317*'Custom Ratings'!$J$15)&lt;50,(25+(($K317*'Custom Ratings'!$J$3)+ROUNDDOWN(($H317*'Custom Ratings'!$J$4),0)+($I317*'Custom Ratings'!$J$5)+($J317*'Custom Ratings'!$J$6)+ROUNDDOWN(($K317*'Custom Ratings'!$J$7),0)+ROUNDDOWN(($L317*'Custom Ratings'!$J$8),0)+($M317*'Custom Ratings'!$J$9)+($O317*'Custom Ratings'!$J$10)+($P317*'Custom Ratings'!$J$11)+($Q317*'Custom Ratings'!$J$12)+($R317*'Custom Ratings'!$J$13)+($S317*'Custom Ratings'!$J$14)+($T317*'Custom Ratings'!$J$15))/2),($K317*'Custom Ratings'!$J$3)+ROUNDDOWN(($H317*'Custom Ratings'!$J$4),0)+($I317*'Custom Ratings'!$J$5)+($J317*'Custom Ratings'!$J$6)+ROUNDDOWN(($K317*'Custom Ratings'!$J$7),0)+ROUNDDOWN(($L317*'Custom Ratings'!$J$8),0)+($M317*'Custom Ratings'!$J$9)+($O317*'Custom Ratings'!$J$10)+($P317*'Custom Ratings'!$J$11)+($Q317*'Custom Ratings'!$J$12)+($R317*'Custom Ratings'!$J$13)+($S317*'Custom Ratings'!$J$14)+($T317*'Custom Ratings'!$J$15)),0)</f>
        <v>48</v>
      </c>
      <c r="AC317" s="79">
        <f>ROUND(Z317/'Custom Ratings'!$B$19,0)</f>
        <v>56</v>
      </c>
      <c r="AD317" s="79">
        <f>ROUND(AA317/'Custom Ratings'!$F$19,0)</f>
        <v>56</v>
      </c>
      <c r="AE317" s="79">
        <f>ROUND(AB317/'Custom Ratings'!$J$19,0)</f>
        <v>48</v>
      </c>
    </row>
    <row r="318" ht="15.75" customHeight="1">
      <c r="A318" s="71" t="s">
        <v>1161</v>
      </c>
      <c r="B318" s="71" t="s">
        <v>1162</v>
      </c>
      <c r="C318" s="72" t="str">
        <f t="shared" si="1"/>
        <v>Uwe Krupp</v>
      </c>
      <c r="D318" s="73" t="s">
        <v>120</v>
      </c>
      <c r="E318" s="73" t="s">
        <v>721</v>
      </c>
      <c r="F318" s="73">
        <v>4.0</v>
      </c>
      <c r="G318" s="73">
        <v>14.0</v>
      </c>
      <c r="H318" s="73">
        <v>2.0</v>
      </c>
      <c r="I318" s="73">
        <v>2.0</v>
      </c>
      <c r="J318" s="73">
        <v>3.0</v>
      </c>
      <c r="K318" s="73">
        <v>4.0</v>
      </c>
      <c r="L318" s="73">
        <v>3.0</v>
      </c>
      <c r="M318" s="73">
        <v>3.0</v>
      </c>
      <c r="N318" s="73">
        <v>3.0</v>
      </c>
      <c r="O318" s="73">
        <v>2.0</v>
      </c>
      <c r="P318" s="73">
        <v>2.0</v>
      </c>
      <c r="Q318" s="73">
        <v>4.0</v>
      </c>
      <c r="R318" s="73">
        <v>1.0</v>
      </c>
      <c r="S318" s="73">
        <v>3.0</v>
      </c>
      <c r="T318" s="73">
        <v>2.0</v>
      </c>
      <c r="U318" s="74">
        <f t="shared" si="2"/>
        <v>53</v>
      </c>
      <c r="V318" s="75">
        <f t="shared" si="3"/>
        <v>53</v>
      </c>
      <c r="W318" s="76" t="str">
        <f t="shared" si="4"/>
        <v>Righty</v>
      </c>
      <c r="X318" s="77">
        <f t="shared" si="5"/>
        <v>53</v>
      </c>
      <c r="Y318" s="77">
        <f t="shared" si="6"/>
        <v>50</v>
      </c>
      <c r="Z318" s="78">
        <f>ROUND(IF(($G318*'Custom Ratings'!$B$3)+($H318*'Custom Ratings'!$B$4)+($I318*'Custom Ratings'!$B$5)+($J318*'Custom Ratings'!$B$6)+($K318*'Custom Ratings'!$B$7)+($L318*'Custom Ratings'!$B$8)+($M318*'Custom Ratings'!$B$9)+($O318*'Custom Ratings'!$B$10)+($P318*'Custom Ratings'!$B$11)+($Q318*'Custom Ratings'!$B$12)+($R318*'Custom Ratings'!$B$13)+($S318*'Custom Ratings'!$B$14)+($T318*'Custom Ratings'!$B$15)&lt;50,(25+(($G318*'Custom Ratings'!$B$3)+($H318*'Custom Ratings'!$B$4)+($I318*'Custom Ratings'!$B$5)+($J318*'Custom Ratings'!$B$6)+($K318*'Custom Ratings'!$B$7)+($L318*'Custom Ratings'!$B$8)+($M318*'Custom Ratings'!$B$9)+($O318*'Custom Ratings'!$B$10)+($P318*'Custom Ratings'!$B$11)+($Q318*'Custom Ratings'!$B$12)+($R318*'Custom Ratings'!$B$13)+($S318*'Custom Ratings'!$B$14)+($T318*'Custom Ratings'!$B$15))/2),($G318*'Custom Ratings'!$B$3)+($H318*'Custom Ratings'!$B$4)+($I318*'Custom Ratings'!$B$5)+($J318*'Custom Ratings'!$B$6)+($K318*'Custom Ratings'!$B$7)+($L318*'Custom Ratings'!$B$8)+($M318*'Custom Ratings'!$B$9)+($O318*'Custom Ratings'!$B$10)+($P318*'Custom Ratings'!$B$11)+($Q318*'Custom Ratings'!$B$12)+($R318*'Custom Ratings'!$B$13)+($S318*'Custom Ratings'!$B$14)+($T318*'Custom Ratings'!$B$15)),0)</f>
        <v>53</v>
      </c>
      <c r="AA318" s="78">
        <f>ROUND(IF(($G318*'Custom Ratings'!$F$3)+($H318*'Custom Ratings'!$F$4)+($I318*'Custom Ratings'!$F$5)+($J318*'Custom Ratings'!$F$6)+($K318*'Custom Ratings'!$F$7)+($L318*'Custom Ratings'!$F$8)+($M318*'Custom Ratings'!$F$9)+($O318*'Custom Ratings'!$F$10)+($P318*'Custom Ratings'!$F$11)+($Q318*'Custom Ratings'!$F$12)+($R318*'Custom Ratings'!$F$13)+($S318*'Custom Ratings'!$F$14)+($T318*'Custom Ratings'!$F$15)&lt;50,(25+(($G318*'Custom Ratings'!$F$3)+($H318*'Custom Ratings'!$F$4)+($I318*'Custom Ratings'!$F$5)+($J318*'Custom Ratings'!$F$6)+($K318*'Custom Ratings'!$F$7)+($L318*'Custom Ratings'!$F$8)+($M318*'Custom Ratings'!$F$9)+($O318*'Custom Ratings'!$F$10)+($P318*'Custom Ratings'!$F$11)+($Q318*'Custom Ratings'!$F$12)+($R318*'Custom Ratings'!$F$13)+($S318*'Custom Ratings'!$F$14)+($T318*'Custom Ratings'!$F$15))/2),($G318*'Custom Ratings'!$F$3)+($H318*'Custom Ratings'!$F$4)+($I318*'Custom Ratings'!$F$5)+($J318*'Custom Ratings'!$F$6)+($K318*'Custom Ratings'!$F$7)+($L318*'Custom Ratings'!$F$8)+($M318*'Custom Ratings'!$F$9)+($O318*'Custom Ratings'!$F$10)+($P318*'Custom Ratings'!$F$11)+($Q318*'Custom Ratings'!$F$12)+($R318*'Custom Ratings'!$F$13)+($S318*'Custom Ratings'!$F$14)+($T318*'Custom Ratings'!$F$15)),0)</f>
        <v>53</v>
      </c>
      <c r="AB318" s="78">
        <f>ROUND(IF(($K318*'Custom Ratings'!$J$3)+ROUNDDOWN(($H318*'Custom Ratings'!$J$4),0)+($I318*'Custom Ratings'!$J$5)+($J318*'Custom Ratings'!$J$6)+ROUNDDOWN(($K318*'Custom Ratings'!$J$7),0)+ROUNDDOWN(($L318*'Custom Ratings'!$J$8),0)+($M318*'Custom Ratings'!$J$9)+($O318*'Custom Ratings'!$J$10)+($P318*'Custom Ratings'!$J$11)+($Q318*'Custom Ratings'!$J$12)+($R318*'Custom Ratings'!$J$13)+($S318*'Custom Ratings'!$J$14)+($T318*'Custom Ratings'!$J$15)&lt;50,(25+(($K318*'Custom Ratings'!$J$3)+ROUNDDOWN(($H318*'Custom Ratings'!$J$4),0)+($I318*'Custom Ratings'!$J$5)+($J318*'Custom Ratings'!$J$6)+ROUNDDOWN(($K318*'Custom Ratings'!$J$7),0)+ROUNDDOWN(($L318*'Custom Ratings'!$J$8),0)+($M318*'Custom Ratings'!$J$9)+($O318*'Custom Ratings'!$J$10)+($P318*'Custom Ratings'!$J$11)+($Q318*'Custom Ratings'!$J$12)+($R318*'Custom Ratings'!$J$13)+($S318*'Custom Ratings'!$J$14)+($T318*'Custom Ratings'!$J$15))/2),($K318*'Custom Ratings'!$J$3)+ROUNDDOWN(($H318*'Custom Ratings'!$J$4),0)+($I318*'Custom Ratings'!$J$5)+($J318*'Custom Ratings'!$J$6)+ROUNDDOWN(($K318*'Custom Ratings'!$J$7),0)+ROUNDDOWN(($L318*'Custom Ratings'!$J$8),0)+($M318*'Custom Ratings'!$J$9)+($O318*'Custom Ratings'!$J$10)+($P318*'Custom Ratings'!$J$11)+($Q318*'Custom Ratings'!$J$12)+($R318*'Custom Ratings'!$J$13)+($S318*'Custom Ratings'!$J$14)+($T318*'Custom Ratings'!$J$15)),0)</f>
        <v>50</v>
      </c>
      <c r="AC318" s="79">
        <f>ROUND(Z318/'Custom Ratings'!$B$19,0)</f>
        <v>53</v>
      </c>
      <c r="AD318" s="79">
        <f>ROUND(AA318/'Custom Ratings'!$F$19,0)</f>
        <v>53</v>
      </c>
      <c r="AE318" s="79">
        <f>ROUND(AB318/'Custom Ratings'!$J$19,0)</f>
        <v>50</v>
      </c>
    </row>
    <row r="319" ht="15.75" customHeight="1">
      <c r="A319" s="71" t="s">
        <v>779</v>
      </c>
      <c r="B319" s="71" t="s">
        <v>1163</v>
      </c>
      <c r="C319" s="72" t="str">
        <f t="shared" si="1"/>
        <v>Tom Kurvers</v>
      </c>
      <c r="D319" s="73" t="s">
        <v>120</v>
      </c>
      <c r="E319" s="73" t="s">
        <v>721</v>
      </c>
      <c r="F319" s="73">
        <v>28.0</v>
      </c>
      <c r="G319" s="73">
        <v>8.0</v>
      </c>
      <c r="H319" s="73">
        <v>3.0</v>
      </c>
      <c r="I319" s="73">
        <v>3.0</v>
      </c>
      <c r="J319" s="73">
        <v>4.0</v>
      </c>
      <c r="K319" s="73">
        <v>3.0</v>
      </c>
      <c r="L319" s="73">
        <v>4.0</v>
      </c>
      <c r="M319" s="73">
        <v>2.0</v>
      </c>
      <c r="N319" s="73">
        <v>6.0</v>
      </c>
      <c r="O319" s="73">
        <v>3.0</v>
      </c>
      <c r="P319" s="73">
        <v>1.0</v>
      </c>
      <c r="Q319" s="73">
        <v>4.0</v>
      </c>
      <c r="R319" s="73">
        <v>1.0</v>
      </c>
      <c r="S319" s="73">
        <v>3.0</v>
      </c>
      <c r="T319" s="73">
        <v>2.0</v>
      </c>
      <c r="U319" s="74">
        <f t="shared" si="2"/>
        <v>59</v>
      </c>
      <c r="V319" s="75">
        <f t="shared" si="3"/>
        <v>59</v>
      </c>
      <c r="W319" s="76" t="str">
        <f t="shared" si="4"/>
        <v>Lefty</v>
      </c>
      <c r="X319" s="77">
        <f t="shared" si="5"/>
        <v>59</v>
      </c>
      <c r="Y319" s="77">
        <f t="shared" si="6"/>
        <v>54</v>
      </c>
      <c r="Z319" s="78">
        <f>ROUND(IF(($G319*'Custom Ratings'!$B$3)+($H319*'Custom Ratings'!$B$4)+($I319*'Custom Ratings'!$B$5)+($J319*'Custom Ratings'!$B$6)+($K319*'Custom Ratings'!$B$7)+($L319*'Custom Ratings'!$B$8)+($M319*'Custom Ratings'!$B$9)+($O319*'Custom Ratings'!$B$10)+($P319*'Custom Ratings'!$B$11)+($Q319*'Custom Ratings'!$B$12)+($R319*'Custom Ratings'!$B$13)+($S319*'Custom Ratings'!$B$14)+($T319*'Custom Ratings'!$B$15)&lt;50,(25+(($G319*'Custom Ratings'!$B$3)+($H319*'Custom Ratings'!$B$4)+($I319*'Custom Ratings'!$B$5)+($J319*'Custom Ratings'!$B$6)+($K319*'Custom Ratings'!$B$7)+($L319*'Custom Ratings'!$B$8)+($M319*'Custom Ratings'!$B$9)+($O319*'Custom Ratings'!$B$10)+($P319*'Custom Ratings'!$B$11)+($Q319*'Custom Ratings'!$B$12)+($R319*'Custom Ratings'!$B$13)+($S319*'Custom Ratings'!$B$14)+($T319*'Custom Ratings'!$B$15))/2),($G319*'Custom Ratings'!$B$3)+($H319*'Custom Ratings'!$B$4)+($I319*'Custom Ratings'!$B$5)+($J319*'Custom Ratings'!$B$6)+($K319*'Custom Ratings'!$B$7)+($L319*'Custom Ratings'!$B$8)+($M319*'Custom Ratings'!$B$9)+($O319*'Custom Ratings'!$B$10)+($P319*'Custom Ratings'!$B$11)+($Q319*'Custom Ratings'!$B$12)+($R319*'Custom Ratings'!$B$13)+($S319*'Custom Ratings'!$B$14)+($T319*'Custom Ratings'!$B$15)),0)</f>
        <v>59</v>
      </c>
      <c r="AA319" s="78">
        <f>ROUND(IF(($G319*'Custom Ratings'!$F$3)+($H319*'Custom Ratings'!$F$4)+($I319*'Custom Ratings'!$F$5)+($J319*'Custom Ratings'!$F$6)+($K319*'Custom Ratings'!$F$7)+($L319*'Custom Ratings'!$F$8)+($M319*'Custom Ratings'!$F$9)+($O319*'Custom Ratings'!$F$10)+($P319*'Custom Ratings'!$F$11)+($Q319*'Custom Ratings'!$F$12)+($R319*'Custom Ratings'!$F$13)+($S319*'Custom Ratings'!$F$14)+($T319*'Custom Ratings'!$F$15)&lt;50,(25+(($G319*'Custom Ratings'!$F$3)+($H319*'Custom Ratings'!$F$4)+($I319*'Custom Ratings'!$F$5)+($J319*'Custom Ratings'!$F$6)+($K319*'Custom Ratings'!$F$7)+($L319*'Custom Ratings'!$F$8)+($M319*'Custom Ratings'!$F$9)+($O319*'Custom Ratings'!$F$10)+($P319*'Custom Ratings'!$F$11)+($Q319*'Custom Ratings'!$F$12)+($R319*'Custom Ratings'!$F$13)+($S319*'Custom Ratings'!$F$14)+($T319*'Custom Ratings'!$F$15))/2),($G319*'Custom Ratings'!$F$3)+($H319*'Custom Ratings'!$F$4)+($I319*'Custom Ratings'!$F$5)+($J319*'Custom Ratings'!$F$6)+($K319*'Custom Ratings'!$F$7)+($L319*'Custom Ratings'!$F$8)+($M319*'Custom Ratings'!$F$9)+($O319*'Custom Ratings'!$F$10)+($P319*'Custom Ratings'!$F$11)+($Q319*'Custom Ratings'!$F$12)+($R319*'Custom Ratings'!$F$13)+($S319*'Custom Ratings'!$F$14)+($T319*'Custom Ratings'!$F$15)),0)</f>
        <v>59</v>
      </c>
      <c r="AB319" s="78">
        <f>ROUND(IF(($K319*'Custom Ratings'!$J$3)+ROUNDDOWN(($H319*'Custom Ratings'!$J$4),0)+($I319*'Custom Ratings'!$J$5)+($J319*'Custom Ratings'!$J$6)+ROUNDDOWN(($K319*'Custom Ratings'!$J$7),0)+ROUNDDOWN(($L319*'Custom Ratings'!$J$8),0)+($M319*'Custom Ratings'!$J$9)+($O319*'Custom Ratings'!$J$10)+($P319*'Custom Ratings'!$J$11)+($Q319*'Custom Ratings'!$J$12)+($R319*'Custom Ratings'!$J$13)+($S319*'Custom Ratings'!$J$14)+($T319*'Custom Ratings'!$J$15)&lt;50,(25+(($K319*'Custom Ratings'!$J$3)+ROUNDDOWN(($H319*'Custom Ratings'!$J$4),0)+($I319*'Custom Ratings'!$J$5)+($J319*'Custom Ratings'!$J$6)+ROUNDDOWN(($K319*'Custom Ratings'!$J$7),0)+ROUNDDOWN(($L319*'Custom Ratings'!$J$8),0)+($M319*'Custom Ratings'!$J$9)+($O319*'Custom Ratings'!$J$10)+($P319*'Custom Ratings'!$J$11)+($Q319*'Custom Ratings'!$J$12)+($R319*'Custom Ratings'!$J$13)+($S319*'Custom Ratings'!$J$14)+($T319*'Custom Ratings'!$J$15))/2),($K319*'Custom Ratings'!$J$3)+ROUNDDOWN(($H319*'Custom Ratings'!$J$4),0)+($I319*'Custom Ratings'!$J$5)+($J319*'Custom Ratings'!$J$6)+ROUNDDOWN(($K319*'Custom Ratings'!$J$7),0)+ROUNDDOWN(($L319*'Custom Ratings'!$J$8),0)+($M319*'Custom Ratings'!$J$9)+($O319*'Custom Ratings'!$J$10)+($P319*'Custom Ratings'!$J$11)+($Q319*'Custom Ratings'!$J$12)+($R319*'Custom Ratings'!$J$13)+($S319*'Custom Ratings'!$J$14)+($T319*'Custom Ratings'!$J$15)),0)</f>
        <v>54</v>
      </c>
      <c r="AC319" s="79">
        <f>ROUND(Z319/'Custom Ratings'!$B$19,0)</f>
        <v>59</v>
      </c>
      <c r="AD319" s="79">
        <f>ROUND(AA319/'Custom Ratings'!$F$19,0)</f>
        <v>59</v>
      </c>
      <c r="AE319" s="79">
        <f>ROUND(AB319/'Custom Ratings'!$J$19,0)</f>
        <v>54</v>
      </c>
    </row>
    <row r="320" ht="15.75" customHeight="1">
      <c r="A320" s="71" t="s">
        <v>992</v>
      </c>
      <c r="B320" s="71" t="s">
        <v>1164</v>
      </c>
      <c r="C320" s="72" t="str">
        <f t="shared" si="1"/>
        <v>Scott Lachance</v>
      </c>
      <c r="D320" s="73" t="s">
        <v>120</v>
      </c>
      <c r="E320" s="73" t="s">
        <v>721</v>
      </c>
      <c r="F320" s="73">
        <v>7.0</v>
      </c>
      <c r="G320" s="73">
        <v>8.0</v>
      </c>
      <c r="H320" s="73">
        <v>2.0</v>
      </c>
      <c r="I320" s="73">
        <v>2.0</v>
      </c>
      <c r="J320" s="73">
        <v>2.0</v>
      </c>
      <c r="K320" s="73">
        <v>4.0</v>
      </c>
      <c r="L320" s="73">
        <v>3.0</v>
      </c>
      <c r="M320" s="73">
        <v>3.0</v>
      </c>
      <c r="N320" s="73">
        <v>4.0</v>
      </c>
      <c r="O320" s="73">
        <v>3.0</v>
      </c>
      <c r="P320" s="73">
        <v>2.0</v>
      </c>
      <c r="Q320" s="73">
        <v>4.0</v>
      </c>
      <c r="R320" s="73">
        <v>1.0</v>
      </c>
      <c r="S320" s="73">
        <v>3.0</v>
      </c>
      <c r="T320" s="73">
        <v>3.0</v>
      </c>
      <c r="U320" s="74">
        <f t="shared" si="2"/>
        <v>53</v>
      </c>
      <c r="V320" s="75">
        <f t="shared" si="3"/>
        <v>53</v>
      </c>
      <c r="W320" s="76" t="str">
        <f t="shared" si="4"/>
        <v>Lefty</v>
      </c>
      <c r="X320" s="77">
        <f t="shared" si="5"/>
        <v>53</v>
      </c>
      <c r="Y320" s="77">
        <f t="shared" si="6"/>
        <v>51</v>
      </c>
      <c r="Z320" s="78">
        <f>ROUND(IF(($G320*'Custom Ratings'!$B$3)+($H320*'Custom Ratings'!$B$4)+($I320*'Custom Ratings'!$B$5)+($J320*'Custom Ratings'!$B$6)+($K320*'Custom Ratings'!$B$7)+($L320*'Custom Ratings'!$B$8)+($M320*'Custom Ratings'!$B$9)+($O320*'Custom Ratings'!$B$10)+($P320*'Custom Ratings'!$B$11)+($Q320*'Custom Ratings'!$B$12)+($R320*'Custom Ratings'!$B$13)+($S320*'Custom Ratings'!$B$14)+($T320*'Custom Ratings'!$B$15)&lt;50,(25+(($G320*'Custom Ratings'!$B$3)+($H320*'Custom Ratings'!$B$4)+($I320*'Custom Ratings'!$B$5)+($J320*'Custom Ratings'!$B$6)+($K320*'Custom Ratings'!$B$7)+($L320*'Custom Ratings'!$B$8)+($M320*'Custom Ratings'!$B$9)+($O320*'Custom Ratings'!$B$10)+($P320*'Custom Ratings'!$B$11)+($Q320*'Custom Ratings'!$B$12)+($R320*'Custom Ratings'!$B$13)+($S320*'Custom Ratings'!$B$14)+($T320*'Custom Ratings'!$B$15))/2),($G320*'Custom Ratings'!$B$3)+($H320*'Custom Ratings'!$B$4)+($I320*'Custom Ratings'!$B$5)+($J320*'Custom Ratings'!$B$6)+($K320*'Custom Ratings'!$B$7)+($L320*'Custom Ratings'!$B$8)+($M320*'Custom Ratings'!$B$9)+($O320*'Custom Ratings'!$B$10)+($P320*'Custom Ratings'!$B$11)+($Q320*'Custom Ratings'!$B$12)+($R320*'Custom Ratings'!$B$13)+($S320*'Custom Ratings'!$B$14)+($T320*'Custom Ratings'!$B$15)),0)</f>
        <v>53</v>
      </c>
      <c r="AA320" s="78">
        <f>ROUND(IF(($G320*'Custom Ratings'!$F$3)+($H320*'Custom Ratings'!$F$4)+($I320*'Custom Ratings'!$F$5)+($J320*'Custom Ratings'!$F$6)+($K320*'Custom Ratings'!$F$7)+($L320*'Custom Ratings'!$F$8)+($M320*'Custom Ratings'!$F$9)+($O320*'Custom Ratings'!$F$10)+($P320*'Custom Ratings'!$F$11)+($Q320*'Custom Ratings'!$F$12)+($R320*'Custom Ratings'!$F$13)+($S320*'Custom Ratings'!$F$14)+($T320*'Custom Ratings'!$F$15)&lt;50,(25+(($G320*'Custom Ratings'!$F$3)+($H320*'Custom Ratings'!$F$4)+($I320*'Custom Ratings'!$F$5)+($J320*'Custom Ratings'!$F$6)+($K320*'Custom Ratings'!$F$7)+($L320*'Custom Ratings'!$F$8)+($M320*'Custom Ratings'!$F$9)+($O320*'Custom Ratings'!$F$10)+($P320*'Custom Ratings'!$F$11)+($Q320*'Custom Ratings'!$F$12)+($R320*'Custom Ratings'!$F$13)+($S320*'Custom Ratings'!$F$14)+($T320*'Custom Ratings'!$F$15))/2),($G320*'Custom Ratings'!$F$3)+($H320*'Custom Ratings'!$F$4)+($I320*'Custom Ratings'!$F$5)+($J320*'Custom Ratings'!$F$6)+($K320*'Custom Ratings'!$F$7)+($L320*'Custom Ratings'!$F$8)+($M320*'Custom Ratings'!$F$9)+($O320*'Custom Ratings'!$F$10)+($P320*'Custom Ratings'!$F$11)+($Q320*'Custom Ratings'!$F$12)+($R320*'Custom Ratings'!$F$13)+($S320*'Custom Ratings'!$F$14)+($T320*'Custom Ratings'!$F$15)),0)</f>
        <v>53</v>
      </c>
      <c r="AB320" s="78">
        <f>ROUND(IF(($K320*'Custom Ratings'!$J$3)+ROUNDDOWN(($H320*'Custom Ratings'!$J$4),0)+($I320*'Custom Ratings'!$J$5)+($J320*'Custom Ratings'!$J$6)+ROUNDDOWN(($K320*'Custom Ratings'!$J$7),0)+ROUNDDOWN(($L320*'Custom Ratings'!$J$8),0)+($M320*'Custom Ratings'!$J$9)+($O320*'Custom Ratings'!$J$10)+($P320*'Custom Ratings'!$J$11)+($Q320*'Custom Ratings'!$J$12)+($R320*'Custom Ratings'!$J$13)+($S320*'Custom Ratings'!$J$14)+($T320*'Custom Ratings'!$J$15)&lt;50,(25+(($K320*'Custom Ratings'!$J$3)+ROUNDDOWN(($H320*'Custom Ratings'!$J$4),0)+($I320*'Custom Ratings'!$J$5)+($J320*'Custom Ratings'!$J$6)+ROUNDDOWN(($K320*'Custom Ratings'!$J$7),0)+ROUNDDOWN(($L320*'Custom Ratings'!$J$8),0)+($M320*'Custom Ratings'!$J$9)+($O320*'Custom Ratings'!$J$10)+($P320*'Custom Ratings'!$J$11)+($Q320*'Custom Ratings'!$J$12)+($R320*'Custom Ratings'!$J$13)+($S320*'Custom Ratings'!$J$14)+($T320*'Custom Ratings'!$J$15))/2),($K320*'Custom Ratings'!$J$3)+ROUNDDOWN(($H320*'Custom Ratings'!$J$4),0)+($I320*'Custom Ratings'!$J$5)+($J320*'Custom Ratings'!$J$6)+ROUNDDOWN(($K320*'Custom Ratings'!$J$7),0)+ROUNDDOWN(($L320*'Custom Ratings'!$J$8),0)+($M320*'Custom Ratings'!$J$9)+($O320*'Custom Ratings'!$J$10)+($P320*'Custom Ratings'!$J$11)+($Q320*'Custom Ratings'!$J$12)+($R320*'Custom Ratings'!$J$13)+($S320*'Custom Ratings'!$J$14)+($T320*'Custom Ratings'!$J$15)),0)</f>
        <v>51</v>
      </c>
      <c r="AC320" s="79">
        <f>ROUND(Z320/'Custom Ratings'!$B$19,0)</f>
        <v>53</v>
      </c>
      <c r="AD320" s="79">
        <f>ROUND(AA320/'Custom Ratings'!$F$19,0)</f>
        <v>53</v>
      </c>
      <c r="AE320" s="79">
        <f>ROUND(AB320/'Custom Ratings'!$J$19,0)</f>
        <v>51</v>
      </c>
    </row>
    <row r="321" ht="15.75" customHeight="1">
      <c r="A321" s="71" t="s">
        <v>732</v>
      </c>
      <c r="B321" s="71" t="s">
        <v>1165</v>
      </c>
      <c r="C321" s="72" t="str">
        <f t="shared" si="1"/>
        <v>Dennis Vaske</v>
      </c>
      <c r="D321" s="73" t="s">
        <v>120</v>
      </c>
      <c r="E321" s="73" t="s">
        <v>721</v>
      </c>
      <c r="F321" s="73">
        <v>37.0</v>
      </c>
      <c r="G321" s="73">
        <v>10.0</v>
      </c>
      <c r="H321" s="73">
        <v>1.0</v>
      </c>
      <c r="I321" s="73">
        <v>1.0</v>
      </c>
      <c r="J321" s="73">
        <v>2.0</v>
      </c>
      <c r="K321" s="73">
        <v>1.0</v>
      </c>
      <c r="L321" s="73">
        <v>2.0</v>
      </c>
      <c r="M321" s="73">
        <v>2.0</v>
      </c>
      <c r="N321" s="73">
        <v>6.0</v>
      </c>
      <c r="O321" s="73">
        <v>1.0</v>
      </c>
      <c r="P321" s="73">
        <v>1.0</v>
      </c>
      <c r="Q321" s="73">
        <v>1.0</v>
      </c>
      <c r="R321" s="73">
        <v>1.0</v>
      </c>
      <c r="S321" s="73">
        <v>1.0</v>
      </c>
      <c r="T321" s="73">
        <v>3.0</v>
      </c>
      <c r="U321" s="74">
        <f t="shared" si="2"/>
        <v>38</v>
      </c>
      <c r="V321" s="75">
        <f t="shared" si="3"/>
        <v>38</v>
      </c>
      <c r="W321" s="76" t="str">
        <f t="shared" si="4"/>
        <v>Lefty</v>
      </c>
      <c r="X321" s="77">
        <f t="shared" si="5"/>
        <v>38</v>
      </c>
      <c r="Y321" s="77">
        <f t="shared" si="6"/>
        <v>37</v>
      </c>
      <c r="Z321" s="78">
        <f>ROUND(IF(($G321*'Custom Ratings'!$B$3)+($H321*'Custom Ratings'!$B$4)+($I321*'Custom Ratings'!$B$5)+($J321*'Custom Ratings'!$B$6)+($K321*'Custom Ratings'!$B$7)+($L321*'Custom Ratings'!$B$8)+($M321*'Custom Ratings'!$B$9)+($O321*'Custom Ratings'!$B$10)+($P321*'Custom Ratings'!$B$11)+($Q321*'Custom Ratings'!$B$12)+($R321*'Custom Ratings'!$B$13)+($S321*'Custom Ratings'!$B$14)+($T321*'Custom Ratings'!$B$15)&lt;50,(25+(($G321*'Custom Ratings'!$B$3)+($H321*'Custom Ratings'!$B$4)+($I321*'Custom Ratings'!$B$5)+($J321*'Custom Ratings'!$B$6)+($K321*'Custom Ratings'!$B$7)+($L321*'Custom Ratings'!$B$8)+($M321*'Custom Ratings'!$B$9)+($O321*'Custom Ratings'!$B$10)+($P321*'Custom Ratings'!$B$11)+($Q321*'Custom Ratings'!$B$12)+($R321*'Custom Ratings'!$B$13)+($S321*'Custom Ratings'!$B$14)+($T321*'Custom Ratings'!$B$15))/2),($G321*'Custom Ratings'!$B$3)+($H321*'Custom Ratings'!$B$4)+($I321*'Custom Ratings'!$B$5)+($J321*'Custom Ratings'!$B$6)+($K321*'Custom Ratings'!$B$7)+($L321*'Custom Ratings'!$B$8)+($M321*'Custom Ratings'!$B$9)+($O321*'Custom Ratings'!$B$10)+($P321*'Custom Ratings'!$B$11)+($Q321*'Custom Ratings'!$B$12)+($R321*'Custom Ratings'!$B$13)+($S321*'Custom Ratings'!$B$14)+($T321*'Custom Ratings'!$B$15)),0)</f>
        <v>38</v>
      </c>
      <c r="AA321" s="78">
        <f>ROUND(IF(($G321*'Custom Ratings'!$F$3)+($H321*'Custom Ratings'!$F$4)+($I321*'Custom Ratings'!$F$5)+($J321*'Custom Ratings'!$F$6)+($K321*'Custom Ratings'!$F$7)+($L321*'Custom Ratings'!$F$8)+($M321*'Custom Ratings'!$F$9)+($O321*'Custom Ratings'!$F$10)+($P321*'Custom Ratings'!$F$11)+($Q321*'Custom Ratings'!$F$12)+($R321*'Custom Ratings'!$F$13)+($S321*'Custom Ratings'!$F$14)+($T321*'Custom Ratings'!$F$15)&lt;50,(25+(($G321*'Custom Ratings'!$F$3)+($H321*'Custom Ratings'!$F$4)+($I321*'Custom Ratings'!$F$5)+($J321*'Custom Ratings'!$F$6)+($K321*'Custom Ratings'!$F$7)+($L321*'Custom Ratings'!$F$8)+($M321*'Custom Ratings'!$F$9)+($O321*'Custom Ratings'!$F$10)+($P321*'Custom Ratings'!$F$11)+($Q321*'Custom Ratings'!$F$12)+($R321*'Custom Ratings'!$F$13)+($S321*'Custom Ratings'!$F$14)+($T321*'Custom Ratings'!$F$15))/2),($G321*'Custom Ratings'!$F$3)+($H321*'Custom Ratings'!$F$4)+($I321*'Custom Ratings'!$F$5)+($J321*'Custom Ratings'!$F$6)+($K321*'Custom Ratings'!$F$7)+($L321*'Custom Ratings'!$F$8)+($M321*'Custom Ratings'!$F$9)+($O321*'Custom Ratings'!$F$10)+($P321*'Custom Ratings'!$F$11)+($Q321*'Custom Ratings'!$F$12)+($R321*'Custom Ratings'!$F$13)+($S321*'Custom Ratings'!$F$14)+($T321*'Custom Ratings'!$F$15)),0)</f>
        <v>38</v>
      </c>
      <c r="AB321" s="78">
        <f>ROUND(IF(($K321*'Custom Ratings'!$J$3)+ROUNDDOWN(($H321*'Custom Ratings'!$J$4),0)+($I321*'Custom Ratings'!$J$5)+($J321*'Custom Ratings'!$J$6)+ROUNDDOWN(($K321*'Custom Ratings'!$J$7),0)+ROUNDDOWN(($L321*'Custom Ratings'!$J$8),0)+($M321*'Custom Ratings'!$J$9)+($O321*'Custom Ratings'!$J$10)+($P321*'Custom Ratings'!$J$11)+($Q321*'Custom Ratings'!$J$12)+($R321*'Custom Ratings'!$J$13)+($S321*'Custom Ratings'!$J$14)+($T321*'Custom Ratings'!$J$15)&lt;50,(25+(($K321*'Custom Ratings'!$J$3)+ROUNDDOWN(($H321*'Custom Ratings'!$J$4),0)+($I321*'Custom Ratings'!$J$5)+($J321*'Custom Ratings'!$J$6)+ROUNDDOWN(($K321*'Custom Ratings'!$J$7),0)+ROUNDDOWN(($L321*'Custom Ratings'!$J$8),0)+($M321*'Custom Ratings'!$J$9)+($O321*'Custom Ratings'!$J$10)+($P321*'Custom Ratings'!$J$11)+($Q321*'Custom Ratings'!$J$12)+($R321*'Custom Ratings'!$J$13)+($S321*'Custom Ratings'!$J$14)+($T321*'Custom Ratings'!$J$15))/2),($K321*'Custom Ratings'!$J$3)+ROUNDDOWN(($H321*'Custom Ratings'!$J$4),0)+($I321*'Custom Ratings'!$J$5)+($J321*'Custom Ratings'!$J$6)+ROUNDDOWN(($K321*'Custom Ratings'!$J$7),0)+ROUNDDOWN(($L321*'Custom Ratings'!$J$8),0)+($M321*'Custom Ratings'!$J$9)+($O321*'Custom Ratings'!$J$10)+($P321*'Custom Ratings'!$J$11)+($Q321*'Custom Ratings'!$J$12)+($R321*'Custom Ratings'!$J$13)+($S321*'Custom Ratings'!$J$14)+($T321*'Custom Ratings'!$J$15)),0)</f>
        <v>37</v>
      </c>
      <c r="AC321" s="79">
        <f>ROUND(Z321/'Custom Ratings'!$B$19,0)</f>
        <v>38</v>
      </c>
      <c r="AD321" s="79">
        <f>ROUND(AA321/'Custom Ratings'!$F$19,0)</f>
        <v>38</v>
      </c>
      <c r="AE321" s="79">
        <f>ROUND(AB321/'Custom Ratings'!$J$19,0)</f>
        <v>37</v>
      </c>
    </row>
    <row r="322" ht="15.75" customHeight="1">
      <c r="A322" s="71" t="s">
        <v>807</v>
      </c>
      <c r="B322" s="71" t="s">
        <v>1166</v>
      </c>
      <c r="C322" s="72" t="str">
        <f t="shared" si="1"/>
        <v>Richard Pilon</v>
      </c>
      <c r="D322" s="73" t="s">
        <v>120</v>
      </c>
      <c r="E322" s="73" t="s">
        <v>721</v>
      </c>
      <c r="F322" s="73">
        <v>47.0</v>
      </c>
      <c r="G322" s="73">
        <v>9.0</v>
      </c>
      <c r="H322" s="73">
        <v>3.0</v>
      </c>
      <c r="I322" s="73">
        <v>3.0</v>
      </c>
      <c r="J322" s="73">
        <v>1.0</v>
      </c>
      <c r="K322" s="73">
        <v>2.0</v>
      </c>
      <c r="L322" s="73">
        <v>3.0</v>
      </c>
      <c r="M322" s="73">
        <v>3.0</v>
      </c>
      <c r="N322" s="73">
        <v>8.0</v>
      </c>
      <c r="O322" s="73">
        <v>2.0</v>
      </c>
      <c r="P322" s="73">
        <v>1.0</v>
      </c>
      <c r="Q322" s="73">
        <v>2.0</v>
      </c>
      <c r="R322" s="73">
        <v>5.0</v>
      </c>
      <c r="S322" s="73">
        <v>1.0</v>
      </c>
      <c r="T322" s="73">
        <v>5.0</v>
      </c>
      <c r="U322" s="74">
        <f t="shared" si="2"/>
        <v>46</v>
      </c>
      <c r="V322" s="75">
        <f t="shared" si="3"/>
        <v>46</v>
      </c>
      <c r="W322" s="76" t="str">
        <f t="shared" si="4"/>
        <v>Lefty</v>
      </c>
      <c r="X322" s="77">
        <f t="shared" si="5"/>
        <v>46</v>
      </c>
      <c r="Y322" s="77">
        <f t="shared" si="6"/>
        <v>49</v>
      </c>
      <c r="Z322" s="78">
        <f>ROUND(IF(($G322*'Custom Ratings'!$B$3)+($H322*'Custom Ratings'!$B$4)+($I322*'Custom Ratings'!$B$5)+($J322*'Custom Ratings'!$B$6)+($K322*'Custom Ratings'!$B$7)+($L322*'Custom Ratings'!$B$8)+($M322*'Custom Ratings'!$B$9)+($O322*'Custom Ratings'!$B$10)+($P322*'Custom Ratings'!$B$11)+($Q322*'Custom Ratings'!$B$12)+($R322*'Custom Ratings'!$B$13)+($S322*'Custom Ratings'!$B$14)+($T322*'Custom Ratings'!$B$15)&lt;50,(25+(($G322*'Custom Ratings'!$B$3)+($H322*'Custom Ratings'!$B$4)+($I322*'Custom Ratings'!$B$5)+($J322*'Custom Ratings'!$B$6)+($K322*'Custom Ratings'!$B$7)+($L322*'Custom Ratings'!$B$8)+($M322*'Custom Ratings'!$B$9)+($O322*'Custom Ratings'!$B$10)+($P322*'Custom Ratings'!$B$11)+($Q322*'Custom Ratings'!$B$12)+($R322*'Custom Ratings'!$B$13)+($S322*'Custom Ratings'!$B$14)+($T322*'Custom Ratings'!$B$15))/2),($G322*'Custom Ratings'!$B$3)+($H322*'Custom Ratings'!$B$4)+($I322*'Custom Ratings'!$B$5)+($J322*'Custom Ratings'!$B$6)+($K322*'Custom Ratings'!$B$7)+($L322*'Custom Ratings'!$B$8)+($M322*'Custom Ratings'!$B$9)+($O322*'Custom Ratings'!$B$10)+($P322*'Custom Ratings'!$B$11)+($Q322*'Custom Ratings'!$B$12)+($R322*'Custom Ratings'!$B$13)+($S322*'Custom Ratings'!$B$14)+($T322*'Custom Ratings'!$B$15)),0)</f>
        <v>46</v>
      </c>
      <c r="AA322" s="78">
        <f>ROUND(IF(($G322*'Custom Ratings'!$F$3)+($H322*'Custom Ratings'!$F$4)+($I322*'Custom Ratings'!$F$5)+($J322*'Custom Ratings'!$F$6)+($K322*'Custom Ratings'!$F$7)+($L322*'Custom Ratings'!$F$8)+($M322*'Custom Ratings'!$F$9)+($O322*'Custom Ratings'!$F$10)+($P322*'Custom Ratings'!$F$11)+($Q322*'Custom Ratings'!$F$12)+($R322*'Custom Ratings'!$F$13)+($S322*'Custom Ratings'!$F$14)+($T322*'Custom Ratings'!$F$15)&lt;50,(25+(($G322*'Custom Ratings'!$F$3)+($H322*'Custom Ratings'!$F$4)+($I322*'Custom Ratings'!$F$5)+($J322*'Custom Ratings'!$F$6)+($K322*'Custom Ratings'!$F$7)+($L322*'Custom Ratings'!$F$8)+($M322*'Custom Ratings'!$F$9)+($O322*'Custom Ratings'!$F$10)+($P322*'Custom Ratings'!$F$11)+($Q322*'Custom Ratings'!$F$12)+($R322*'Custom Ratings'!$F$13)+($S322*'Custom Ratings'!$F$14)+($T322*'Custom Ratings'!$F$15))/2),($G322*'Custom Ratings'!$F$3)+($H322*'Custom Ratings'!$F$4)+($I322*'Custom Ratings'!$F$5)+($J322*'Custom Ratings'!$F$6)+($K322*'Custom Ratings'!$F$7)+($L322*'Custom Ratings'!$F$8)+($M322*'Custom Ratings'!$F$9)+($O322*'Custom Ratings'!$F$10)+($P322*'Custom Ratings'!$F$11)+($Q322*'Custom Ratings'!$F$12)+($R322*'Custom Ratings'!$F$13)+($S322*'Custom Ratings'!$F$14)+($T322*'Custom Ratings'!$F$15)),0)</f>
        <v>46</v>
      </c>
      <c r="AB322" s="78">
        <f>ROUND(IF(($K322*'Custom Ratings'!$J$3)+ROUNDDOWN(($H322*'Custom Ratings'!$J$4),0)+($I322*'Custom Ratings'!$J$5)+($J322*'Custom Ratings'!$J$6)+ROUNDDOWN(($K322*'Custom Ratings'!$J$7),0)+ROUNDDOWN(($L322*'Custom Ratings'!$J$8),0)+($M322*'Custom Ratings'!$J$9)+($O322*'Custom Ratings'!$J$10)+($P322*'Custom Ratings'!$J$11)+($Q322*'Custom Ratings'!$J$12)+($R322*'Custom Ratings'!$J$13)+($S322*'Custom Ratings'!$J$14)+($T322*'Custom Ratings'!$J$15)&lt;50,(25+(($K322*'Custom Ratings'!$J$3)+ROUNDDOWN(($H322*'Custom Ratings'!$J$4),0)+($I322*'Custom Ratings'!$J$5)+($J322*'Custom Ratings'!$J$6)+ROUNDDOWN(($K322*'Custom Ratings'!$J$7),0)+ROUNDDOWN(($L322*'Custom Ratings'!$J$8),0)+($M322*'Custom Ratings'!$J$9)+($O322*'Custom Ratings'!$J$10)+($P322*'Custom Ratings'!$J$11)+($Q322*'Custom Ratings'!$J$12)+($R322*'Custom Ratings'!$J$13)+($S322*'Custom Ratings'!$J$14)+($T322*'Custom Ratings'!$J$15))/2),($K322*'Custom Ratings'!$J$3)+ROUNDDOWN(($H322*'Custom Ratings'!$J$4),0)+($I322*'Custom Ratings'!$J$5)+($J322*'Custom Ratings'!$J$6)+ROUNDDOWN(($K322*'Custom Ratings'!$J$7),0)+ROUNDDOWN(($L322*'Custom Ratings'!$J$8),0)+($M322*'Custom Ratings'!$J$9)+($O322*'Custom Ratings'!$J$10)+($P322*'Custom Ratings'!$J$11)+($Q322*'Custom Ratings'!$J$12)+($R322*'Custom Ratings'!$J$13)+($S322*'Custom Ratings'!$J$14)+($T322*'Custom Ratings'!$J$15)),0)</f>
        <v>49</v>
      </c>
      <c r="AC322" s="79">
        <f>ROUND(Z322/'Custom Ratings'!$B$19,0)</f>
        <v>46</v>
      </c>
      <c r="AD322" s="79">
        <f>ROUND(AA322/'Custom Ratings'!$F$19,0)</f>
        <v>46</v>
      </c>
      <c r="AE322" s="79">
        <f>ROUND(AB322/'Custom Ratings'!$J$19,0)</f>
        <v>49</v>
      </c>
    </row>
    <row r="323" ht="15.75" customHeight="1">
      <c r="A323" s="71" t="s">
        <v>817</v>
      </c>
      <c r="B323" s="71" t="s">
        <v>1167</v>
      </c>
      <c r="C323" s="72" t="str">
        <f t="shared" si="1"/>
        <v>Mike Richter</v>
      </c>
      <c r="D323" s="73" t="s">
        <v>76</v>
      </c>
      <c r="E323" s="73" t="s">
        <v>697</v>
      </c>
      <c r="F323" s="73">
        <v>35.0</v>
      </c>
      <c r="G323" s="73">
        <v>7.0</v>
      </c>
      <c r="H323" s="73">
        <v>3.0</v>
      </c>
      <c r="I323" s="73">
        <v>4.0</v>
      </c>
      <c r="J323" s="73">
        <v>4.0</v>
      </c>
      <c r="K323" s="73">
        <v>4.0</v>
      </c>
      <c r="L323" s="73">
        <v>3.0</v>
      </c>
      <c r="M323" s="73">
        <v>0.0</v>
      </c>
      <c r="N323" s="73">
        <v>0.0</v>
      </c>
      <c r="O323" s="73">
        <v>0.0</v>
      </c>
      <c r="P323" s="73">
        <v>0.0</v>
      </c>
      <c r="Q323" s="73">
        <v>4.0</v>
      </c>
      <c r="R323" s="73">
        <v>4.0</v>
      </c>
      <c r="S323" s="73">
        <v>4.0</v>
      </c>
      <c r="T323" s="73">
        <v>4.0</v>
      </c>
      <c r="U323" s="74">
        <f t="shared" si="2"/>
        <v>60</v>
      </c>
      <c r="V323" s="75">
        <f t="shared" si="3"/>
        <v>60</v>
      </c>
      <c r="W323" s="76" t="str">
        <f t="shared" si="4"/>
        <v>Lefty</v>
      </c>
      <c r="X323" s="77">
        <f t="shared" si="5"/>
        <v>50</v>
      </c>
      <c r="Y323" s="77">
        <f t="shared" si="6"/>
        <v>60</v>
      </c>
      <c r="Z323" s="78">
        <f>ROUND(IF(($G323*'Custom Ratings'!$B$3)+($H323*'Custom Ratings'!$B$4)+($I323*'Custom Ratings'!$B$5)+($J323*'Custom Ratings'!$B$6)+($K323*'Custom Ratings'!$B$7)+($L323*'Custom Ratings'!$B$8)+($M323*'Custom Ratings'!$B$9)+($O323*'Custom Ratings'!$B$10)+($P323*'Custom Ratings'!$B$11)+($Q323*'Custom Ratings'!$B$12)+($R323*'Custom Ratings'!$B$13)+($S323*'Custom Ratings'!$B$14)+($T323*'Custom Ratings'!$B$15)&lt;50,(25+(($G323*'Custom Ratings'!$B$3)+($H323*'Custom Ratings'!$B$4)+($I323*'Custom Ratings'!$B$5)+($J323*'Custom Ratings'!$B$6)+($K323*'Custom Ratings'!$B$7)+($L323*'Custom Ratings'!$B$8)+($M323*'Custom Ratings'!$B$9)+($O323*'Custom Ratings'!$B$10)+($P323*'Custom Ratings'!$B$11)+($Q323*'Custom Ratings'!$B$12)+($R323*'Custom Ratings'!$B$13)+($S323*'Custom Ratings'!$B$14)+($T323*'Custom Ratings'!$B$15))/2),($G323*'Custom Ratings'!$B$3)+($H323*'Custom Ratings'!$B$4)+($I323*'Custom Ratings'!$B$5)+($J323*'Custom Ratings'!$B$6)+($K323*'Custom Ratings'!$B$7)+($L323*'Custom Ratings'!$B$8)+($M323*'Custom Ratings'!$B$9)+($O323*'Custom Ratings'!$B$10)+($P323*'Custom Ratings'!$B$11)+($Q323*'Custom Ratings'!$B$12)+($R323*'Custom Ratings'!$B$13)+($S323*'Custom Ratings'!$B$14)+($T323*'Custom Ratings'!$B$15)),0)</f>
        <v>50</v>
      </c>
      <c r="AA323" s="78">
        <f>ROUND(IF(($G323*'Custom Ratings'!$F$3)+($H323*'Custom Ratings'!$F$4)+($I323*'Custom Ratings'!$F$5)+($J323*'Custom Ratings'!$F$6)+($K323*'Custom Ratings'!$F$7)+($L323*'Custom Ratings'!$F$8)+($M323*'Custom Ratings'!$F$9)+($O323*'Custom Ratings'!$F$10)+($P323*'Custom Ratings'!$F$11)+($Q323*'Custom Ratings'!$F$12)+($R323*'Custom Ratings'!$F$13)+($S323*'Custom Ratings'!$F$14)+($T323*'Custom Ratings'!$F$15)&lt;50,(25+(($G323*'Custom Ratings'!$F$3)+($H323*'Custom Ratings'!$F$4)+($I323*'Custom Ratings'!$F$5)+($J323*'Custom Ratings'!$F$6)+($K323*'Custom Ratings'!$F$7)+($L323*'Custom Ratings'!$F$8)+($M323*'Custom Ratings'!$F$9)+($O323*'Custom Ratings'!$F$10)+($P323*'Custom Ratings'!$F$11)+($Q323*'Custom Ratings'!$F$12)+($R323*'Custom Ratings'!$F$13)+($S323*'Custom Ratings'!$F$14)+($T323*'Custom Ratings'!$F$15))/2),($G323*'Custom Ratings'!$F$3)+($H323*'Custom Ratings'!$F$4)+($I323*'Custom Ratings'!$F$5)+($J323*'Custom Ratings'!$F$6)+($K323*'Custom Ratings'!$F$7)+($L323*'Custom Ratings'!$F$8)+($M323*'Custom Ratings'!$F$9)+($O323*'Custom Ratings'!$F$10)+($P323*'Custom Ratings'!$F$11)+($Q323*'Custom Ratings'!$F$12)+($R323*'Custom Ratings'!$F$13)+($S323*'Custom Ratings'!$F$14)+($T323*'Custom Ratings'!$F$15)),0)</f>
        <v>50</v>
      </c>
      <c r="AB323" s="78">
        <f>ROUND(IF(($K323*'Custom Ratings'!$J$3)+ROUNDDOWN(($H323*'Custom Ratings'!$J$4),0)+($I323*'Custom Ratings'!$J$5)+($J323*'Custom Ratings'!$J$6)+ROUNDDOWN(($K323*'Custom Ratings'!$J$7),0)+ROUNDDOWN(($L323*'Custom Ratings'!$J$8),0)+($M323*'Custom Ratings'!$J$9)+($O323*'Custom Ratings'!$J$10)+($P323*'Custom Ratings'!$J$11)+($Q323*'Custom Ratings'!$J$12)+($R323*'Custom Ratings'!$J$13)+($S323*'Custom Ratings'!$J$14)+($T323*'Custom Ratings'!$J$15)&lt;50,(25+(($K323*'Custom Ratings'!$J$3)+ROUNDDOWN(($H323*'Custom Ratings'!$J$4),0)+($I323*'Custom Ratings'!$J$5)+($J323*'Custom Ratings'!$J$6)+ROUNDDOWN(($K323*'Custom Ratings'!$J$7),0)+ROUNDDOWN(($L323*'Custom Ratings'!$J$8),0)+($M323*'Custom Ratings'!$J$9)+($O323*'Custom Ratings'!$J$10)+($P323*'Custom Ratings'!$J$11)+($Q323*'Custom Ratings'!$J$12)+($R323*'Custom Ratings'!$J$13)+($S323*'Custom Ratings'!$J$14)+($T323*'Custom Ratings'!$J$15))/2),($K323*'Custom Ratings'!$J$3)+ROUNDDOWN(($H323*'Custom Ratings'!$J$4),0)+($I323*'Custom Ratings'!$J$5)+($J323*'Custom Ratings'!$J$6)+ROUNDDOWN(($K323*'Custom Ratings'!$J$7),0)+ROUNDDOWN(($L323*'Custom Ratings'!$J$8),0)+($M323*'Custom Ratings'!$J$9)+($O323*'Custom Ratings'!$J$10)+($P323*'Custom Ratings'!$J$11)+($Q323*'Custom Ratings'!$J$12)+($R323*'Custom Ratings'!$J$13)+($S323*'Custom Ratings'!$J$14)+($T323*'Custom Ratings'!$J$15)),0)</f>
        <v>60</v>
      </c>
      <c r="AC323" s="79">
        <f>ROUND(Z323/'Custom Ratings'!$B$19,0)</f>
        <v>50</v>
      </c>
      <c r="AD323" s="79">
        <f>ROUND(AA323/'Custom Ratings'!$F$19,0)</f>
        <v>50</v>
      </c>
      <c r="AE323" s="79">
        <f>ROUND(AB323/'Custom Ratings'!$J$19,0)</f>
        <v>60</v>
      </c>
    </row>
    <row r="324" ht="15.75" customHeight="1">
      <c r="A324" s="71" t="s">
        <v>912</v>
      </c>
      <c r="B324" s="71" t="s">
        <v>1168</v>
      </c>
      <c r="C324" s="72" t="str">
        <f t="shared" si="1"/>
        <v>Mark Messier</v>
      </c>
      <c r="D324" s="73" t="s">
        <v>76</v>
      </c>
      <c r="E324" s="73" t="s">
        <v>702</v>
      </c>
      <c r="F324" s="73">
        <v>11.0</v>
      </c>
      <c r="G324" s="73">
        <v>10.0</v>
      </c>
      <c r="H324" s="73">
        <v>5.0</v>
      </c>
      <c r="I324" s="73">
        <v>4.0</v>
      </c>
      <c r="J324" s="73">
        <v>4.0</v>
      </c>
      <c r="K324" s="73">
        <v>4.0</v>
      </c>
      <c r="L324" s="73">
        <v>3.0</v>
      </c>
      <c r="M324" s="73">
        <v>5.0</v>
      </c>
      <c r="N324" s="73">
        <v>4.0</v>
      </c>
      <c r="O324" s="73">
        <v>5.0</v>
      </c>
      <c r="P324" s="73">
        <v>3.0</v>
      </c>
      <c r="Q324" s="73">
        <v>4.0</v>
      </c>
      <c r="R324" s="73">
        <v>0.0</v>
      </c>
      <c r="S324" s="73">
        <v>5.0</v>
      </c>
      <c r="T324" s="73">
        <v>3.0</v>
      </c>
      <c r="U324" s="74">
        <f t="shared" si="2"/>
        <v>85</v>
      </c>
      <c r="V324" s="75">
        <f t="shared" si="3"/>
        <v>85</v>
      </c>
      <c r="W324" s="76" t="str">
        <f t="shared" si="4"/>
        <v>Lefty</v>
      </c>
      <c r="X324" s="77">
        <f t="shared" si="5"/>
        <v>85</v>
      </c>
      <c r="Y324" s="77">
        <f t="shared" si="6"/>
        <v>65</v>
      </c>
      <c r="Z324" s="78">
        <f>ROUND(IF(($G324*'Custom Ratings'!$B$3)+($H324*'Custom Ratings'!$B$4)+($I324*'Custom Ratings'!$B$5)+($J324*'Custom Ratings'!$B$6)+($K324*'Custom Ratings'!$B$7)+($L324*'Custom Ratings'!$B$8)+($M324*'Custom Ratings'!$B$9)+($O324*'Custom Ratings'!$B$10)+($P324*'Custom Ratings'!$B$11)+($Q324*'Custom Ratings'!$B$12)+($R324*'Custom Ratings'!$B$13)+($S324*'Custom Ratings'!$B$14)+($T324*'Custom Ratings'!$B$15)&lt;50,(25+(($G324*'Custom Ratings'!$B$3)+($H324*'Custom Ratings'!$B$4)+($I324*'Custom Ratings'!$B$5)+($J324*'Custom Ratings'!$B$6)+($K324*'Custom Ratings'!$B$7)+($L324*'Custom Ratings'!$B$8)+($M324*'Custom Ratings'!$B$9)+($O324*'Custom Ratings'!$B$10)+($P324*'Custom Ratings'!$B$11)+($Q324*'Custom Ratings'!$B$12)+($R324*'Custom Ratings'!$B$13)+($S324*'Custom Ratings'!$B$14)+($T324*'Custom Ratings'!$B$15))/2),($G324*'Custom Ratings'!$B$3)+($H324*'Custom Ratings'!$B$4)+($I324*'Custom Ratings'!$B$5)+($J324*'Custom Ratings'!$B$6)+($K324*'Custom Ratings'!$B$7)+($L324*'Custom Ratings'!$B$8)+($M324*'Custom Ratings'!$B$9)+($O324*'Custom Ratings'!$B$10)+($P324*'Custom Ratings'!$B$11)+($Q324*'Custom Ratings'!$B$12)+($R324*'Custom Ratings'!$B$13)+($S324*'Custom Ratings'!$B$14)+($T324*'Custom Ratings'!$B$15)),0)</f>
        <v>85</v>
      </c>
      <c r="AA324" s="78">
        <f>ROUND(IF(($G324*'Custom Ratings'!$F$3)+($H324*'Custom Ratings'!$F$4)+($I324*'Custom Ratings'!$F$5)+($J324*'Custom Ratings'!$F$6)+($K324*'Custom Ratings'!$F$7)+($L324*'Custom Ratings'!$F$8)+($M324*'Custom Ratings'!$F$9)+($O324*'Custom Ratings'!$F$10)+($P324*'Custom Ratings'!$F$11)+($Q324*'Custom Ratings'!$F$12)+($R324*'Custom Ratings'!$F$13)+($S324*'Custom Ratings'!$F$14)+($T324*'Custom Ratings'!$F$15)&lt;50,(25+(($G324*'Custom Ratings'!$F$3)+($H324*'Custom Ratings'!$F$4)+($I324*'Custom Ratings'!$F$5)+($J324*'Custom Ratings'!$F$6)+($K324*'Custom Ratings'!$F$7)+($L324*'Custom Ratings'!$F$8)+($M324*'Custom Ratings'!$F$9)+($O324*'Custom Ratings'!$F$10)+($P324*'Custom Ratings'!$F$11)+($Q324*'Custom Ratings'!$F$12)+($R324*'Custom Ratings'!$F$13)+($S324*'Custom Ratings'!$F$14)+($T324*'Custom Ratings'!$F$15))/2),($G324*'Custom Ratings'!$F$3)+($H324*'Custom Ratings'!$F$4)+($I324*'Custom Ratings'!$F$5)+($J324*'Custom Ratings'!$F$6)+($K324*'Custom Ratings'!$F$7)+($L324*'Custom Ratings'!$F$8)+($M324*'Custom Ratings'!$F$9)+($O324*'Custom Ratings'!$F$10)+($P324*'Custom Ratings'!$F$11)+($Q324*'Custom Ratings'!$F$12)+($R324*'Custom Ratings'!$F$13)+($S324*'Custom Ratings'!$F$14)+($T324*'Custom Ratings'!$F$15)),0)</f>
        <v>85</v>
      </c>
      <c r="AB324" s="78">
        <f>ROUND(IF(($K324*'Custom Ratings'!$J$3)+ROUNDDOWN(($H324*'Custom Ratings'!$J$4),0)+($I324*'Custom Ratings'!$J$5)+($J324*'Custom Ratings'!$J$6)+ROUNDDOWN(($K324*'Custom Ratings'!$J$7),0)+ROUNDDOWN(($L324*'Custom Ratings'!$J$8),0)+($M324*'Custom Ratings'!$J$9)+($O324*'Custom Ratings'!$J$10)+($P324*'Custom Ratings'!$J$11)+($Q324*'Custom Ratings'!$J$12)+($R324*'Custom Ratings'!$J$13)+($S324*'Custom Ratings'!$J$14)+($T324*'Custom Ratings'!$J$15)&lt;50,(25+(($K324*'Custom Ratings'!$J$3)+ROUNDDOWN(($H324*'Custom Ratings'!$J$4),0)+($I324*'Custom Ratings'!$J$5)+($J324*'Custom Ratings'!$J$6)+ROUNDDOWN(($K324*'Custom Ratings'!$J$7),0)+ROUNDDOWN(($L324*'Custom Ratings'!$J$8),0)+($M324*'Custom Ratings'!$J$9)+($O324*'Custom Ratings'!$J$10)+($P324*'Custom Ratings'!$J$11)+($Q324*'Custom Ratings'!$J$12)+($R324*'Custom Ratings'!$J$13)+($S324*'Custom Ratings'!$J$14)+($T324*'Custom Ratings'!$J$15))/2),($K324*'Custom Ratings'!$J$3)+ROUNDDOWN(($H324*'Custom Ratings'!$J$4),0)+($I324*'Custom Ratings'!$J$5)+($J324*'Custom Ratings'!$J$6)+ROUNDDOWN(($K324*'Custom Ratings'!$J$7),0)+ROUNDDOWN(($L324*'Custom Ratings'!$J$8),0)+($M324*'Custom Ratings'!$J$9)+($O324*'Custom Ratings'!$J$10)+($P324*'Custom Ratings'!$J$11)+($Q324*'Custom Ratings'!$J$12)+($R324*'Custom Ratings'!$J$13)+($S324*'Custom Ratings'!$J$14)+($T324*'Custom Ratings'!$J$15)),0)</f>
        <v>65</v>
      </c>
      <c r="AC324" s="79">
        <f>ROUND(Z324/'Custom Ratings'!$B$19,0)</f>
        <v>85</v>
      </c>
      <c r="AD324" s="79">
        <f>ROUND(AA324/'Custom Ratings'!$F$19,0)</f>
        <v>85</v>
      </c>
      <c r="AE324" s="79">
        <f>ROUND(AB324/'Custom Ratings'!$J$19,0)</f>
        <v>65</v>
      </c>
    </row>
    <row r="325" ht="15.75" customHeight="1">
      <c r="A325" s="71" t="s">
        <v>836</v>
      </c>
      <c r="B325" s="71" t="s">
        <v>1169</v>
      </c>
      <c r="C325" s="72" t="str">
        <f t="shared" si="1"/>
        <v>Sergei Nemchinov</v>
      </c>
      <c r="D325" s="73" t="s">
        <v>76</v>
      </c>
      <c r="E325" s="73" t="s">
        <v>702</v>
      </c>
      <c r="F325" s="73">
        <v>13.0</v>
      </c>
      <c r="G325" s="73">
        <v>6.0</v>
      </c>
      <c r="H325" s="73">
        <v>4.0</v>
      </c>
      <c r="I325" s="73">
        <v>3.0</v>
      </c>
      <c r="J325" s="73">
        <v>3.0</v>
      </c>
      <c r="K325" s="73">
        <v>5.0</v>
      </c>
      <c r="L325" s="73">
        <v>3.0</v>
      </c>
      <c r="M325" s="73">
        <v>4.0</v>
      </c>
      <c r="N325" s="73">
        <v>0.0</v>
      </c>
      <c r="O325" s="73">
        <v>3.0</v>
      </c>
      <c r="P325" s="73">
        <v>4.0</v>
      </c>
      <c r="Q325" s="73">
        <v>5.0</v>
      </c>
      <c r="R325" s="73">
        <v>2.0</v>
      </c>
      <c r="S325" s="73">
        <v>3.0</v>
      </c>
      <c r="T325" s="73">
        <v>2.0</v>
      </c>
      <c r="U325" s="74">
        <f t="shared" si="2"/>
        <v>72</v>
      </c>
      <c r="V325" s="75">
        <f t="shared" si="3"/>
        <v>72</v>
      </c>
      <c r="W325" s="76" t="str">
        <f t="shared" si="4"/>
        <v>Lefty</v>
      </c>
      <c r="X325" s="77">
        <f t="shared" si="5"/>
        <v>72</v>
      </c>
      <c r="Y325" s="77">
        <f t="shared" si="6"/>
        <v>65</v>
      </c>
      <c r="Z325" s="78">
        <f>ROUND(IF(($G325*'Custom Ratings'!$B$3)+($H325*'Custom Ratings'!$B$4)+($I325*'Custom Ratings'!$B$5)+($J325*'Custom Ratings'!$B$6)+($K325*'Custom Ratings'!$B$7)+($L325*'Custom Ratings'!$B$8)+($M325*'Custom Ratings'!$B$9)+($O325*'Custom Ratings'!$B$10)+($P325*'Custom Ratings'!$B$11)+($Q325*'Custom Ratings'!$B$12)+($R325*'Custom Ratings'!$B$13)+($S325*'Custom Ratings'!$B$14)+($T325*'Custom Ratings'!$B$15)&lt;50,(25+(($G325*'Custom Ratings'!$B$3)+($H325*'Custom Ratings'!$B$4)+($I325*'Custom Ratings'!$B$5)+($J325*'Custom Ratings'!$B$6)+($K325*'Custom Ratings'!$B$7)+($L325*'Custom Ratings'!$B$8)+($M325*'Custom Ratings'!$B$9)+($O325*'Custom Ratings'!$B$10)+($P325*'Custom Ratings'!$B$11)+($Q325*'Custom Ratings'!$B$12)+($R325*'Custom Ratings'!$B$13)+($S325*'Custom Ratings'!$B$14)+($T325*'Custom Ratings'!$B$15))/2),($G325*'Custom Ratings'!$B$3)+($H325*'Custom Ratings'!$B$4)+($I325*'Custom Ratings'!$B$5)+($J325*'Custom Ratings'!$B$6)+($K325*'Custom Ratings'!$B$7)+($L325*'Custom Ratings'!$B$8)+($M325*'Custom Ratings'!$B$9)+($O325*'Custom Ratings'!$B$10)+($P325*'Custom Ratings'!$B$11)+($Q325*'Custom Ratings'!$B$12)+($R325*'Custom Ratings'!$B$13)+($S325*'Custom Ratings'!$B$14)+($T325*'Custom Ratings'!$B$15)),0)</f>
        <v>72</v>
      </c>
      <c r="AA325" s="78">
        <f>ROUND(IF(($G325*'Custom Ratings'!$F$3)+($H325*'Custom Ratings'!$F$4)+($I325*'Custom Ratings'!$F$5)+($J325*'Custom Ratings'!$F$6)+($K325*'Custom Ratings'!$F$7)+($L325*'Custom Ratings'!$F$8)+($M325*'Custom Ratings'!$F$9)+($O325*'Custom Ratings'!$F$10)+($P325*'Custom Ratings'!$F$11)+($Q325*'Custom Ratings'!$F$12)+($R325*'Custom Ratings'!$F$13)+($S325*'Custom Ratings'!$F$14)+($T325*'Custom Ratings'!$F$15)&lt;50,(25+(($G325*'Custom Ratings'!$F$3)+($H325*'Custom Ratings'!$F$4)+($I325*'Custom Ratings'!$F$5)+($J325*'Custom Ratings'!$F$6)+($K325*'Custom Ratings'!$F$7)+($L325*'Custom Ratings'!$F$8)+($M325*'Custom Ratings'!$F$9)+($O325*'Custom Ratings'!$F$10)+($P325*'Custom Ratings'!$F$11)+($Q325*'Custom Ratings'!$F$12)+($R325*'Custom Ratings'!$F$13)+($S325*'Custom Ratings'!$F$14)+($T325*'Custom Ratings'!$F$15))/2),($G325*'Custom Ratings'!$F$3)+($H325*'Custom Ratings'!$F$4)+($I325*'Custom Ratings'!$F$5)+($J325*'Custom Ratings'!$F$6)+($K325*'Custom Ratings'!$F$7)+($L325*'Custom Ratings'!$F$8)+($M325*'Custom Ratings'!$F$9)+($O325*'Custom Ratings'!$F$10)+($P325*'Custom Ratings'!$F$11)+($Q325*'Custom Ratings'!$F$12)+($R325*'Custom Ratings'!$F$13)+($S325*'Custom Ratings'!$F$14)+($T325*'Custom Ratings'!$F$15)),0)</f>
        <v>72</v>
      </c>
      <c r="AB325" s="78">
        <f>ROUND(IF(($K325*'Custom Ratings'!$J$3)+ROUNDDOWN(($H325*'Custom Ratings'!$J$4),0)+($I325*'Custom Ratings'!$J$5)+($J325*'Custom Ratings'!$J$6)+ROUNDDOWN(($K325*'Custom Ratings'!$J$7),0)+ROUNDDOWN(($L325*'Custom Ratings'!$J$8),0)+($M325*'Custom Ratings'!$J$9)+($O325*'Custom Ratings'!$J$10)+($P325*'Custom Ratings'!$J$11)+($Q325*'Custom Ratings'!$J$12)+($R325*'Custom Ratings'!$J$13)+($S325*'Custom Ratings'!$J$14)+($T325*'Custom Ratings'!$J$15)&lt;50,(25+(($K325*'Custom Ratings'!$J$3)+ROUNDDOWN(($H325*'Custom Ratings'!$J$4),0)+($I325*'Custom Ratings'!$J$5)+($J325*'Custom Ratings'!$J$6)+ROUNDDOWN(($K325*'Custom Ratings'!$J$7),0)+ROUNDDOWN(($L325*'Custom Ratings'!$J$8),0)+($M325*'Custom Ratings'!$J$9)+($O325*'Custom Ratings'!$J$10)+($P325*'Custom Ratings'!$J$11)+($Q325*'Custom Ratings'!$J$12)+($R325*'Custom Ratings'!$J$13)+($S325*'Custom Ratings'!$J$14)+($T325*'Custom Ratings'!$J$15))/2),($K325*'Custom Ratings'!$J$3)+ROUNDDOWN(($H325*'Custom Ratings'!$J$4),0)+($I325*'Custom Ratings'!$J$5)+($J325*'Custom Ratings'!$J$6)+ROUNDDOWN(($K325*'Custom Ratings'!$J$7),0)+ROUNDDOWN(($L325*'Custom Ratings'!$J$8),0)+($M325*'Custom Ratings'!$J$9)+($O325*'Custom Ratings'!$J$10)+($P325*'Custom Ratings'!$J$11)+($Q325*'Custom Ratings'!$J$12)+($R325*'Custom Ratings'!$J$13)+($S325*'Custom Ratings'!$J$14)+($T325*'Custom Ratings'!$J$15)),0)</f>
        <v>65</v>
      </c>
      <c r="AC325" s="79">
        <f>ROUND(Z325/'Custom Ratings'!$B$19,0)</f>
        <v>72</v>
      </c>
      <c r="AD325" s="79">
        <f>ROUND(AA325/'Custom Ratings'!$F$19,0)</f>
        <v>72</v>
      </c>
      <c r="AE325" s="79">
        <f>ROUND(AB325/'Custom Ratings'!$J$19,0)</f>
        <v>65</v>
      </c>
    </row>
    <row r="326" ht="15.75" customHeight="1">
      <c r="A326" s="71" t="s">
        <v>1170</v>
      </c>
      <c r="B326" s="71" t="s">
        <v>1171</v>
      </c>
      <c r="C326" s="72" t="str">
        <f t="shared" si="1"/>
        <v>Darren Turcotte</v>
      </c>
      <c r="D326" s="73" t="s">
        <v>76</v>
      </c>
      <c r="E326" s="73" t="s">
        <v>702</v>
      </c>
      <c r="F326" s="73">
        <v>8.0</v>
      </c>
      <c r="G326" s="73">
        <v>6.0</v>
      </c>
      <c r="H326" s="73">
        <v>4.0</v>
      </c>
      <c r="I326" s="73">
        <v>4.0</v>
      </c>
      <c r="J326" s="73">
        <v>4.0</v>
      </c>
      <c r="K326" s="73">
        <v>3.0</v>
      </c>
      <c r="L326" s="73">
        <v>3.0</v>
      </c>
      <c r="M326" s="73">
        <v>2.0</v>
      </c>
      <c r="N326" s="73">
        <v>4.0</v>
      </c>
      <c r="O326" s="73">
        <v>4.0</v>
      </c>
      <c r="P326" s="73">
        <v>3.0</v>
      </c>
      <c r="Q326" s="73">
        <v>4.0</v>
      </c>
      <c r="R326" s="73">
        <v>4.0</v>
      </c>
      <c r="S326" s="73">
        <v>3.0</v>
      </c>
      <c r="T326" s="73">
        <v>2.0</v>
      </c>
      <c r="U326" s="74">
        <f t="shared" si="2"/>
        <v>70</v>
      </c>
      <c r="V326" s="75">
        <f t="shared" si="3"/>
        <v>70</v>
      </c>
      <c r="W326" s="76" t="str">
        <f t="shared" si="4"/>
        <v>Lefty</v>
      </c>
      <c r="X326" s="77">
        <f t="shared" si="5"/>
        <v>70</v>
      </c>
      <c r="Y326" s="77">
        <f t="shared" si="6"/>
        <v>57</v>
      </c>
      <c r="Z326" s="78">
        <f>ROUND(IF(($G326*'Custom Ratings'!$B$3)+($H326*'Custom Ratings'!$B$4)+($I326*'Custom Ratings'!$B$5)+($J326*'Custom Ratings'!$B$6)+($K326*'Custom Ratings'!$B$7)+($L326*'Custom Ratings'!$B$8)+($M326*'Custom Ratings'!$B$9)+($O326*'Custom Ratings'!$B$10)+($P326*'Custom Ratings'!$B$11)+($Q326*'Custom Ratings'!$B$12)+($R326*'Custom Ratings'!$B$13)+($S326*'Custom Ratings'!$B$14)+($T326*'Custom Ratings'!$B$15)&lt;50,(25+(($G326*'Custom Ratings'!$B$3)+($H326*'Custom Ratings'!$B$4)+($I326*'Custom Ratings'!$B$5)+($J326*'Custom Ratings'!$B$6)+($K326*'Custom Ratings'!$B$7)+($L326*'Custom Ratings'!$B$8)+($M326*'Custom Ratings'!$B$9)+($O326*'Custom Ratings'!$B$10)+($P326*'Custom Ratings'!$B$11)+($Q326*'Custom Ratings'!$B$12)+($R326*'Custom Ratings'!$B$13)+($S326*'Custom Ratings'!$B$14)+($T326*'Custom Ratings'!$B$15))/2),($G326*'Custom Ratings'!$B$3)+($H326*'Custom Ratings'!$B$4)+($I326*'Custom Ratings'!$B$5)+($J326*'Custom Ratings'!$B$6)+($K326*'Custom Ratings'!$B$7)+($L326*'Custom Ratings'!$B$8)+($M326*'Custom Ratings'!$B$9)+($O326*'Custom Ratings'!$B$10)+($P326*'Custom Ratings'!$B$11)+($Q326*'Custom Ratings'!$B$12)+($R326*'Custom Ratings'!$B$13)+($S326*'Custom Ratings'!$B$14)+($T326*'Custom Ratings'!$B$15)),0)</f>
        <v>70</v>
      </c>
      <c r="AA326" s="78">
        <f>ROUND(IF(($G326*'Custom Ratings'!$F$3)+($H326*'Custom Ratings'!$F$4)+($I326*'Custom Ratings'!$F$5)+($J326*'Custom Ratings'!$F$6)+($K326*'Custom Ratings'!$F$7)+($L326*'Custom Ratings'!$F$8)+($M326*'Custom Ratings'!$F$9)+($O326*'Custom Ratings'!$F$10)+($P326*'Custom Ratings'!$F$11)+($Q326*'Custom Ratings'!$F$12)+($R326*'Custom Ratings'!$F$13)+($S326*'Custom Ratings'!$F$14)+($T326*'Custom Ratings'!$F$15)&lt;50,(25+(($G326*'Custom Ratings'!$F$3)+($H326*'Custom Ratings'!$F$4)+($I326*'Custom Ratings'!$F$5)+($J326*'Custom Ratings'!$F$6)+($K326*'Custom Ratings'!$F$7)+($L326*'Custom Ratings'!$F$8)+($M326*'Custom Ratings'!$F$9)+($O326*'Custom Ratings'!$F$10)+($P326*'Custom Ratings'!$F$11)+($Q326*'Custom Ratings'!$F$12)+($R326*'Custom Ratings'!$F$13)+($S326*'Custom Ratings'!$F$14)+($T326*'Custom Ratings'!$F$15))/2),($G326*'Custom Ratings'!$F$3)+($H326*'Custom Ratings'!$F$4)+($I326*'Custom Ratings'!$F$5)+($J326*'Custom Ratings'!$F$6)+($K326*'Custom Ratings'!$F$7)+($L326*'Custom Ratings'!$F$8)+($M326*'Custom Ratings'!$F$9)+($O326*'Custom Ratings'!$F$10)+($P326*'Custom Ratings'!$F$11)+($Q326*'Custom Ratings'!$F$12)+($R326*'Custom Ratings'!$F$13)+($S326*'Custom Ratings'!$F$14)+($T326*'Custom Ratings'!$F$15)),0)</f>
        <v>70</v>
      </c>
      <c r="AB326" s="78">
        <f>ROUND(IF(($K326*'Custom Ratings'!$J$3)+ROUNDDOWN(($H326*'Custom Ratings'!$J$4),0)+($I326*'Custom Ratings'!$J$5)+($J326*'Custom Ratings'!$J$6)+ROUNDDOWN(($K326*'Custom Ratings'!$J$7),0)+ROUNDDOWN(($L326*'Custom Ratings'!$J$8),0)+($M326*'Custom Ratings'!$J$9)+($O326*'Custom Ratings'!$J$10)+($P326*'Custom Ratings'!$J$11)+($Q326*'Custom Ratings'!$J$12)+($R326*'Custom Ratings'!$J$13)+($S326*'Custom Ratings'!$J$14)+($T326*'Custom Ratings'!$J$15)&lt;50,(25+(($K326*'Custom Ratings'!$J$3)+ROUNDDOWN(($H326*'Custom Ratings'!$J$4),0)+($I326*'Custom Ratings'!$J$5)+($J326*'Custom Ratings'!$J$6)+ROUNDDOWN(($K326*'Custom Ratings'!$J$7),0)+ROUNDDOWN(($L326*'Custom Ratings'!$J$8),0)+($M326*'Custom Ratings'!$J$9)+($O326*'Custom Ratings'!$J$10)+($P326*'Custom Ratings'!$J$11)+($Q326*'Custom Ratings'!$J$12)+($R326*'Custom Ratings'!$J$13)+($S326*'Custom Ratings'!$J$14)+($T326*'Custom Ratings'!$J$15))/2),($K326*'Custom Ratings'!$J$3)+ROUNDDOWN(($H326*'Custom Ratings'!$J$4),0)+($I326*'Custom Ratings'!$J$5)+($J326*'Custom Ratings'!$J$6)+ROUNDDOWN(($K326*'Custom Ratings'!$J$7),0)+ROUNDDOWN(($L326*'Custom Ratings'!$J$8),0)+($M326*'Custom Ratings'!$J$9)+($O326*'Custom Ratings'!$J$10)+($P326*'Custom Ratings'!$J$11)+($Q326*'Custom Ratings'!$J$12)+($R326*'Custom Ratings'!$J$13)+($S326*'Custom Ratings'!$J$14)+($T326*'Custom Ratings'!$J$15)),0)</f>
        <v>57</v>
      </c>
      <c r="AC326" s="79">
        <f>ROUND(Z326/'Custom Ratings'!$B$19,0)</f>
        <v>70</v>
      </c>
      <c r="AD326" s="79">
        <f>ROUND(AA326/'Custom Ratings'!$F$19,0)</f>
        <v>70</v>
      </c>
      <c r="AE326" s="79">
        <f>ROUND(AB326/'Custom Ratings'!$J$19,0)</f>
        <v>57</v>
      </c>
    </row>
    <row r="327" ht="15.75" customHeight="1">
      <c r="A327" s="71" t="s">
        <v>857</v>
      </c>
      <c r="B327" s="71" t="s">
        <v>1172</v>
      </c>
      <c r="C327" s="72" t="str">
        <f t="shared" si="1"/>
        <v>Ed Olczyk</v>
      </c>
      <c r="D327" s="73" t="s">
        <v>76</v>
      </c>
      <c r="E327" s="73" t="s">
        <v>702</v>
      </c>
      <c r="F327" s="73">
        <v>12.0</v>
      </c>
      <c r="G327" s="73">
        <v>9.0</v>
      </c>
      <c r="H327" s="73">
        <v>4.0</v>
      </c>
      <c r="I327" s="73">
        <v>3.0</v>
      </c>
      <c r="J327" s="73">
        <v>3.0</v>
      </c>
      <c r="K327" s="73">
        <v>3.0</v>
      </c>
      <c r="L327" s="73">
        <v>4.0</v>
      </c>
      <c r="M327" s="73">
        <v>2.0</v>
      </c>
      <c r="N327" s="73">
        <v>4.0</v>
      </c>
      <c r="O327" s="73">
        <v>4.0</v>
      </c>
      <c r="P327" s="73">
        <v>3.0</v>
      </c>
      <c r="Q327" s="73">
        <v>3.0</v>
      </c>
      <c r="R327" s="73">
        <v>4.0</v>
      </c>
      <c r="S327" s="73">
        <v>4.0</v>
      </c>
      <c r="T327" s="73">
        <v>2.0</v>
      </c>
      <c r="U327" s="74">
        <f t="shared" si="2"/>
        <v>65</v>
      </c>
      <c r="V327" s="75">
        <f t="shared" si="3"/>
        <v>65</v>
      </c>
      <c r="W327" s="76" t="str">
        <f t="shared" si="4"/>
        <v>Lefty</v>
      </c>
      <c r="X327" s="77">
        <f t="shared" si="5"/>
        <v>65</v>
      </c>
      <c r="Y327" s="77">
        <f t="shared" si="6"/>
        <v>62</v>
      </c>
      <c r="Z327" s="78">
        <f>ROUND(IF(($G327*'Custom Ratings'!$B$3)+($H327*'Custom Ratings'!$B$4)+($I327*'Custom Ratings'!$B$5)+($J327*'Custom Ratings'!$B$6)+($K327*'Custom Ratings'!$B$7)+($L327*'Custom Ratings'!$B$8)+($M327*'Custom Ratings'!$B$9)+($O327*'Custom Ratings'!$B$10)+($P327*'Custom Ratings'!$B$11)+($Q327*'Custom Ratings'!$B$12)+($R327*'Custom Ratings'!$B$13)+($S327*'Custom Ratings'!$B$14)+($T327*'Custom Ratings'!$B$15)&lt;50,(25+(($G327*'Custom Ratings'!$B$3)+($H327*'Custom Ratings'!$B$4)+($I327*'Custom Ratings'!$B$5)+($J327*'Custom Ratings'!$B$6)+($K327*'Custom Ratings'!$B$7)+($L327*'Custom Ratings'!$B$8)+($M327*'Custom Ratings'!$B$9)+($O327*'Custom Ratings'!$B$10)+($P327*'Custom Ratings'!$B$11)+($Q327*'Custom Ratings'!$B$12)+($R327*'Custom Ratings'!$B$13)+($S327*'Custom Ratings'!$B$14)+($T327*'Custom Ratings'!$B$15))/2),($G327*'Custom Ratings'!$B$3)+($H327*'Custom Ratings'!$B$4)+($I327*'Custom Ratings'!$B$5)+($J327*'Custom Ratings'!$B$6)+($K327*'Custom Ratings'!$B$7)+($L327*'Custom Ratings'!$B$8)+($M327*'Custom Ratings'!$B$9)+($O327*'Custom Ratings'!$B$10)+($P327*'Custom Ratings'!$B$11)+($Q327*'Custom Ratings'!$B$12)+($R327*'Custom Ratings'!$B$13)+($S327*'Custom Ratings'!$B$14)+($T327*'Custom Ratings'!$B$15)),0)</f>
        <v>65</v>
      </c>
      <c r="AA327" s="78">
        <f>ROUND(IF(($G327*'Custom Ratings'!$F$3)+($H327*'Custom Ratings'!$F$4)+($I327*'Custom Ratings'!$F$5)+($J327*'Custom Ratings'!$F$6)+($K327*'Custom Ratings'!$F$7)+($L327*'Custom Ratings'!$F$8)+($M327*'Custom Ratings'!$F$9)+($O327*'Custom Ratings'!$F$10)+($P327*'Custom Ratings'!$F$11)+($Q327*'Custom Ratings'!$F$12)+($R327*'Custom Ratings'!$F$13)+($S327*'Custom Ratings'!$F$14)+($T327*'Custom Ratings'!$F$15)&lt;50,(25+(($G327*'Custom Ratings'!$F$3)+($H327*'Custom Ratings'!$F$4)+($I327*'Custom Ratings'!$F$5)+($J327*'Custom Ratings'!$F$6)+($K327*'Custom Ratings'!$F$7)+($L327*'Custom Ratings'!$F$8)+($M327*'Custom Ratings'!$F$9)+($O327*'Custom Ratings'!$F$10)+($P327*'Custom Ratings'!$F$11)+($Q327*'Custom Ratings'!$F$12)+($R327*'Custom Ratings'!$F$13)+($S327*'Custom Ratings'!$F$14)+($T327*'Custom Ratings'!$F$15))/2),($G327*'Custom Ratings'!$F$3)+($H327*'Custom Ratings'!$F$4)+($I327*'Custom Ratings'!$F$5)+($J327*'Custom Ratings'!$F$6)+($K327*'Custom Ratings'!$F$7)+($L327*'Custom Ratings'!$F$8)+($M327*'Custom Ratings'!$F$9)+($O327*'Custom Ratings'!$F$10)+($P327*'Custom Ratings'!$F$11)+($Q327*'Custom Ratings'!$F$12)+($R327*'Custom Ratings'!$F$13)+($S327*'Custom Ratings'!$F$14)+($T327*'Custom Ratings'!$F$15)),0)</f>
        <v>65</v>
      </c>
      <c r="AB327" s="78">
        <f>ROUND(IF(($K327*'Custom Ratings'!$J$3)+ROUNDDOWN(($H327*'Custom Ratings'!$J$4),0)+($I327*'Custom Ratings'!$J$5)+($J327*'Custom Ratings'!$J$6)+ROUNDDOWN(($K327*'Custom Ratings'!$J$7),0)+ROUNDDOWN(($L327*'Custom Ratings'!$J$8),0)+($M327*'Custom Ratings'!$J$9)+($O327*'Custom Ratings'!$J$10)+($P327*'Custom Ratings'!$J$11)+($Q327*'Custom Ratings'!$J$12)+($R327*'Custom Ratings'!$J$13)+($S327*'Custom Ratings'!$J$14)+($T327*'Custom Ratings'!$J$15)&lt;50,(25+(($K327*'Custom Ratings'!$J$3)+ROUNDDOWN(($H327*'Custom Ratings'!$J$4),0)+($I327*'Custom Ratings'!$J$5)+($J327*'Custom Ratings'!$J$6)+ROUNDDOWN(($K327*'Custom Ratings'!$J$7),0)+ROUNDDOWN(($L327*'Custom Ratings'!$J$8),0)+($M327*'Custom Ratings'!$J$9)+($O327*'Custom Ratings'!$J$10)+($P327*'Custom Ratings'!$J$11)+($Q327*'Custom Ratings'!$J$12)+($R327*'Custom Ratings'!$J$13)+($S327*'Custom Ratings'!$J$14)+($T327*'Custom Ratings'!$J$15))/2),($K327*'Custom Ratings'!$J$3)+ROUNDDOWN(($H327*'Custom Ratings'!$J$4),0)+($I327*'Custom Ratings'!$J$5)+($J327*'Custom Ratings'!$J$6)+ROUNDDOWN(($K327*'Custom Ratings'!$J$7),0)+ROUNDDOWN(($L327*'Custom Ratings'!$J$8),0)+($M327*'Custom Ratings'!$J$9)+($O327*'Custom Ratings'!$J$10)+($P327*'Custom Ratings'!$J$11)+($Q327*'Custom Ratings'!$J$12)+($R327*'Custom Ratings'!$J$13)+($S327*'Custom Ratings'!$J$14)+($T327*'Custom Ratings'!$J$15)),0)</f>
        <v>62</v>
      </c>
      <c r="AC327" s="79">
        <f>ROUND(Z327/'Custom Ratings'!$B$19,0)</f>
        <v>65</v>
      </c>
      <c r="AD327" s="79">
        <f>ROUND(AA327/'Custom Ratings'!$F$19,0)</f>
        <v>65</v>
      </c>
      <c r="AE327" s="79">
        <f>ROUND(AB327/'Custom Ratings'!$J$19,0)</f>
        <v>62</v>
      </c>
    </row>
    <row r="328" ht="15.75" customHeight="1">
      <c r="A328" s="71" t="s">
        <v>1173</v>
      </c>
      <c r="B328" s="71" t="s">
        <v>1174</v>
      </c>
      <c r="C328" s="72" t="str">
        <f t="shared" si="1"/>
        <v>Esa Tikkanen</v>
      </c>
      <c r="D328" s="73" t="s">
        <v>76</v>
      </c>
      <c r="E328" s="73" t="s">
        <v>702</v>
      </c>
      <c r="F328" s="73">
        <v>10.0</v>
      </c>
      <c r="G328" s="73">
        <v>9.0</v>
      </c>
      <c r="H328" s="73">
        <v>5.0</v>
      </c>
      <c r="I328" s="73">
        <v>5.0</v>
      </c>
      <c r="J328" s="73">
        <v>3.0</v>
      </c>
      <c r="K328" s="73">
        <v>4.0</v>
      </c>
      <c r="L328" s="73">
        <v>4.0</v>
      </c>
      <c r="M328" s="73">
        <v>5.0</v>
      </c>
      <c r="N328" s="73">
        <v>4.0</v>
      </c>
      <c r="O328" s="73">
        <v>4.0</v>
      </c>
      <c r="P328" s="73">
        <v>2.0</v>
      </c>
      <c r="Q328" s="73">
        <v>4.0</v>
      </c>
      <c r="R328" s="73">
        <v>4.0</v>
      </c>
      <c r="S328" s="73">
        <v>4.0</v>
      </c>
      <c r="T328" s="73">
        <v>3.0</v>
      </c>
      <c r="U328" s="74">
        <f t="shared" si="2"/>
        <v>80</v>
      </c>
      <c r="V328" s="75">
        <f t="shared" si="3"/>
        <v>80</v>
      </c>
      <c r="W328" s="76" t="str">
        <f t="shared" si="4"/>
        <v>Lefty</v>
      </c>
      <c r="X328" s="77">
        <f t="shared" si="5"/>
        <v>80</v>
      </c>
      <c r="Y328" s="77">
        <f t="shared" si="6"/>
        <v>73</v>
      </c>
      <c r="Z328" s="78">
        <f>ROUND(IF(($G328*'Custom Ratings'!$B$3)+($H328*'Custom Ratings'!$B$4)+($I328*'Custom Ratings'!$B$5)+($J328*'Custom Ratings'!$B$6)+($K328*'Custom Ratings'!$B$7)+($L328*'Custom Ratings'!$B$8)+($M328*'Custom Ratings'!$B$9)+($O328*'Custom Ratings'!$B$10)+($P328*'Custom Ratings'!$B$11)+($Q328*'Custom Ratings'!$B$12)+($R328*'Custom Ratings'!$B$13)+($S328*'Custom Ratings'!$B$14)+($T328*'Custom Ratings'!$B$15)&lt;50,(25+(($G328*'Custom Ratings'!$B$3)+($H328*'Custom Ratings'!$B$4)+($I328*'Custom Ratings'!$B$5)+($J328*'Custom Ratings'!$B$6)+($K328*'Custom Ratings'!$B$7)+($L328*'Custom Ratings'!$B$8)+($M328*'Custom Ratings'!$B$9)+($O328*'Custom Ratings'!$B$10)+($P328*'Custom Ratings'!$B$11)+($Q328*'Custom Ratings'!$B$12)+($R328*'Custom Ratings'!$B$13)+($S328*'Custom Ratings'!$B$14)+($T328*'Custom Ratings'!$B$15))/2),($G328*'Custom Ratings'!$B$3)+($H328*'Custom Ratings'!$B$4)+($I328*'Custom Ratings'!$B$5)+($J328*'Custom Ratings'!$B$6)+($K328*'Custom Ratings'!$B$7)+($L328*'Custom Ratings'!$B$8)+($M328*'Custom Ratings'!$B$9)+($O328*'Custom Ratings'!$B$10)+($P328*'Custom Ratings'!$B$11)+($Q328*'Custom Ratings'!$B$12)+($R328*'Custom Ratings'!$B$13)+($S328*'Custom Ratings'!$B$14)+($T328*'Custom Ratings'!$B$15)),0)</f>
        <v>80</v>
      </c>
      <c r="AA328" s="78">
        <f>ROUND(IF(($G328*'Custom Ratings'!$F$3)+($H328*'Custom Ratings'!$F$4)+($I328*'Custom Ratings'!$F$5)+($J328*'Custom Ratings'!$F$6)+($K328*'Custom Ratings'!$F$7)+($L328*'Custom Ratings'!$F$8)+($M328*'Custom Ratings'!$F$9)+($O328*'Custom Ratings'!$F$10)+($P328*'Custom Ratings'!$F$11)+($Q328*'Custom Ratings'!$F$12)+($R328*'Custom Ratings'!$F$13)+($S328*'Custom Ratings'!$F$14)+($T328*'Custom Ratings'!$F$15)&lt;50,(25+(($G328*'Custom Ratings'!$F$3)+($H328*'Custom Ratings'!$F$4)+($I328*'Custom Ratings'!$F$5)+($J328*'Custom Ratings'!$F$6)+($K328*'Custom Ratings'!$F$7)+($L328*'Custom Ratings'!$F$8)+($M328*'Custom Ratings'!$F$9)+($O328*'Custom Ratings'!$F$10)+($P328*'Custom Ratings'!$F$11)+($Q328*'Custom Ratings'!$F$12)+($R328*'Custom Ratings'!$F$13)+($S328*'Custom Ratings'!$F$14)+($T328*'Custom Ratings'!$F$15))/2),($G328*'Custom Ratings'!$F$3)+($H328*'Custom Ratings'!$F$4)+($I328*'Custom Ratings'!$F$5)+($J328*'Custom Ratings'!$F$6)+($K328*'Custom Ratings'!$F$7)+($L328*'Custom Ratings'!$F$8)+($M328*'Custom Ratings'!$F$9)+($O328*'Custom Ratings'!$F$10)+($P328*'Custom Ratings'!$F$11)+($Q328*'Custom Ratings'!$F$12)+($R328*'Custom Ratings'!$F$13)+($S328*'Custom Ratings'!$F$14)+($T328*'Custom Ratings'!$F$15)),0)</f>
        <v>80</v>
      </c>
      <c r="AB328" s="78">
        <f>ROUND(IF(($K328*'Custom Ratings'!$J$3)+ROUNDDOWN(($H328*'Custom Ratings'!$J$4),0)+($I328*'Custom Ratings'!$J$5)+($J328*'Custom Ratings'!$J$6)+ROUNDDOWN(($K328*'Custom Ratings'!$J$7),0)+ROUNDDOWN(($L328*'Custom Ratings'!$J$8),0)+($M328*'Custom Ratings'!$J$9)+($O328*'Custom Ratings'!$J$10)+($P328*'Custom Ratings'!$J$11)+($Q328*'Custom Ratings'!$J$12)+($R328*'Custom Ratings'!$J$13)+($S328*'Custom Ratings'!$J$14)+($T328*'Custom Ratings'!$J$15)&lt;50,(25+(($K328*'Custom Ratings'!$J$3)+ROUNDDOWN(($H328*'Custom Ratings'!$J$4),0)+($I328*'Custom Ratings'!$J$5)+($J328*'Custom Ratings'!$J$6)+ROUNDDOWN(($K328*'Custom Ratings'!$J$7),0)+ROUNDDOWN(($L328*'Custom Ratings'!$J$8),0)+($M328*'Custom Ratings'!$J$9)+($O328*'Custom Ratings'!$J$10)+($P328*'Custom Ratings'!$J$11)+($Q328*'Custom Ratings'!$J$12)+($R328*'Custom Ratings'!$J$13)+($S328*'Custom Ratings'!$J$14)+($T328*'Custom Ratings'!$J$15))/2),($K328*'Custom Ratings'!$J$3)+ROUNDDOWN(($H328*'Custom Ratings'!$J$4),0)+($I328*'Custom Ratings'!$J$5)+($J328*'Custom Ratings'!$J$6)+ROUNDDOWN(($K328*'Custom Ratings'!$J$7),0)+ROUNDDOWN(($L328*'Custom Ratings'!$J$8),0)+($M328*'Custom Ratings'!$J$9)+($O328*'Custom Ratings'!$J$10)+($P328*'Custom Ratings'!$J$11)+($Q328*'Custom Ratings'!$J$12)+($R328*'Custom Ratings'!$J$13)+($S328*'Custom Ratings'!$J$14)+($T328*'Custom Ratings'!$J$15)),0)</f>
        <v>73</v>
      </c>
      <c r="AC328" s="79">
        <f>ROUND(Z328/'Custom Ratings'!$B$19,0)</f>
        <v>80</v>
      </c>
      <c r="AD328" s="79">
        <f>ROUND(AA328/'Custom Ratings'!$F$19,0)</f>
        <v>80</v>
      </c>
      <c r="AE328" s="79">
        <f>ROUND(AB328/'Custom Ratings'!$J$19,0)</f>
        <v>73</v>
      </c>
    </row>
    <row r="329" ht="15.75" customHeight="1">
      <c r="A329" s="71" t="s">
        <v>738</v>
      </c>
      <c r="B329" s="71" t="s">
        <v>1175</v>
      </c>
      <c r="C329" s="72" t="str">
        <f t="shared" si="1"/>
        <v>Adam Graves</v>
      </c>
      <c r="D329" s="73" t="s">
        <v>76</v>
      </c>
      <c r="E329" s="73" t="s">
        <v>702</v>
      </c>
      <c r="F329" s="73">
        <v>9.0</v>
      </c>
      <c r="G329" s="73">
        <v>6.0</v>
      </c>
      <c r="H329" s="73">
        <v>4.0</v>
      </c>
      <c r="I329" s="73">
        <v>4.0</v>
      </c>
      <c r="J329" s="73">
        <v>4.0</v>
      </c>
      <c r="K329" s="73">
        <v>3.0</v>
      </c>
      <c r="L329" s="73">
        <v>2.0</v>
      </c>
      <c r="M329" s="73">
        <v>3.0</v>
      </c>
      <c r="N329" s="73">
        <v>6.0</v>
      </c>
      <c r="O329" s="73">
        <v>3.0</v>
      </c>
      <c r="P329" s="73">
        <v>3.0</v>
      </c>
      <c r="Q329" s="73">
        <v>4.0</v>
      </c>
      <c r="R329" s="73">
        <v>5.0</v>
      </c>
      <c r="S329" s="73">
        <v>3.0</v>
      </c>
      <c r="T329" s="73">
        <v>4.0</v>
      </c>
      <c r="U329" s="74">
        <f t="shared" si="2"/>
        <v>68</v>
      </c>
      <c r="V329" s="75">
        <f t="shared" si="3"/>
        <v>68</v>
      </c>
      <c r="W329" s="76" t="str">
        <f t="shared" si="4"/>
        <v>Lefty</v>
      </c>
      <c r="X329" s="77">
        <f t="shared" si="5"/>
        <v>68</v>
      </c>
      <c r="Y329" s="77">
        <f t="shared" si="6"/>
        <v>56</v>
      </c>
      <c r="Z329" s="78">
        <f>ROUND(IF(($G329*'Custom Ratings'!$B$3)+($H329*'Custom Ratings'!$B$4)+($I329*'Custom Ratings'!$B$5)+($J329*'Custom Ratings'!$B$6)+($K329*'Custom Ratings'!$B$7)+($L329*'Custom Ratings'!$B$8)+($M329*'Custom Ratings'!$B$9)+($O329*'Custom Ratings'!$B$10)+($P329*'Custom Ratings'!$B$11)+($Q329*'Custom Ratings'!$B$12)+($R329*'Custom Ratings'!$B$13)+($S329*'Custom Ratings'!$B$14)+($T329*'Custom Ratings'!$B$15)&lt;50,(25+(($G329*'Custom Ratings'!$B$3)+($H329*'Custom Ratings'!$B$4)+($I329*'Custom Ratings'!$B$5)+($J329*'Custom Ratings'!$B$6)+($K329*'Custom Ratings'!$B$7)+($L329*'Custom Ratings'!$B$8)+($M329*'Custom Ratings'!$B$9)+($O329*'Custom Ratings'!$B$10)+($P329*'Custom Ratings'!$B$11)+($Q329*'Custom Ratings'!$B$12)+($R329*'Custom Ratings'!$B$13)+($S329*'Custom Ratings'!$B$14)+($T329*'Custom Ratings'!$B$15))/2),($G329*'Custom Ratings'!$B$3)+($H329*'Custom Ratings'!$B$4)+($I329*'Custom Ratings'!$B$5)+($J329*'Custom Ratings'!$B$6)+($K329*'Custom Ratings'!$B$7)+($L329*'Custom Ratings'!$B$8)+($M329*'Custom Ratings'!$B$9)+($O329*'Custom Ratings'!$B$10)+($P329*'Custom Ratings'!$B$11)+($Q329*'Custom Ratings'!$B$12)+($R329*'Custom Ratings'!$B$13)+($S329*'Custom Ratings'!$B$14)+($T329*'Custom Ratings'!$B$15)),0)</f>
        <v>68</v>
      </c>
      <c r="AA329" s="78">
        <f>ROUND(IF(($G329*'Custom Ratings'!$F$3)+($H329*'Custom Ratings'!$F$4)+($I329*'Custom Ratings'!$F$5)+($J329*'Custom Ratings'!$F$6)+($K329*'Custom Ratings'!$F$7)+($L329*'Custom Ratings'!$F$8)+($M329*'Custom Ratings'!$F$9)+($O329*'Custom Ratings'!$F$10)+($P329*'Custom Ratings'!$F$11)+($Q329*'Custom Ratings'!$F$12)+($R329*'Custom Ratings'!$F$13)+($S329*'Custom Ratings'!$F$14)+($T329*'Custom Ratings'!$F$15)&lt;50,(25+(($G329*'Custom Ratings'!$F$3)+($H329*'Custom Ratings'!$F$4)+($I329*'Custom Ratings'!$F$5)+($J329*'Custom Ratings'!$F$6)+($K329*'Custom Ratings'!$F$7)+($L329*'Custom Ratings'!$F$8)+($M329*'Custom Ratings'!$F$9)+($O329*'Custom Ratings'!$F$10)+($P329*'Custom Ratings'!$F$11)+($Q329*'Custom Ratings'!$F$12)+($R329*'Custom Ratings'!$F$13)+($S329*'Custom Ratings'!$F$14)+($T329*'Custom Ratings'!$F$15))/2),($G329*'Custom Ratings'!$F$3)+($H329*'Custom Ratings'!$F$4)+($I329*'Custom Ratings'!$F$5)+($J329*'Custom Ratings'!$F$6)+($K329*'Custom Ratings'!$F$7)+($L329*'Custom Ratings'!$F$8)+($M329*'Custom Ratings'!$F$9)+($O329*'Custom Ratings'!$F$10)+($P329*'Custom Ratings'!$F$11)+($Q329*'Custom Ratings'!$F$12)+($R329*'Custom Ratings'!$F$13)+($S329*'Custom Ratings'!$F$14)+($T329*'Custom Ratings'!$F$15)),0)</f>
        <v>68</v>
      </c>
      <c r="AB329" s="78">
        <f>ROUND(IF(($K329*'Custom Ratings'!$J$3)+ROUNDDOWN(($H329*'Custom Ratings'!$J$4),0)+($I329*'Custom Ratings'!$J$5)+($J329*'Custom Ratings'!$J$6)+ROUNDDOWN(($K329*'Custom Ratings'!$J$7),0)+ROUNDDOWN(($L329*'Custom Ratings'!$J$8),0)+($M329*'Custom Ratings'!$J$9)+($O329*'Custom Ratings'!$J$10)+($P329*'Custom Ratings'!$J$11)+($Q329*'Custom Ratings'!$J$12)+($R329*'Custom Ratings'!$J$13)+($S329*'Custom Ratings'!$J$14)+($T329*'Custom Ratings'!$J$15)&lt;50,(25+(($K329*'Custom Ratings'!$J$3)+ROUNDDOWN(($H329*'Custom Ratings'!$J$4),0)+($I329*'Custom Ratings'!$J$5)+($J329*'Custom Ratings'!$J$6)+ROUNDDOWN(($K329*'Custom Ratings'!$J$7),0)+ROUNDDOWN(($L329*'Custom Ratings'!$J$8),0)+($M329*'Custom Ratings'!$J$9)+($O329*'Custom Ratings'!$J$10)+($P329*'Custom Ratings'!$J$11)+($Q329*'Custom Ratings'!$J$12)+($R329*'Custom Ratings'!$J$13)+($S329*'Custom Ratings'!$J$14)+($T329*'Custom Ratings'!$J$15))/2),($K329*'Custom Ratings'!$J$3)+ROUNDDOWN(($H329*'Custom Ratings'!$J$4),0)+($I329*'Custom Ratings'!$J$5)+($J329*'Custom Ratings'!$J$6)+ROUNDDOWN(($K329*'Custom Ratings'!$J$7),0)+ROUNDDOWN(($L329*'Custom Ratings'!$J$8),0)+($M329*'Custom Ratings'!$J$9)+($O329*'Custom Ratings'!$J$10)+($P329*'Custom Ratings'!$J$11)+($Q329*'Custom Ratings'!$J$12)+($R329*'Custom Ratings'!$J$13)+($S329*'Custom Ratings'!$J$14)+($T329*'Custom Ratings'!$J$15)),0)</f>
        <v>56</v>
      </c>
      <c r="AC329" s="79">
        <f>ROUND(Z329/'Custom Ratings'!$B$19,0)</f>
        <v>68</v>
      </c>
      <c r="AD329" s="79">
        <f>ROUND(AA329/'Custom Ratings'!$F$19,0)</f>
        <v>68</v>
      </c>
      <c r="AE329" s="79">
        <f>ROUND(AB329/'Custom Ratings'!$J$19,0)</f>
        <v>56</v>
      </c>
    </row>
    <row r="330" ht="15.75" customHeight="1">
      <c r="A330" s="71" t="s">
        <v>1176</v>
      </c>
      <c r="B330" s="71" t="s">
        <v>767</v>
      </c>
      <c r="C330" s="72" t="str">
        <f t="shared" si="1"/>
        <v>Phil Bourque</v>
      </c>
      <c r="D330" s="73" t="s">
        <v>76</v>
      </c>
      <c r="E330" s="73" t="s">
        <v>702</v>
      </c>
      <c r="F330" s="73">
        <v>29.0</v>
      </c>
      <c r="G330" s="73">
        <v>8.0</v>
      </c>
      <c r="H330" s="73">
        <v>2.0</v>
      </c>
      <c r="I330" s="73">
        <v>4.0</v>
      </c>
      <c r="J330" s="73">
        <v>2.0</v>
      </c>
      <c r="K330" s="73">
        <v>3.0</v>
      </c>
      <c r="L330" s="73">
        <v>2.0</v>
      </c>
      <c r="M330" s="73">
        <v>4.0</v>
      </c>
      <c r="N330" s="73">
        <v>8.0</v>
      </c>
      <c r="O330" s="73">
        <v>3.0</v>
      </c>
      <c r="P330" s="73">
        <v>2.0</v>
      </c>
      <c r="Q330" s="73">
        <v>3.0</v>
      </c>
      <c r="R330" s="73">
        <v>2.0</v>
      </c>
      <c r="S330" s="73">
        <v>2.0</v>
      </c>
      <c r="T330" s="73">
        <v>2.0</v>
      </c>
      <c r="U330" s="74">
        <f t="shared" si="2"/>
        <v>56</v>
      </c>
      <c r="V330" s="75">
        <f t="shared" si="3"/>
        <v>56</v>
      </c>
      <c r="W330" s="76" t="str">
        <f t="shared" si="4"/>
        <v>Lefty</v>
      </c>
      <c r="X330" s="77">
        <f t="shared" si="5"/>
        <v>56</v>
      </c>
      <c r="Y330" s="77">
        <f t="shared" si="6"/>
        <v>45</v>
      </c>
      <c r="Z330" s="78">
        <f>ROUND(IF(($G330*'Custom Ratings'!$B$3)+($H330*'Custom Ratings'!$B$4)+($I330*'Custom Ratings'!$B$5)+($J330*'Custom Ratings'!$B$6)+($K330*'Custom Ratings'!$B$7)+($L330*'Custom Ratings'!$B$8)+($M330*'Custom Ratings'!$B$9)+($O330*'Custom Ratings'!$B$10)+($P330*'Custom Ratings'!$B$11)+($Q330*'Custom Ratings'!$B$12)+($R330*'Custom Ratings'!$B$13)+($S330*'Custom Ratings'!$B$14)+($T330*'Custom Ratings'!$B$15)&lt;50,(25+(($G330*'Custom Ratings'!$B$3)+($H330*'Custom Ratings'!$B$4)+($I330*'Custom Ratings'!$B$5)+($J330*'Custom Ratings'!$B$6)+($K330*'Custom Ratings'!$B$7)+($L330*'Custom Ratings'!$B$8)+($M330*'Custom Ratings'!$B$9)+($O330*'Custom Ratings'!$B$10)+($P330*'Custom Ratings'!$B$11)+($Q330*'Custom Ratings'!$B$12)+($R330*'Custom Ratings'!$B$13)+($S330*'Custom Ratings'!$B$14)+($T330*'Custom Ratings'!$B$15))/2),($G330*'Custom Ratings'!$B$3)+($H330*'Custom Ratings'!$B$4)+($I330*'Custom Ratings'!$B$5)+($J330*'Custom Ratings'!$B$6)+($K330*'Custom Ratings'!$B$7)+($L330*'Custom Ratings'!$B$8)+($M330*'Custom Ratings'!$B$9)+($O330*'Custom Ratings'!$B$10)+($P330*'Custom Ratings'!$B$11)+($Q330*'Custom Ratings'!$B$12)+($R330*'Custom Ratings'!$B$13)+($S330*'Custom Ratings'!$B$14)+($T330*'Custom Ratings'!$B$15)),0)</f>
        <v>56</v>
      </c>
      <c r="AA330" s="78">
        <f>ROUND(IF(($G330*'Custom Ratings'!$F$3)+($H330*'Custom Ratings'!$F$4)+($I330*'Custom Ratings'!$F$5)+($J330*'Custom Ratings'!$F$6)+($K330*'Custom Ratings'!$F$7)+($L330*'Custom Ratings'!$F$8)+($M330*'Custom Ratings'!$F$9)+($O330*'Custom Ratings'!$F$10)+($P330*'Custom Ratings'!$F$11)+($Q330*'Custom Ratings'!$F$12)+($R330*'Custom Ratings'!$F$13)+($S330*'Custom Ratings'!$F$14)+($T330*'Custom Ratings'!$F$15)&lt;50,(25+(($G330*'Custom Ratings'!$F$3)+($H330*'Custom Ratings'!$F$4)+($I330*'Custom Ratings'!$F$5)+($J330*'Custom Ratings'!$F$6)+($K330*'Custom Ratings'!$F$7)+($L330*'Custom Ratings'!$F$8)+($M330*'Custom Ratings'!$F$9)+($O330*'Custom Ratings'!$F$10)+($P330*'Custom Ratings'!$F$11)+($Q330*'Custom Ratings'!$F$12)+($R330*'Custom Ratings'!$F$13)+($S330*'Custom Ratings'!$F$14)+($T330*'Custom Ratings'!$F$15))/2),($G330*'Custom Ratings'!$F$3)+($H330*'Custom Ratings'!$F$4)+($I330*'Custom Ratings'!$F$5)+($J330*'Custom Ratings'!$F$6)+($K330*'Custom Ratings'!$F$7)+($L330*'Custom Ratings'!$F$8)+($M330*'Custom Ratings'!$F$9)+($O330*'Custom Ratings'!$F$10)+($P330*'Custom Ratings'!$F$11)+($Q330*'Custom Ratings'!$F$12)+($R330*'Custom Ratings'!$F$13)+($S330*'Custom Ratings'!$F$14)+($T330*'Custom Ratings'!$F$15)),0)</f>
        <v>56</v>
      </c>
      <c r="AB330" s="78">
        <f>ROUND(IF(($K330*'Custom Ratings'!$J$3)+ROUNDDOWN(($H330*'Custom Ratings'!$J$4),0)+($I330*'Custom Ratings'!$J$5)+($J330*'Custom Ratings'!$J$6)+ROUNDDOWN(($K330*'Custom Ratings'!$J$7),0)+ROUNDDOWN(($L330*'Custom Ratings'!$J$8),0)+($M330*'Custom Ratings'!$J$9)+($O330*'Custom Ratings'!$J$10)+($P330*'Custom Ratings'!$J$11)+($Q330*'Custom Ratings'!$J$12)+($R330*'Custom Ratings'!$J$13)+($S330*'Custom Ratings'!$J$14)+($T330*'Custom Ratings'!$J$15)&lt;50,(25+(($K330*'Custom Ratings'!$J$3)+ROUNDDOWN(($H330*'Custom Ratings'!$J$4),0)+($I330*'Custom Ratings'!$J$5)+($J330*'Custom Ratings'!$J$6)+ROUNDDOWN(($K330*'Custom Ratings'!$J$7),0)+ROUNDDOWN(($L330*'Custom Ratings'!$J$8),0)+($M330*'Custom Ratings'!$J$9)+($O330*'Custom Ratings'!$J$10)+($P330*'Custom Ratings'!$J$11)+($Q330*'Custom Ratings'!$J$12)+($R330*'Custom Ratings'!$J$13)+($S330*'Custom Ratings'!$J$14)+($T330*'Custom Ratings'!$J$15))/2),($K330*'Custom Ratings'!$J$3)+ROUNDDOWN(($H330*'Custom Ratings'!$J$4),0)+($I330*'Custom Ratings'!$J$5)+($J330*'Custom Ratings'!$J$6)+ROUNDDOWN(($K330*'Custom Ratings'!$J$7),0)+ROUNDDOWN(($L330*'Custom Ratings'!$J$8),0)+($M330*'Custom Ratings'!$J$9)+($O330*'Custom Ratings'!$J$10)+($P330*'Custom Ratings'!$J$11)+($Q330*'Custom Ratings'!$J$12)+($R330*'Custom Ratings'!$J$13)+($S330*'Custom Ratings'!$J$14)+($T330*'Custom Ratings'!$J$15)),0)</f>
        <v>45</v>
      </c>
      <c r="AC330" s="79">
        <f>ROUND(Z330/'Custom Ratings'!$B$19,0)</f>
        <v>56</v>
      </c>
      <c r="AD330" s="79">
        <f>ROUND(AA330/'Custom Ratings'!$F$19,0)</f>
        <v>56</v>
      </c>
      <c r="AE330" s="79">
        <f>ROUND(AB330/'Custom Ratings'!$J$19,0)</f>
        <v>45</v>
      </c>
    </row>
    <row r="331" ht="15.75" customHeight="1">
      <c r="A331" s="71" t="s">
        <v>1177</v>
      </c>
      <c r="B331" s="71" t="s">
        <v>1178</v>
      </c>
      <c r="C331" s="72" t="str">
        <f t="shared" si="1"/>
        <v>Jan Erixon</v>
      </c>
      <c r="D331" s="73" t="s">
        <v>76</v>
      </c>
      <c r="E331" s="73" t="s">
        <v>702</v>
      </c>
      <c r="F331" s="73">
        <v>20.0</v>
      </c>
      <c r="G331" s="73">
        <v>8.0</v>
      </c>
      <c r="H331" s="73">
        <v>3.0</v>
      </c>
      <c r="I331" s="73">
        <v>3.0</v>
      </c>
      <c r="J331" s="73">
        <v>2.0</v>
      </c>
      <c r="K331" s="73">
        <v>3.0</v>
      </c>
      <c r="L331" s="73">
        <v>2.0</v>
      </c>
      <c r="M331" s="73">
        <v>2.0</v>
      </c>
      <c r="N331" s="73">
        <v>2.0</v>
      </c>
      <c r="O331" s="73">
        <v>3.0</v>
      </c>
      <c r="P331" s="73">
        <v>3.0</v>
      </c>
      <c r="Q331" s="73">
        <v>3.0</v>
      </c>
      <c r="R331" s="73">
        <v>0.0</v>
      </c>
      <c r="S331" s="73">
        <v>3.0</v>
      </c>
      <c r="T331" s="73">
        <v>1.0</v>
      </c>
      <c r="U331" s="74">
        <f t="shared" si="2"/>
        <v>54</v>
      </c>
      <c r="V331" s="75">
        <f t="shared" si="3"/>
        <v>54</v>
      </c>
      <c r="W331" s="76" t="str">
        <f t="shared" si="4"/>
        <v>Lefty</v>
      </c>
      <c r="X331" s="77">
        <f t="shared" si="5"/>
        <v>54</v>
      </c>
      <c r="Y331" s="77">
        <f t="shared" si="6"/>
        <v>46</v>
      </c>
      <c r="Z331" s="78">
        <f>ROUND(IF(($G331*'Custom Ratings'!$B$3)+($H331*'Custom Ratings'!$B$4)+($I331*'Custom Ratings'!$B$5)+($J331*'Custom Ratings'!$B$6)+($K331*'Custom Ratings'!$B$7)+($L331*'Custom Ratings'!$B$8)+($M331*'Custom Ratings'!$B$9)+($O331*'Custom Ratings'!$B$10)+($P331*'Custom Ratings'!$B$11)+($Q331*'Custom Ratings'!$B$12)+($R331*'Custom Ratings'!$B$13)+($S331*'Custom Ratings'!$B$14)+($T331*'Custom Ratings'!$B$15)&lt;50,(25+(($G331*'Custom Ratings'!$B$3)+($H331*'Custom Ratings'!$B$4)+($I331*'Custom Ratings'!$B$5)+($J331*'Custom Ratings'!$B$6)+($K331*'Custom Ratings'!$B$7)+($L331*'Custom Ratings'!$B$8)+($M331*'Custom Ratings'!$B$9)+($O331*'Custom Ratings'!$B$10)+($P331*'Custom Ratings'!$B$11)+($Q331*'Custom Ratings'!$B$12)+($R331*'Custom Ratings'!$B$13)+($S331*'Custom Ratings'!$B$14)+($T331*'Custom Ratings'!$B$15))/2),($G331*'Custom Ratings'!$B$3)+($H331*'Custom Ratings'!$B$4)+($I331*'Custom Ratings'!$B$5)+($J331*'Custom Ratings'!$B$6)+($K331*'Custom Ratings'!$B$7)+($L331*'Custom Ratings'!$B$8)+($M331*'Custom Ratings'!$B$9)+($O331*'Custom Ratings'!$B$10)+($P331*'Custom Ratings'!$B$11)+($Q331*'Custom Ratings'!$B$12)+($R331*'Custom Ratings'!$B$13)+($S331*'Custom Ratings'!$B$14)+($T331*'Custom Ratings'!$B$15)),0)</f>
        <v>54</v>
      </c>
      <c r="AA331" s="78">
        <f>ROUND(IF(($G331*'Custom Ratings'!$F$3)+($H331*'Custom Ratings'!$F$4)+($I331*'Custom Ratings'!$F$5)+($J331*'Custom Ratings'!$F$6)+($K331*'Custom Ratings'!$F$7)+($L331*'Custom Ratings'!$F$8)+($M331*'Custom Ratings'!$F$9)+($O331*'Custom Ratings'!$F$10)+($P331*'Custom Ratings'!$F$11)+($Q331*'Custom Ratings'!$F$12)+($R331*'Custom Ratings'!$F$13)+($S331*'Custom Ratings'!$F$14)+($T331*'Custom Ratings'!$F$15)&lt;50,(25+(($G331*'Custom Ratings'!$F$3)+($H331*'Custom Ratings'!$F$4)+($I331*'Custom Ratings'!$F$5)+($J331*'Custom Ratings'!$F$6)+($K331*'Custom Ratings'!$F$7)+($L331*'Custom Ratings'!$F$8)+($M331*'Custom Ratings'!$F$9)+($O331*'Custom Ratings'!$F$10)+($P331*'Custom Ratings'!$F$11)+($Q331*'Custom Ratings'!$F$12)+($R331*'Custom Ratings'!$F$13)+($S331*'Custom Ratings'!$F$14)+($T331*'Custom Ratings'!$F$15))/2),($G331*'Custom Ratings'!$F$3)+($H331*'Custom Ratings'!$F$4)+($I331*'Custom Ratings'!$F$5)+($J331*'Custom Ratings'!$F$6)+($K331*'Custom Ratings'!$F$7)+($L331*'Custom Ratings'!$F$8)+($M331*'Custom Ratings'!$F$9)+($O331*'Custom Ratings'!$F$10)+($P331*'Custom Ratings'!$F$11)+($Q331*'Custom Ratings'!$F$12)+($R331*'Custom Ratings'!$F$13)+($S331*'Custom Ratings'!$F$14)+($T331*'Custom Ratings'!$F$15)),0)</f>
        <v>54</v>
      </c>
      <c r="AB331" s="78">
        <f>ROUND(IF(($K331*'Custom Ratings'!$J$3)+ROUNDDOWN(($H331*'Custom Ratings'!$J$4),0)+($I331*'Custom Ratings'!$J$5)+($J331*'Custom Ratings'!$J$6)+ROUNDDOWN(($K331*'Custom Ratings'!$J$7),0)+ROUNDDOWN(($L331*'Custom Ratings'!$J$8),0)+($M331*'Custom Ratings'!$J$9)+($O331*'Custom Ratings'!$J$10)+($P331*'Custom Ratings'!$J$11)+($Q331*'Custom Ratings'!$J$12)+($R331*'Custom Ratings'!$J$13)+($S331*'Custom Ratings'!$J$14)+($T331*'Custom Ratings'!$J$15)&lt;50,(25+(($K331*'Custom Ratings'!$J$3)+ROUNDDOWN(($H331*'Custom Ratings'!$J$4),0)+($I331*'Custom Ratings'!$J$5)+($J331*'Custom Ratings'!$J$6)+ROUNDDOWN(($K331*'Custom Ratings'!$J$7),0)+ROUNDDOWN(($L331*'Custom Ratings'!$J$8),0)+($M331*'Custom Ratings'!$J$9)+($O331*'Custom Ratings'!$J$10)+($P331*'Custom Ratings'!$J$11)+($Q331*'Custom Ratings'!$J$12)+($R331*'Custom Ratings'!$J$13)+($S331*'Custom Ratings'!$J$14)+($T331*'Custom Ratings'!$J$15))/2),($K331*'Custom Ratings'!$J$3)+ROUNDDOWN(($H331*'Custom Ratings'!$J$4),0)+($I331*'Custom Ratings'!$J$5)+($J331*'Custom Ratings'!$J$6)+ROUNDDOWN(($K331*'Custom Ratings'!$J$7),0)+ROUNDDOWN(($L331*'Custom Ratings'!$J$8),0)+($M331*'Custom Ratings'!$J$9)+($O331*'Custom Ratings'!$J$10)+($P331*'Custom Ratings'!$J$11)+($Q331*'Custom Ratings'!$J$12)+($R331*'Custom Ratings'!$J$13)+($S331*'Custom Ratings'!$J$14)+($T331*'Custom Ratings'!$J$15)),0)</f>
        <v>46</v>
      </c>
      <c r="AC331" s="79">
        <f>ROUND(Z331/'Custom Ratings'!$B$19,0)</f>
        <v>54</v>
      </c>
      <c r="AD331" s="79">
        <f>ROUND(AA331/'Custom Ratings'!$F$19,0)</f>
        <v>54</v>
      </c>
      <c r="AE331" s="79">
        <f>ROUND(AB331/'Custom Ratings'!$J$19,0)</f>
        <v>46</v>
      </c>
    </row>
    <row r="332" ht="15.75" customHeight="1">
      <c r="A332" s="71" t="s">
        <v>817</v>
      </c>
      <c r="B332" s="71" t="s">
        <v>1179</v>
      </c>
      <c r="C332" s="72" t="str">
        <f t="shared" si="1"/>
        <v>Mike Gartner</v>
      </c>
      <c r="D332" s="73" t="s">
        <v>76</v>
      </c>
      <c r="E332" s="73" t="s">
        <v>702</v>
      </c>
      <c r="F332" s="73">
        <v>22.0</v>
      </c>
      <c r="G332" s="73">
        <v>7.0</v>
      </c>
      <c r="H332" s="73">
        <v>5.0</v>
      </c>
      <c r="I332" s="73">
        <v>5.0</v>
      </c>
      <c r="J332" s="73">
        <v>4.0</v>
      </c>
      <c r="K332" s="73">
        <v>4.0</v>
      </c>
      <c r="L332" s="73">
        <v>5.0</v>
      </c>
      <c r="M332" s="73">
        <v>2.0</v>
      </c>
      <c r="N332" s="73">
        <v>3.0</v>
      </c>
      <c r="O332" s="73">
        <v>5.0</v>
      </c>
      <c r="P332" s="73">
        <v>3.0</v>
      </c>
      <c r="Q332" s="73">
        <v>5.0</v>
      </c>
      <c r="R332" s="73">
        <v>5.0</v>
      </c>
      <c r="S332" s="73">
        <v>5.0</v>
      </c>
      <c r="T332" s="73">
        <v>2.0</v>
      </c>
      <c r="U332" s="74">
        <f t="shared" si="2"/>
        <v>85</v>
      </c>
      <c r="V332" s="75">
        <f t="shared" si="3"/>
        <v>85</v>
      </c>
      <c r="W332" s="76" t="str">
        <f t="shared" si="4"/>
        <v>Righty</v>
      </c>
      <c r="X332" s="77">
        <f t="shared" si="5"/>
        <v>85</v>
      </c>
      <c r="Y332" s="77">
        <f t="shared" si="6"/>
        <v>79</v>
      </c>
      <c r="Z332" s="78">
        <f>ROUND(IF(($G332*'Custom Ratings'!$B$3)+($H332*'Custom Ratings'!$B$4)+($I332*'Custom Ratings'!$B$5)+($J332*'Custom Ratings'!$B$6)+($K332*'Custom Ratings'!$B$7)+($L332*'Custom Ratings'!$B$8)+($M332*'Custom Ratings'!$B$9)+($O332*'Custom Ratings'!$B$10)+($P332*'Custom Ratings'!$B$11)+($Q332*'Custom Ratings'!$B$12)+($R332*'Custom Ratings'!$B$13)+($S332*'Custom Ratings'!$B$14)+($T332*'Custom Ratings'!$B$15)&lt;50,(25+(($G332*'Custom Ratings'!$B$3)+($H332*'Custom Ratings'!$B$4)+($I332*'Custom Ratings'!$B$5)+($J332*'Custom Ratings'!$B$6)+($K332*'Custom Ratings'!$B$7)+($L332*'Custom Ratings'!$B$8)+($M332*'Custom Ratings'!$B$9)+($O332*'Custom Ratings'!$B$10)+($P332*'Custom Ratings'!$B$11)+($Q332*'Custom Ratings'!$B$12)+($R332*'Custom Ratings'!$B$13)+($S332*'Custom Ratings'!$B$14)+($T332*'Custom Ratings'!$B$15))/2),($G332*'Custom Ratings'!$B$3)+($H332*'Custom Ratings'!$B$4)+($I332*'Custom Ratings'!$B$5)+($J332*'Custom Ratings'!$B$6)+($K332*'Custom Ratings'!$B$7)+($L332*'Custom Ratings'!$B$8)+($M332*'Custom Ratings'!$B$9)+($O332*'Custom Ratings'!$B$10)+($P332*'Custom Ratings'!$B$11)+($Q332*'Custom Ratings'!$B$12)+($R332*'Custom Ratings'!$B$13)+($S332*'Custom Ratings'!$B$14)+($T332*'Custom Ratings'!$B$15)),0)</f>
        <v>85</v>
      </c>
      <c r="AA332" s="78">
        <f>ROUND(IF(($G332*'Custom Ratings'!$F$3)+($H332*'Custom Ratings'!$F$4)+($I332*'Custom Ratings'!$F$5)+($J332*'Custom Ratings'!$F$6)+($K332*'Custom Ratings'!$F$7)+($L332*'Custom Ratings'!$F$8)+($M332*'Custom Ratings'!$F$9)+($O332*'Custom Ratings'!$F$10)+($P332*'Custom Ratings'!$F$11)+($Q332*'Custom Ratings'!$F$12)+($R332*'Custom Ratings'!$F$13)+($S332*'Custom Ratings'!$F$14)+($T332*'Custom Ratings'!$F$15)&lt;50,(25+(($G332*'Custom Ratings'!$F$3)+($H332*'Custom Ratings'!$F$4)+($I332*'Custom Ratings'!$F$5)+($J332*'Custom Ratings'!$F$6)+($K332*'Custom Ratings'!$F$7)+($L332*'Custom Ratings'!$F$8)+($M332*'Custom Ratings'!$F$9)+($O332*'Custom Ratings'!$F$10)+($P332*'Custom Ratings'!$F$11)+($Q332*'Custom Ratings'!$F$12)+($R332*'Custom Ratings'!$F$13)+($S332*'Custom Ratings'!$F$14)+($T332*'Custom Ratings'!$F$15))/2),($G332*'Custom Ratings'!$F$3)+($H332*'Custom Ratings'!$F$4)+($I332*'Custom Ratings'!$F$5)+($J332*'Custom Ratings'!$F$6)+($K332*'Custom Ratings'!$F$7)+($L332*'Custom Ratings'!$F$8)+($M332*'Custom Ratings'!$F$9)+($O332*'Custom Ratings'!$F$10)+($P332*'Custom Ratings'!$F$11)+($Q332*'Custom Ratings'!$F$12)+($R332*'Custom Ratings'!$F$13)+($S332*'Custom Ratings'!$F$14)+($T332*'Custom Ratings'!$F$15)),0)</f>
        <v>85</v>
      </c>
      <c r="AB332" s="78">
        <f>ROUND(IF(($K332*'Custom Ratings'!$J$3)+ROUNDDOWN(($H332*'Custom Ratings'!$J$4),0)+($I332*'Custom Ratings'!$J$5)+($J332*'Custom Ratings'!$J$6)+ROUNDDOWN(($K332*'Custom Ratings'!$J$7),0)+ROUNDDOWN(($L332*'Custom Ratings'!$J$8),0)+($M332*'Custom Ratings'!$J$9)+($O332*'Custom Ratings'!$J$10)+($P332*'Custom Ratings'!$J$11)+($Q332*'Custom Ratings'!$J$12)+($R332*'Custom Ratings'!$J$13)+($S332*'Custom Ratings'!$J$14)+($T332*'Custom Ratings'!$J$15)&lt;50,(25+(($K332*'Custom Ratings'!$J$3)+ROUNDDOWN(($H332*'Custom Ratings'!$J$4),0)+($I332*'Custom Ratings'!$J$5)+($J332*'Custom Ratings'!$J$6)+ROUNDDOWN(($K332*'Custom Ratings'!$J$7),0)+ROUNDDOWN(($L332*'Custom Ratings'!$J$8),0)+($M332*'Custom Ratings'!$J$9)+($O332*'Custom Ratings'!$J$10)+($P332*'Custom Ratings'!$J$11)+($Q332*'Custom Ratings'!$J$12)+($R332*'Custom Ratings'!$J$13)+($S332*'Custom Ratings'!$J$14)+($T332*'Custom Ratings'!$J$15))/2),($K332*'Custom Ratings'!$J$3)+ROUNDDOWN(($H332*'Custom Ratings'!$J$4),0)+($I332*'Custom Ratings'!$J$5)+($J332*'Custom Ratings'!$J$6)+ROUNDDOWN(($K332*'Custom Ratings'!$J$7),0)+ROUNDDOWN(($L332*'Custom Ratings'!$J$8),0)+($M332*'Custom Ratings'!$J$9)+($O332*'Custom Ratings'!$J$10)+($P332*'Custom Ratings'!$J$11)+($Q332*'Custom Ratings'!$J$12)+($R332*'Custom Ratings'!$J$13)+($S332*'Custom Ratings'!$J$14)+($T332*'Custom Ratings'!$J$15)),0)</f>
        <v>79</v>
      </c>
      <c r="AC332" s="79">
        <f>ROUND(Z332/'Custom Ratings'!$B$19,0)</f>
        <v>85</v>
      </c>
      <c r="AD332" s="79">
        <f>ROUND(AA332/'Custom Ratings'!$F$19,0)</f>
        <v>85</v>
      </c>
      <c r="AE332" s="79">
        <f>ROUND(AB332/'Custom Ratings'!$J$19,0)</f>
        <v>79</v>
      </c>
    </row>
    <row r="333" ht="15.75" customHeight="1">
      <c r="A333" s="71" t="s">
        <v>1054</v>
      </c>
      <c r="B333" s="71" t="s">
        <v>1180</v>
      </c>
      <c r="C333" s="72" t="str">
        <f t="shared" si="1"/>
        <v>Tony Amonte</v>
      </c>
      <c r="D333" s="73" t="s">
        <v>76</v>
      </c>
      <c r="E333" s="73" t="s">
        <v>702</v>
      </c>
      <c r="F333" s="73">
        <v>33.0</v>
      </c>
      <c r="G333" s="73">
        <v>6.0</v>
      </c>
      <c r="H333" s="73">
        <v>4.0</v>
      </c>
      <c r="I333" s="73">
        <v>4.0</v>
      </c>
      <c r="J333" s="73">
        <v>4.0</v>
      </c>
      <c r="K333" s="73">
        <v>3.0</v>
      </c>
      <c r="L333" s="73">
        <v>3.0</v>
      </c>
      <c r="M333" s="73">
        <v>1.0</v>
      </c>
      <c r="N333" s="73">
        <v>3.0</v>
      </c>
      <c r="O333" s="73">
        <v>3.0</v>
      </c>
      <c r="P333" s="73">
        <v>3.0</v>
      </c>
      <c r="Q333" s="73">
        <v>4.0</v>
      </c>
      <c r="R333" s="73">
        <v>3.0</v>
      </c>
      <c r="S333" s="73">
        <v>3.0</v>
      </c>
      <c r="T333" s="73">
        <v>2.0</v>
      </c>
      <c r="U333" s="74">
        <f t="shared" si="2"/>
        <v>65</v>
      </c>
      <c r="V333" s="75">
        <f t="shared" si="3"/>
        <v>65</v>
      </c>
      <c r="W333" s="76" t="str">
        <f t="shared" si="4"/>
        <v>Righty</v>
      </c>
      <c r="X333" s="77">
        <f t="shared" si="5"/>
        <v>65</v>
      </c>
      <c r="Y333" s="77">
        <f t="shared" si="6"/>
        <v>56</v>
      </c>
      <c r="Z333" s="78">
        <f>ROUND(IF(($G333*'Custom Ratings'!$B$3)+($H333*'Custom Ratings'!$B$4)+($I333*'Custom Ratings'!$B$5)+($J333*'Custom Ratings'!$B$6)+($K333*'Custom Ratings'!$B$7)+($L333*'Custom Ratings'!$B$8)+($M333*'Custom Ratings'!$B$9)+($O333*'Custom Ratings'!$B$10)+($P333*'Custom Ratings'!$B$11)+($Q333*'Custom Ratings'!$B$12)+($R333*'Custom Ratings'!$B$13)+($S333*'Custom Ratings'!$B$14)+($T333*'Custom Ratings'!$B$15)&lt;50,(25+(($G333*'Custom Ratings'!$B$3)+($H333*'Custom Ratings'!$B$4)+($I333*'Custom Ratings'!$B$5)+($J333*'Custom Ratings'!$B$6)+($K333*'Custom Ratings'!$B$7)+($L333*'Custom Ratings'!$B$8)+($M333*'Custom Ratings'!$B$9)+($O333*'Custom Ratings'!$B$10)+($P333*'Custom Ratings'!$B$11)+($Q333*'Custom Ratings'!$B$12)+($R333*'Custom Ratings'!$B$13)+($S333*'Custom Ratings'!$B$14)+($T333*'Custom Ratings'!$B$15))/2),($G333*'Custom Ratings'!$B$3)+($H333*'Custom Ratings'!$B$4)+($I333*'Custom Ratings'!$B$5)+($J333*'Custom Ratings'!$B$6)+($K333*'Custom Ratings'!$B$7)+($L333*'Custom Ratings'!$B$8)+($M333*'Custom Ratings'!$B$9)+($O333*'Custom Ratings'!$B$10)+($P333*'Custom Ratings'!$B$11)+($Q333*'Custom Ratings'!$B$12)+($R333*'Custom Ratings'!$B$13)+($S333*'Custom Ratings'!$B$14)+($T333*'Custom Ratings'!$B$15)),0)</f>
        <v>65</v>
      </c>
      <c r="AA333" s="78">
        <f>ROUND(IF(($G333*'Custom Ratings'!$F$3)+($H333*'Custom Ratings'!$F$4)+($I333*'Custom Ratings'!$F$5)+($J333*'Custom Ratings'!$F$6)+($K333*'Custom Ratings'!$F$7)+($L333*'Custom Ratings'!$F$8)+($M333*'Custom Ratings'!$F$9)+($O333*'Custom Ratings'!$F$10)+($P333*'Custom Ratings'!$F$11)+($Q333*'Custom Ratings'!$F$12)+($R333*'Custom Ratings'!$F$13)+($S333*'Custom Ratings'!$F$14)+($T333*'Custom Ratings'!$F$15)&lt;50,(25+(($G333*'Custom Ratings'!$F$3)+($H333*'Custom Ratings'!$F$4)+($I333*'Custom Ratings'!$F$5)+($J333*'Custom Ratings'!$F$6)+($K333*'Custom Ratings'!$F$7)+($L333*'Custom Ratings'!$F$8)+($M333*'Custom Ratings'!$F$9)+($O333*'Custom Ratings'!$F$10)+($P333*'Custom Ratings'!$F$11)+($Q333*'Custom Ratings'!$F$12)+($R333*'Custom Ratings'!$F$13)+($S333*'Custom Ratings'!$F$14)+($T333*'Custom Ratings'!$F$15))/2),($G333*'Custom Ratings'!$F$3)+($H333*'Custom Ratings'!$F$4)+($I333*'Custom Ratings'!$F$5)+($J333*'Custom Ratings'!$F$6)+($K333*'Custom Ratings'!$F$7)+($L333*'Custom Ratings'!$F$8)+($M333*'Custom Ratings'!$F$9)+($O333*'Custom Ratings'!$F$10)+($P333*'Custom Ratings'!$F$11)+($Q333*'Custom Ratings'!$F$12)+($R333*'Custom Ratings'!$F$13)+($S333*'Custom Ratings'!$F$14)+($T333*'Custom Ratings'!$F$15)),0)</f>
        <v>65</v>
      </c>
      <c r="AB333" s="78">
        <f>ROUND(IF(($K333*'Custom Ratings'!$J$3)+ROUNDDOWN(($H333*'Custom Ratings'!$J$4),0)+($I333*'Custom Ratings'!$J$5)+($J333*'Custom Ratings'!$J$6)+ROUNDDOWN(($K333*'Custom Ratings'!$J$7),0)+ROUNDDOWN(($L333*'Custom Ratings'!$J$8),0)+($M333*'Custom Ratings'!$J$9)+($O333*'Custom Ratings'!$J$10)+($P333*'Custom Ratings'!$J$11)+($Q333*'Custom Ratings'!$J$12)+($R333*'Custom Ratings'!$J$13)+($S333*'Custom Ratings'!$J$14)+($T333*'Custom Ratings'!$J$15)&lt;50,(25+(($K333*'Custom Ratings'!$J$3)+ROUNDDOWN(($H333*'Custom Ratings'!$J$4),0)+($I333*'Custom Ratings'!$J$5)+($J333*'Custom Ratings'!$J$6)+ROUNDDOWN(($K333*'Custom Ratings'!$J$7),0)+ROUNDDOWN(($L333*'Custom Ratings'!$J$8),0)+($M333*'Custom Ratings'!$J$9)+($O333*'Custom Ratings'!$J$10)+($P333*'Custom Ratings'!$J$11)+($Q333*'Custom Ratings'!$J$12)+($R333*'Custom Ratings'!$J$13)+($S333*'Custom Ratings'!$J$14)+($T333*'Custom Ratings'!$J$15))/2),($K333*'Custom Ratings'!$J$3)+ROUNDDOWN(($H333*'Custom Ratings'!$J$4),0)+($I333*'Custom Ratings'!$J$5)+($J333*'Custom Ratings'!$J$6)+ROUNDDOWN(($K333*'Custom Ratings'!$J$7),0)+ROUNDDOWN(($L333*'Custom Ratings'!$J$8),0)+($M333*'Custom Ratings'!$J$9)+($O333*'Custom Ratings'!$J$10)+($P333*'Custom Ratings'!$J$11)+($Q333*'Custom Ratings'!$J$12)+($R333*'Custom Ratings'!$J$13)+($S333*'Custom Ratings'!$J$14)+($T333*'Custom Ratings'!$J$15)),0)</f>
        <v>56</v>
      </c>
      <c r="AC333" s="79">
        <f>ROUND(Z333/'Custom Ratings'!$B$19,0)</f>
        <v>65</v>
      </c>
      <c r="AD333" s="79">
        <f>ROUND(AA333/'Custom Ratings'!$F$19,0)</f>
        <v>65</v>
      </c>
      <c r="AE333" s="79">
        <f>ROUND(AB333/'Custom Ratings'!$J$19,0)</f>
        <v>56</v>
      </c>
    </row>
    <row r="334" ht="15.75" customHeight="1">
      <c r="A334" s="71" t="s">
        <v>719</v>
      </c>
      <c r="B334" s="71" t="s">
        <v>1181</v>
      </c>
      <c r="C334" s="72" t="str">
        <f t="shared" si="1"/>
        <v>Alexei Kovalev</v>
      </c>
      <c r="D334" s="73" t="s">
        <v>76</v>
      </c>
      <c r="E334" s="73" t="s">
        <v>702</v>
      </c>
      <c r="F334" s="73">
        <v>27.0</v>
      </c>
      <c r="G334" s="73">
        <v>7.0</v>
      </c>
      <c r="H334" s="73">
        <v>4.0</v>
      </c>
      <c r="I334" s="73">
        <v>3.0</v>
      </c>
      <c r="J334" s="73">
        <v>3.0</v>
      </c>
      <c r="K334" s="73">
        <v>3.0</v>
      </c>
      <c r="L334" s="73">
        <v>3.0</v>
      </c>
      <c r="M334" s="73">
        <v>1.0</v>
      </c>
      <c r="N334" s="73">
        <v>0.0</v>
      </c>
      <c r="O334" s="73">
        <v>3.0</v>
      </c>
      <c r="P334" s="73">
        <v>4.0</v>
      </c>
      <c r="Q334" s="73">
        <v>3.0</v>
      </c>
      <c r="R334" s="73">
        <v>4.0</v>
      </c>
      <c r="S334" s="73">
        <v>3.0</v>
      </c>
      <c r="T334" s="73">
        <v>3.0</v>
      </c>
      <c r="U334" s="74">
        <f t="shared" si="2"/>
        <v>60</v>
      </c>
      <c r="V334" s="75">
        <f t="shared" si="3"/>
        <v>60</v>
      </c>
      <c r="W334" s="76" t="str">
        <f t="shared" si="4"/>
        <v>Lefty</v>
      </c>
      <c r="X334" s="77">
        <f t="shared" si="5"/>
        <v>60</v>
      </c>
      <c r="Y334" s="77">
        <f t="shared" si="6"/>
        <v>57</v>
      </c>
      <c r="Z334" s="78">
        <f>ROUND(IF(($G334*'Custom Ratings'!$B$3)+($H334*'Custom Ratings'!$B$4)+($I334*'Custom Ratings'!$B$5)+($J334*'Custom Ratings'!$B$6)+($K334*'Custom Ratings'!$B$7)+($L334*'Custom Ratings'!$B$8)+($M334*'Custom Ratings'!$B$9)+($O334*'Custom Ratings'!$B$10)+($P334*'Custom Ratings'!$B$11)+($Q334*'Custom Ratings'!$B$12)+($R334*'Custom Ratings'!$B$13)+($S334*'Custom Ratings'!$B$14)+($T334*'Custom Ratings'!$B$15)&lt;50,(25+(($G334*'Custom Ratings'!$B$3)+($H334*'Custom Ratings'!$B$4)+($I334*'Custom Ratings'!$B$5)+($J334*'Custom Ratings'!$B$6)+($K334*'Custom Ratings'!$B$7)+($L334*'Custom Ratings'!$B$8)+($M334*'Custom Ratings'!$B$9)+($O334*'Custom Ratings'!$B$10)+($P334*'Custom Ratings'!$B$11)+($Q334*'Custom Ratings'!$B$12)+($R334*'Custom Ratings'!$B$13)+($S334*'Custom Ratings'!$B$14)+($T334*'Custom Ratings'!$B$15))/2),($G334*'Custom Ratings'!$B$3)+($H334*'Custom Ratings'!$B$4)+($I334*'Custom Ratings'!$B$5)+($J334*'Custom Ratings'!$B$6)+($K334*'Custom Ratings'!$B$7)+($L334*'Custom Ratings'!$B$8)+($M334*'Custom Ratings'!$B$9)+($O334*'Custom Ratings'!$B$10)+($P334*'Custom Ratings'!$B$11)+($Q334*'Custom Ratings'!$B$12)+($R334*'Custom Ratings'!$B$13)+($S334*'Custom Ratings'!$B$14)+($T334*'Custom Ratings'!$B$15)),0)</f>
        <v>60</v>
      </c>
      <c r="AA334" s="78">
        <f>ROUND(IF(($G334*'Custom Ratings'!$F$3)+($H334*'Custom Ratings'!$F$4)+($I334*'Custom Ratings'!$F$5)+($J334*'Custom Ratings'!$F$6)+($K334*'Custom Ratings'!$F$7)+($L334*'Custom Ratings'!$F$8)+($M334*'Custom Ratings'!$F$9)+($O334*'Custom Ratings'!$F$10)+($P334*'Custom Ratings'!$F$11)+($Q334*'Custom Ratings'!$F$12)+($R334*'Custom Ratings'!$F$13)+($S334*'Custom Ratings'!$F$14)+($T334*'Custom Ratings'!$F$15)&lt;50,(25+(($G334*'Custom Ratings'!$F$3)+($H334*'Custom Ratings'!$F$4)+($I334*'Custom Ratings'!$F$5)+($J334*'Custom Ratings'!$F$6)+($K334*'Custom Ratings'!$F$7)+($L334*'Custom Ratings'!$F$8)+($M334*'Custom Ratings'!$F$9)+($O334*'Custom Ratings'!$F$10)+($P334*'Custom Ratings'!$F$11)+($Q334*'Custom Ratings'!$F$12)+($R334*'Custom Ratings'!$F$13)+($S334*'Custom Ratings'!$F$14)+($T334*'Custom Ratings'!$F$15))/2),($G334*'Custom Ratings'!$F$3)+($H334*'Custom Ratings'!$F$4)+($I334*'Custom Ratings'!$F$5)+($J334*'Custom Ratings'!$F$6)+($K334*'Custom Ratings'!$F$7)+($L334*'Custom Ratings'!$F$8)+($M334*'Custom Ratings'!$F$9)+($O334*'Custom Ratings'!$F$10)+($P334*'Custom Ratings'!$F$11)+($Q334*'Custom Ratings'!$F$12)+($R334*'Custom Ratings'!$F$13)+($S334*'Custom Ratings'!$F$14)+($T334*'Custom Ratings'!$F$15)),0)</f>
        <v>60</v>
      </c>
      <c r="AB334" s="78">
        <f>ROUND(IF(($K334*'Custom Ratings'!$J$3)+ROUNDDOWN(($H334*'Custom Ratings'!$J$4),0)+($I334*'Custom Ratings'!$J$5)+($J334*'Custom Ratings'!$J$6)+ROUNDDOWN(($K334*'Custom Ratings'!$J$7),0)+ROUNDDOWN(($L334*'Custom Ratings'!$J$8),0)+($M334*'Custom Ratings'!$J$9)+($O334*'Custom Ratings'!$J$10)+($P334*'Custom Ratings'!$J$11)+($Q334*'Custom Ratings'!$J$12)+($R334*'Custom Ratings'!$J$13)+($S334*'Custom Ratings'!$J$14)+($T334*'Custom Ratings'!$J$15)&lt;50,(25+(($K334*'Custom Ratings'!$J$3)+ROUNDDOWN(($H334*'Custom Ratings'!$J$4),0)+($I334*'Custom Ratings'!$J$5)+($J334*'Custom Ratings'!$J$6)+ROUNDDOWN(($K334*'Custom Ratings'!$J$7),0)+ROUNDDOWN(($L334*'Custom Ratings'!$J$8),0)+($M334*'Custom Ratings'!$J$9)+($O334*'Custom Ratings'!$J$10)+($P334*'Custom Ratings'!$J$11)+($Q334*'Custom Ratings'!$J$12)+($R334*'Custom Ratings'!$J$13)+($S334*'Custom Ratings'!$J$14)+($T334*'Custom Ratings'!$J$15))/2),($K334*'Custom Ratings'!$J$3)+ROUNDDOWN(($H334*'Custom Ratings'!$J$4),0)+($I334*'Custom Ratings'!$J$5)+($J334*'Custom Ratings'!$J$6)+ROUNDDOWN(($K334*'Custom Ratings'!$J$7),0)+ROUNDDOWN(($L334*'Custom Ratings'!$J$8),0)+($M334*'Custom Ratings'!$J$9)+($O334*'Custom Ratings'!$J$10)+($P334*'Custom Ratings'!$J$11)+($Q334*'Custom Ratings'!$J$12)+($R334*'Custom Ratings'!$J$13)+($S334*'Custom Ratings'!$J$14)+($T334*'Custom Ratings'!$J$15)),0)</f>
        <v>57</v>
      </c>
      <c r="AC334" s="79">
        <f>ROUND(Z334/'Custom Ratings'!$B$19,0)</f>
        <v>60</v>
      </c>
      <c r="AD334" s="79">
        <f>ROUND(AA334/'Custom Ratings'!$F$19,0)</f>
        <v>60</v>
      </c>
      <c r="AE334" s="79">
        <f>ROUND(AB334/'Custom Ratings'!$J$19,0)</f>
        <v>57</v>
      </c>
    </row>
    <row r="335" ht="15.75" customHeight="1">
      <c r="A335" s="71" t="s">
        <v>827</v>
      </c>
      <c r="B335" s="71" t="s">
        <v>897</v>
      </c>
      <c r="C335" s="72" t="str">
        <f t="shared" si="1"/>
        <v>Paul Broten</v>
      </c>
      <c r="D335" s="73" t="s">
        <v>76</v>
      </c>
      <c r="E335" s="73" t="s">
        <v>702</v>
      </c>
      <c r="F335" s="73">
        <v>37.0</v>
      </c>
      <c r="G335" s="73">
        <v>7.0</v>
      </c>
      <c r="H335" s="73">
        <v>1.0</v>
      </c>
      <c r="I335" s="73">
        <v>1.0</v>
      </c>
      <c r="J335" s="73">
        <v>2.0</v>
      </c>
      <c r="K335" s="73">
        <v>3.0</v>
      </c>
      <c r="L335" s="73">
        <v>1.0</v>
      </c>
      <c r="M335" s="73">
        <v>2.0</v>
      </c>
      <c r="N335" s="73">
        <v>3.0</v>
      </c>
      <c r="O335" s="73">
        <v>1.0</v>
      </c>
      <c r="P335" s="73">
        <v>2.0</v>
      </c>
      <c r="Q335" s="73">
        <v>2.0</v>
      </c>
      <c r="R335" s="73">
        <v>3.0</v>
      </c>
      <c r="S335" s="73">
        <v>1.0</v>
      </c>
      <c r="T335" s="73">
        <v>2.0</v>
      </c>
      <c r="U335" s="74">
        <f t="shared" si="2"/>
        <v>41</v>
      </c>
      <c r="V335" s="75">
        <f t="shared" si="3"/>
        <v>41</v>
      </c>
      <c r="W335" s="76" t="str">
        <f t="shared" si="4"/>
        <v>Righty</v>
      </c>
      <c r="X335" s="77">
        <f t="shared" si="5"/>
        <v>41</v>
      </c>
      <c r="Y335" s="77">
        <f t="shared" si="6"/>
        <v>40</v>
      </c>
      <c r="Z335" s="78">
        <f>ROUND(IF(($G335*'Custom Ratings'!$B$3)+($H335*'Custom Ratings'!$B$4)+($I335*'Custom Ratings'!$B$5)+($J335*'Custom Ratings'!$B$6)+($K335*'Custom Ratings'!$B$7)+($L335*'Custom Ratings'!$B$8)+($M335*'Custom Ratings'!$B$9)+($O335*'Custom Ratings'!$B$10)+($P335*'Custom Ratings'!$B$11)+($Q335*'Custom Ratings'!$B$12)+($R335*'Custom Ratings'!$B$13)+($S335*'Custom Ratings'!$B$14)+($T335*'Custom Ratings'!$B$15)&lt;50,(25+(($G335*'Custom Ratings'!$B$3)+($H335*'Custom Ratings'!$B$4)+($I335*'Custom Ratings'!$B$5)+($J335*'Custom Ratings'!$B$6)+($K335*'Custom Ratings'!$B$7)+($L335*'Custom Ratings'!$B$8)+($M335*'Custom Ratings'!$B$9)+($O335*'Custom Ratings'!$B$10)+($P335*'Custom Ratings'!$B$11)+($Q335*'Custom Ratings'!$B$12)+($R335*'Custom Ratings'!$B$13)+($S335*'Custom Ratings'!$B$14)+($T335*'Custom Ratings'!$B$15))/2),($G335*'Custom Ratings'!$B$3)+($H335*'Custom Ratings'!$B$4)+($I335*'Custom Ratings'!$B$5)+($J335*'Custom Ratings'!$B$6)+($K335*'Custom Ratings'!$B$7)+($L335*'Custom Ratings'!$B$8)+($M335*'Custom Ratings'!$B$9)+($O335*'Custom Ratings'!$B$10)+($P335*'Custom Ratings'!$B$11)+($Q335*'Custom Ratings'!$B$12)+($R335*'Custom Ratings'!$B$13)+($S335*'Custom Ratings'!$B$14)+($T335*'Custom Ratings'!$B$15)),0)</f>
        <v>41</v>
      </c>
      <c r="AA335" s="78">
        <f>ROUND(IF(($G335*'Custom Ratings'!$F$3)+($H335*'Custom Ratings'!$F$4)+($I335*'Custom Ratings'!$F$5)+($J335*'Custom Ratings'!$F$6)+($K335*'Custom Ratings'!$F$7)+($L335*'Custom Ratings'!$F$8)+($M335*'Custom Ratings'!$F$9)+($O335*'Custom Ratings'!$F$10)+($P335*'Custom Ratings'!$F$11)+($Q335*'Custom Ratings'!$F$12)+($R335*'Custom Ratings'!$F$13)+($S335*'Custom Ratings'!$F$14)+($T335*'Custom Ratings'!$F$15)&lt;50,(25+(($G335*'Custom Ratings'!$F$3)+($H335*'Custom Ratings'!$F$4)+($I335*'Custom Ratings'!$F$5)+($J335*'Custom Ratings'!$F$6)+($K335*'Custom Ratings'!$F$7)+($L335*'Custom Ratings'!$F$8)+($M335*'Custom Ratings'!$F$9)+($O335*'Custom Ratings'!$F$10)+($P335*'Custom Ratings'!$F$11)+($Q335*'Custom Ratings'!$F$12)+($R335*'Custom Ratings'!$F$13)+($S335*'Custom Ratings'!$F$14)+($T335*'Custom Ratings'!$F$15))/2),($G335*'Custom Ratings'!$F$3)+($H335*'Custom Ratings'!$F$4)+($I335*'Custom Ratings'!$F$5)+($J335*'Custom Ratings'!$F$6)+($K335*'Custom Ratings'!$F$7)+($L335*'Custom Ratings'!$F$8)+($M335*'Custom Ratings'!$F$9)+($O335*'Custom Ratings'!$F$10)+($P335*'Custom Ratings'!$F$11)+($Q335*'Custom Ratings'!$F$12)+($R335*'Custom Ratings'!$F$13)+($S335*'Custom Ratings'!$F$14)+($T335*'Custom Ratings'!$F$15)),0)</f>
        <v>41</v>
      </c>
      <c r="AB335" s="78">
        <f>ROUND(IF(($K335*'Custom Ratings'!$J$3)+ROUNDDOWN(($H335*'Custom Ratings'!$J$4),0)+($I335*'Custom Ratings'!$J$5)+($J335*'Custom Ratings'!$J$6)+ROUNDDOWN(($K335*'Custom Ratings'!$J$7),0)+ROUNDDOWN(($L335*'Custom Ratings'!$J$8),0)+($M335*'Custom Ratings'!$J$9)+($O335*'Custom Ratings'!$J$10)+($P335*'Custom Ratings'!$J$11)+($Q335*'Custom Ratings'!$J$12)+($R335*'Custom Ratings'!$J$13)+($S335*'Custom Ratings'!$J$14)+($T335*'Custom Ratings'!$J$15)&lt;50,(25+(($K335*'Custom Ratings'!$J$3)+ROUNDDOWN(($H335*'Custom Ratings'!$J$4),0)+($I335*'Custom Ratings'!$J$5)+($J335*'Custom Ratings'!$J$6)+ROUNDDOWN(($K335*'Custom Ratings'!$J$7),0)+ROUNDDOWN(($L335*'Custom Ratings'!$J$8),0)+($M335*'Custom Ratings'!$J$9)+($O335*'Custom Ratings'!$J$10)+($P335*'Custom Ratings'!$J$11)+($Q335*'Custom Ratings'!$J$12)+($R335*'Custom Ratings'!$J$13)+($S335*'Custom Ratings'!$J$14)+($T335*'Custom Ratings'!$J$15))/2),($K335*'Custom Ratings'!$J$3)+ROUNDDOWN(($H335*'Custom Ratings'!$J$4),0)+($I335*'Custom Ratings'!$J$5)+($J335*'Custom Ratings'!$J$6)+ROUNDDOWN(($K335*'Custom Ratings'!$J$7),0)+ROUNDDOWN(($L335*'Custom Ratings'!$J$8),0)+($M335*'Custom Ratings'!$J$9)+($O335*'Custom Ratings'!$J$10)+($P335*'Custom Ratings'!$J$11)+($Q335*'Custom Ratings'!$J$12)+($R335*'Custom Ratings'!$J$13)+($S335*'Custom Ratings'!$J$14)+($T335*'Custom Ratings'!$J$15)),0)</f>
        <v>40</v>
      </c>
      <c r="AC335" s="79">
        <f>ROUND(Z335/'Custom Ratings'!$B$19,0)</f>
        <v>41</v>
      </c>
      <c r="AD335" s="79">
        <f>ROUND(AA335/'Custom Ratings'!$F$19,0)</f>
        <v>41</v>
      </c>
      <c r="AE335" s="79">
        <f>ROUND(AB335/'Custom Ratings'!$J$19,0)</f>
        <v>40</v>
      </c>
    </row>
    <row r="336" ht="15.75" customHeight="1">
      <c r="A336" s="71" t="s">
        <v>1182</v>
      </c>
      <c r="B336" s="71" t="s">
        <v>1183</v>
      </c>
      <c r="C336" s="72" t="str">
        <f t="shared" si="1"/>
        <v>Joey Kocur</v>
      </c>
      <c r="D336" s="73" t="s">
        <v>76</v>
      </c>
      <c r="E336" s="73" t="s">
        <v>702</v>
      </c>
      <c r="F336" s="73">
        <v>26.0</v>
      </c>
      <c r="G336" s="73">
        <v>8.0</v>
      </c>
      <c r="H336" s="73">
        <v>2.0</v>
      </c>
      <c r="I336" s="73">
        <v>1.0</v>
      </c>
      <c r="J336" s="73">
        <v>1.0</v>
      </c>
      <c r="K336" s="73">
        <v>3.0</v>
      </c>
      <c r="L336" s="73">
        <v>2.0</v>
      </c>
      <c r="M336" s="73">
        <v>3.0</v>
      </c>
      <c r="N336" s="73">
        <v>9.0</v>
      </c>
      <c r="O336" s="73">
        <v>2.0</v>
      </c>
      <c r="P336" s="73">
        <v>1.0</v>
      </c>
      <c r="Q336" s="73">
        <v>2.0</v>
      </c>
      <c r="R336" s="73">
        <v>4.0</v>
      </c>
      <c r="S336" s="73">
        <v>2.0</v>
      </c>
      <c r="T336" s="73">
        <v>4.0</v>
      </c>
      <c r="U336" s="74">
        <f t="shared" si="2"/>
        <v>43</v>
      </c>
      <c r="V336" s="75">
        <f t="shared" si="3"/>
        <v>43</v>
      </c>
      <c r="W336" s="76" t="str">
        <f t="shared" si="4"/>
        <v>Righty</v>
      </c>
      <c r="X336" s="77">
        <f t="shared" si="5"/>
        <v>43</v>
      </c>
      <c r="Y336" s="77">
        <f t="shared" si="6"/>
        <v>47</v>
      </c>
      <c r="Z336" s="78">
        <f>ROUND(IF(($G336*'Custom Ratings'!$B$3)+($H336*'Custom Ratings'!$B$4)+($I336*'Custom Ratings'!$B$5)+($J336*'Custom Ratings'!$B$6)+($K336*'Custom Ratings'!$B$7)+($L336*'Custom Ratings'!$B$8)+($M336*'Custom Ratings'!$B$9)+($O336*'Custom Ratings'!$B$10)+($P336*'Custom Ratings'!$B$11)+($Q336*'Custom Ratings'!$B$12)+($R336*'Custom Ratings'!$B$13)+($S336*'Custom Ratings'!$B$14)+($T336*'Custom Ratings'!$B$15)&lt;50,(25+(($G336*'Custom Ratings'!$B$3)+($H336*'Custom Ratings'!$B$4)+($I336*'Custom Ratings'!$B$5)+($J336*'Custom Ratings'!$B$6)+($K336*'Custom Ratings'!$B$7)+($L336*'Custom Ratings'!$B$8)+($M336*'Custom Ratings'!$B$9)+($O336*'Custom Ratings'!$B$10)+($P336*'Custom Ratings'!$B$11)+($Q336*'Custom Ratings'!$B$12)+($R336*'Custom Ratings'!$B$13)+($S336*'Custom Ratings'!$B$14)+($T336*'Custom Ratings'!$B$15))/2),($G336*'Custom Ratings'!$B$3)+($H336*'Custom Ratings'!$B$4)+($I336*'Custom Ratings'!$B$5)+($J336*'Custom Ratings'!$B$6)+($K336*'Custom Ratings'!$B$7)+($L336*'Custom Ratings'!$B$8)+($M336*'Custom Ratings'!$B$9)+($O336*'Custom Ratings'!$B$10)+($P336*'Custom Ratings'!$B$11)+($Q336*'Custom Ratings'!$B$12)+($R336*'Custom Ratings'!$B$13)+($S336*'Custom Ratings'!$B$14)+($T336*'Custom Ratings'!$B$15)),0)</f>
        <v>43</v>
      </c>
      <c r="AA336" s="78">
        <f>ROUND(IF(($G336*'Custom Ratings'!$F$3)+($H336*'Custom Ratings'!$F$4)+($I336*'Custom Ratings'!$F$5)+($J336*'Custom Ratings'!$F$6)+($K336*'Custom Ratings'!$F$7)+($L336*'Custom Ratings'!$F$8)+($M336*'Custom Ratings'!$F$9)+($O336*'Custom Ratings'!$F$10)+($P336*'Custom Ratings'!$F$11)+($Q336*'Custom Ratings'!$F$12)+($R336*'Custom Ratings'!$F$13)+($S336*'Custom Ratings'!$F$14)+($T336*'Custom Ratings'!$F$15)&lt;50,(25+(($G336*'Custom Ratings'!$F$3)+($H336*'Custom Ratings'!$F$4)+($I336*'Custom Ratings'!$F$5)+($J336*'Custom Ratings'!$F$6)+($K336*'Custom Ratings'!$F$7)+($L336*'Custom Ratings'!$F$8)+($M336*'Custom Ratings'!$F$9)+($O336*'Custom Ratings'!$F$10)+($P336*'Custom Ratings'!$F$11)+($Q336*'Custom Ratings'!$F$12)+($R336*'Custom Ratings'!$F$13)+($S336*'Custom Ratings'!$F$14)+($T336*'Custom Ratings'!$F$15))/2),($G336*'Custom Ratings'!$F$3)+($H336*'Custom Ratings'!$F$4)+($I336*'Custom Ratings'!$F$5)+($J336*'Custom Ratings'!$F$6)+($K336*'Custom Ratings'!$F$7)+($L336*'Custom Ratings'!$F$8)+($M336*'Custom Ratings'!$F$9)+($O336*'Custom Ratings'!$F$10)+($P336*'Custom Ratings'!$F$11)+($Q336*'Custom Ratings'!$F$12)+($R336*'Custom Ratings'!$F$13)+($S336*'Custom Ratings'!$F$14)+($T336*'Custom Ratings'!$F$15)),0)</f>
        <v>43</v>
      </c>
      <c r="AB336" s="78">
        <f>ROUND(IF(($K336*'Custom Ratings'!$J$3)+ROUNDDOWN(($H336*'Custom Ratings'!$J$4),0)+($I336*'Custom Ratings'!$J$5)+($J336*'Custom Ratings'!$J$6)+ROUNDDOWN(($K336*'Custom Ratings'!$J$7),0)+ROUNDDOWN(($L336*'Custom Ratings'!$J$8),0)+($M336*'Custom Ratings'!$J$9)+($O336*'Custom Ratings'!$J$10)+($P336*'Custom Ratings'!$J$11)+($Q336*'Custom Ratings'!$J$12)+($R336*'Custom Ratings'!$J$13)+($S336*'Custom Ratings'!$J$14)+($T336*'Custom Ratings'!$J$15)&lt;50,(25+(($K336*'Custom Ratings'!$J$3)+ROUNDDOWN(($H336*'Custom Ratings'!$J$4),0)+($I336*'Custom Ratings'!$J$5)+($J336*'Custom Ratings'!$J$6)+ROUNDDOWN(($K336*'Custom Ratings'!$J$7),0)+ROUNDDOWN(($L336*'Custom Ratings'!$J$8),0)+($M336*'Custom Ratings'!$J$9)+($O336*'Custom Ratings'!$J$10)+($P336*'Custom Ratings'!$J$11)+($Q336*'Custom Ratings'!$J$12)+($R336*'Custom Ratings'!$J$13)+($S336*'Custom Ratings'!$J$14)+($T336*'Custom Ratings'!$J$15))/2),($K336*'Custom Ratings'!$J$3)+ROUNDDOWN(($H336*'Custom Ratings'!$J$4),0)+($I336*'Custom Ratings'!$J$5)+($J336*'Custom Ratings'!$J$6)+ROUNDDOWN(($K336*'Custom Ratings'!$J$7),0)+ROUNDDOWN(($L336*'Custom Ratings'!$J$8),0)+($M336*'Custom Ratings'!$J$9)+($O336*'Custom Ratings'!$J$10)+($P336*'Custom Ratings'!$J$11)+($Q336*'Custom Ratings'!$J$12)+($R336*'Custom Ratings'!$J$13)+($S336*'Custom Ratings'!$J$14)+($T336*'Custom Ratings'!$J$15)),0)</f>
        <v>47</v>
      </c>
      <c r="AC336" s="79">
        <f>ROUND(Z336/'Custom Ratings'!$B$19,0)</f>
        <v>43</v>
      </c>
      <c r="AD336" s="79">
        <f>ROUND(AA336/'Custom Ratings'!$F$19,0)</f>
        <v>43</v>
      </c>
      <c r="AE336" s="79">
        <f>ROUND(AB336/'Custom Ratings'!$J$19,0)</f>
        <v>47</v>
      </c>
    </row>
    <row r="337" ht="15.75" customHeight="1">
      <c r="A337" s="71" t="s">
        <v>817</v>
      </c>
      <c r="B337" s="71" t="s">
        <v>1184</v>
      </c>
      <c r="C337" s="72" t="str">
        <f t="shared" si="1"/>
        <v>Mike Hartman</v>
      </c>
      <c r="D337" s="73" t="s">
        <v>76</v>
      </c>
      <c r="E337" s="73" t="s">
        <v>702</v>
      </c>
      <c r="F337" s="73">
        <v>18.0</v>
      </c>
      <c r="G337" s="73">
        <v>7.0</v>
      </c>
      <c r="H337" s="73">
        <v>2.0</v>
      </c>
      <c r="I337" s="73">
        <v>3.0</v>
      </c>
      <c r="J337" s="73">
        <v>1.0</v>
      </c>
      <c r="K337" s="73">
        <v>0.0</v>
      </c>
      <c r="L337" s="73">
        <v>1.0</v>
      </c>
      <c r="M337" s="73">
        <v>3.0</v>
      </c>
      <c r="N337" s="73">
        <v>6.0</v>
      </c>
      <c r="O337" s="73">
        <v>1.0</v>
      </c>
      <c r="P337" s="73">
        <v>1.0</v>
      </c>
      <c r="Q337" s="73">
        <v>1.0</v>
      </c>
      <c r="R337" s="73">
        <v>5.0</v>
      </c>
      <c r="S337" s="73">
        <v>1.0</v>
      </c>
      <c r="T337" s="73">
        <v>4.0</v>
      </c>
      <c r="U337" s="74">
        <f t="shared" si="2"/>
        <v>40</v>
      </c>
      <c r="V337" s="75">
        <f t="shared" si="3"/>
        <v>40</v>
      </c>
      <c r="W337" s="76" t="str">
        <f t="shared" si="4"/>
        <v>Lefty</v>
      </c>
      <c r="X337" s="77">
        <f t="shared" si="5"/>
        <v>40</v>
      </c>
      <c r="Y337" s="77">
        <f t="shared" si="6"/>
        <v>37</v>
      </c>
      <c r="Z337" s="78">
        <f>ROUND(IF(($G337*'Custom Ratings'!$B$3)+($H337*'Custom Ratings'!$B$4)+($I337*'Custom Ratings'!$B$5)+($J337*'Custom Ratings'!$B$6)+($K337*'Custom Ratings'!$B$7)+($L337*'Custom Ratings'!$B$8)+($M337*'Custom Ratings'!$B$9)+($O337*'Custom Ratings'!$B$10)+($P337*'Custom Ratings'!$B$11)+($Q337*'Custom Ratings'!$B$12)+($R337*'Custom Ratings'!$B$13)+($S337*'Custom Ratings'!$B$14)+($T337*'Custom Ratings'!$B$15)&lt;50,(25+(($G337*'Custom Ratings'!$B$3)+($H337*'Custom Ratings'!$B$4)+($I337*'Custom Ratings'!$B$5)+($J337*'Custom Ratings'!$B$6)+($K337*'Custom Ratings'!$B$7)+($L337*'Custom Ratings'!$B$8)+($M337*'Custom Ratings'!$B$9)+($O337*'Custom Ratings'!$B$10)+($P337*'Custom Ratings'!$B$11)+($Q337*'Custom Ratings'!$B$12)+($R337*'Custom Ratings'!$B$13)+($S337*'Custom Ratings'!$B$14)+($T337*'Custom Ratings'!$B$15))/2),($G337*'Custom Ratings'!$B$3)+($H337*'Custom Ratings'!$B$4)+($I337*'Custom Ratings'!$B$5)+($J337*'Custom Ratings'!$B$6)+($K337*'Custom Ratings'!$B$7)+($L337*'Custom Ratings'!$B$8)+($M337*'Custom Ratings'!$B$9)+($O337*'Custom Ratings'!$B$10)+($P337*'Custom Ratings'!$B$11)+($Q337*'Custom Ratings'!$B$12)+($R337*'Custom Ratings'!$B$13)+($S337*'Custom Ratings'!$B$14)+($T337*'Custom Ratings'!$B$15)),0)</f>
        <v>40</v>
      </c>
      <c r="AA337" s="78">
        <f>ROUND(IF(($G337*'Custom Ratings'!$F$3)+($H337*'Custom Ratings'!$F$4)+($I337*'Custom Ratings'!$F$5)+($J337*'Custom Ratings'!$F$6)+($K337*'Custom Ratings'!$F$7)+($L337*'Custom Ratings'!$F$8)+($M337*'Custom Ratings'!$F$9)+($O337*'Custom Ratings'!$F$10)+($P337*'Custom Ratings'!$F$11)+($Q337*'Custom Ratings'!$F$12)+($R337*'Custom Ratings'!$F$13)+($S337*'Custom Ratings'!$F$14)+($T337*'Custom Ratings'!$F$15)&lt;50,(25+(($G337*'Custom Ratings'!$F$3)+($H337*'Custom Ratings'!$F$4)+($I337*'Custom Ratings'!$F$5)+($J337*'Custom Ratings'!$F$6)+($K337*'Custom Ratings'!$F$7)+($L337*'Custom Ratings'!$F$8)+($M337*'Custom Ratings'!$F$9)+($O337*'Custom Ratings'!$F$10)+($P337*'Custom Ratings'!$F$11)+($Q337*'Custom Ratings'!$F$12)+($R337*'Custom Ratings'!$F$13)+($S337*'Custom Ratings'!$F$14)+($T337*'Custom Ratings'!$F$15))/2),($G337*'Custom Ratings'!$F$3)+($H337*'Custom Ratings'!$F$4)+($I337*'Custom Ratings'!$F$5)+($J337*'Custom Ratings'!$F$6)+($K337*'Custom Ratings'!$F$7)+($L337*'Custom Ratings'!$F$8)+($M337*'Custom Ratings'!$F$9)+($O337*'Custom Ratings'!$F$10)+($P337*'Custom Ratings'!$F$11)+($Q337*'Custom Ratings'!$F$12)+($R337*'Custom Ratings'!$F$13)+($S337*'Custom Ratings'!$F$14)+($T337*'Custom Ratings'!$F$15)),0)</f>
        <v>40</v>
      </c>
      <c r="AB337" s="78">
        <f>ROUND(IF(($K337*'Custom Ratings'!$J$3)+ROUNDDOWN(($H337*'Custom Ratings'!$J$4),0)+($I337*'Custom Ratings'!$J$5)+($J337*'Custom Ratings'!$J$6)+ROUNDDOWN(($K337*'Custom Ratings'!$J$7),0)+ROUNDDOWN(($L337*'Custom Ratings'!$J$8),0)+($M337*'Custom Ratings'!$J$9)+($O337*'Custom Ratings'!$J$10)+($P337*'Custom Ratings'!$J$11)+($Q337*'Custom Ratings'!$J$12)+($R337*'Custom Ratings'!$J$13)+($S337*'Custom Ratings'!$J$14)+($T337*'Custom Ratings'!$J$15)&lt;50,(25+(($K337*'Custom Ratings'!$J$3)+ROUNDDOWN(($H337*'Custom Ratings'!$J$4),0)+($I337*'Custom Ratings'!$J$5)+($J337*'Custom Ratings'!$J$6)+ROUNDDOWN(($K337*'Custom Ratings'!$J$7),0)+ROUNDDOWN(($L337*'Custom Ratings'!$J$8),0)+($M337*'Custom Ratings'!$J$9)+($O337*'Custom Ratings'!$J$10)+($P337*'Custom Ratings'!$J$11)+($Q337*'Custom Ratings'!$J$12)+($R337*'Custom Ratings'!$J$13)+($S337*'Custom Ratings'!$J$14)+($T337*'Custom Ratings'!$J$15))/2),($K337*'Custom Ratings'!$J$3)+ROUNDDOWN(($H337*'Custom Ratings'!$J$4),0)+($I337*'Custom Ratings'!$J$5)+($J337*'Custom Ratings'!$J$6)+ROUNDDOWN(($K337*'Custom Ratings'!$J$7),0)+ROUNDDOWN(($L337*'Custom Ratings'!$J$8),0)+($M337*'Custom Ratings'!$J$9)+($O337*'Custom Ratings'!$J$10)+($P337*'Custom Ratings'!$J$11)+($Q337*'Custom Ratings'!$J$12)+($R337*'Custom Ratings'!$J$13)+($S337*'Custom Ratings'!$J$14)+($T337*'Custom Ratings'!$J$15)),0)</f>
        <v>37</v>
      </c>
      <c r="AC337" s="79">
        <f>ROUND(Z337/'Custom Ratings'!$B$19,0)</f>
        <v>40</v>
      </c>
      <c r="AD337" s="79">
        <f>ROUND(AA337/'Custom Ratings'!$F$19,0)</f>
        <v>40</v>
      </c>
      <c r="AE337" s="79">
        <f>ROUND(AB337/'Custom Ratings'!$J$19,0)</f>
        <v>37</v>
      </c>
    </row>
    <row r="338" ht="15.75" customHeight="1">
      <c r="A338" s="71" t="s">
        <v>876</v>
      </c>
      <c r="B338" s="71" t="s">
        <v>1185</v>
      </c>
      <c r="C338" s="72" t="str">
        <f t="shared" si="1"/>
        <v>Brian Leetch</v>
      </c>
      <c r="D338" s="73" t="s">
        <v>76</v>
      </c>
      <c r="E338" s="73" t="s">
        <v>721</v>
      </c>
      <c r="F338" s="73">
        <v>2.0</v>
      </c>
      <c r="G338" s="73">
        <v>6.0</v>
      </c>
      <c r="H338" s="73">
        <v>6.0</v>
      </c>
      <c r="I338" s="73">
        <v>3.0</v>
      </c>
      <c r="J338" s="73">
        <v>4.0</v>
      </c>
      <c r="K338" s="73">
        <v>4.0</v>
      </c>
      <c r="L338" s="73">
        <v>4.0</v>
      </c>
      <c r="M338" s="73">
        <v>2.0</v>
      </c>
      <c r="N338" s="73">
        <v>6.0</v>
      </c>
      <c r="O338" s="73">
        <v>5.0</v>
      </c>
      <c r="P338" s="73">
        <v>1.0</v>
      </c>
      <c r="Q338" s="73">
        <v>5.0</v>
      </c>
      <c r="R338" s="73">
        <v>2.0</v>
      </c>
      <c r="S338" s="73">
        <v>5.0</v>
      </c>
      <c r="T338" s="73">
        <v>2.0</v>
      </c>
      <c r="U338" s="74">
        <f t="shared" si="2"/>
        <v>76</v>
      </c>
      <c r="V338" s="75">
        <f t="shared" si="3"/>
        <v>76</v>
      </c>
      <c r="W338" s="76" t="str">
        <f t="shared" si="4"/>
        <v>Lefty</v>
      </c>
      <c r="X338" s="77">
        <f t="shared" si="5"/>
        <v>76</v>
      </c>
      <c r="Y338" s="77">
        <f t="shared" si="6"/>
        <v>77</v>
      </c>
      <c r="Z338" s="78">
        <f>ROUND(IF(($G338*'Custom Ratings'!$B$3)+($H338*'Custom Ratings'!$B$4)+($I338*'Custom Ratings'!$B$5)+($J338*'Custom Ratings'!$B$6)+($K338*'Custom Ratings'!$B$7)+($L338*'Custom Ratings'!$B$8)+($M338*'Custom Ratings'!$B$9)+($O338*'Custom Ratings'!$B$10)+($P338*'Custom Ratings'!$B$11)+($Q338*'Custom Ratings'!$B$12)+($R338*'Custom Ratings'!$B$13)+($S338*'Custom Ratings'!$B$14)+($T338*'Custom Ratings'!$B$15)&lt;50,(25+(($G338*'Custom Ratings'!$B$3)+($H338*'Custom Ratings'!$B$4)+($I338*'Custom Ratings'!$B$5)+($J338*'Custom Ratings'!$B$6)+($K338*'Custom Ratings'!$B$7)+($L338*'Custom Ratings'!$B$8)+($M338*'Custom Ratings'!$B$9)+($O338*'Custom Ratings'!$B$10)+($P338*'Custom Ratings'!$B$11)+($Q338*'Custom Ratings'!$B$12)+($R338*'Custom Ratings'!$B$13)+($S338*'Custom Ratings'!$B$14)+($T338*'Custom Ratings'!$B$15))/2),($G338*'Custom Ratings'!$B$3)+($H338*'Custom Ratings'!$B$4)+($I338*'Custom Ratings'!$B$5)+($J338*'Custom Ratings'!$B$6)+($K338*'Custom Ratings'!$B$7)+($L338*'Custom Ratings'!$B$8)+($M338*'Custom Ratings'!$B$9)+($O338*'Custom Ratings'!$B$10)+($P338*'Custom Ratings'!$B$11)+($Q338*'Custom Ratings'!$B$12)+($R338*'Custom Ratings'!$B$13)+($S338*'Custom Ratings'!$B$14)+($T338*'Custom Ratings'!$B$15)),0)</f>
        <v>76</v>
      </c>
      <c r="AA338" s="78">
        <f>ROUND(IF(($G338*'Custom Ratings'!$F$3)+($H338*'Custom Ratings'!$F$4)+($I338*'Custom Ratings'!$F$5)+($J338*'Custom Ratings'!$F$6)+($K338*'Custom Ratings'!$F$7)+($L338*'Custom Ratings'!$F$8)+($M338*'Custom Ratings'!$F$9)+($O338*'Custom Ratings'!$F$10)+($P338*'Custom Ratings'!$F$11)+($Q338*'Custom Ratings'!$F$12)+($R338*'Custom Ratings'!$F$13)+($S338*'Custom Ratings'!$F$14)+($T338*'Custom Ratings'!$F$15)&lt;50,(25+(($G338*'Custom Ratings'!$F$3)+($H338*'Custom Ratings'!$F$4)+($I338*'Custom Ratings'!$F$5)+($J338*'Custom Ratings'!$F$6)+($K338*'Custom Ratings'!$F$7)+($L338*'Custom Ratings'!$F$8)+($M338*'Custom Ratings'!$F$9)+($O338*'Custom Ratings'!$F$10)+($P338*'Custom Ratings'!$F$11)+($Q338*'Custom Ratings'!$F$12)+($R338*'Custom Ratings'!$F$13)+($S338*'Custom Ratings'!$F$14)+($T338*'Custom Ratings'!$F$15))/2),($G338*'Custom Ratings'!$F$3)+($H338*'Custom Ratings'!$F$4)+($I338*'Custom Ratings'!$F$5)+($J338*'Custom Ratings'!$F$6)+($K338*'Custom Ratings'!$F$7)+($L338*'Custom Ratings'!$F$8)+($M338*'Custom Ratings'!$F$9)+($O338*'Custom Ratings'!$F$10)+($P338*'Custom Ratings'!$F$11)+($Q338*'Custom Ratings'!$F$12)+($R338*'Custom Ratings'!$F$13)+($S338*'Custom Ratings'!$F$14)+($T338*'Custom Ratings'!$F$15)),0)</f>
        <v>76</v>
      </c>
      <c r="AB338" s="78">
        <f>ROUND(IF(($K338*'Custom Ratings'!$J$3)+ROUNDDOWN(($H338*'Custom Ratings'!$J$4),0)+($I338*'Custom Ratings'!$J$5)+($J338*'Custom Ratings'!$J$6)+ROUNDDOWN(($K338*'Custom Ratings'!$J$7),0)+ROUNDDOWN(($L338*'Custom Ratings'!$J$8),0)+($M338*'Custom Ratings'!$J$9)+($O338*'Custom Ratings'!$J$10)+($P338*'Custom Ratings'!$J$11)+($Q338*'Custom Ratings'!$J$12)+($R338*'Custom Ratings'!$J$13)+($S338*'Custom Ratings'!$J$14)+($T338*'Custom Ratings'!$J$15)&lt;50,(25+(($K338*'Custom Ratings'!$J$3)+ROUNDDOWN(($H338*'Custom Ratings'!$J$4),0)+($I338*'Custom Ratings'!$J$5)+($J338*'Custom Ratings'!$J$6)+ROUNDDOWN(($K338*'Custom Ratings'!$J$7),0)+ROUNDDOWN(($L338*'Custom Ratings'!$J$8),0)+($M338*'Custom Ratings'!$J$9)+($O338*'Custom Ratings'!$J$10)+($P338*'Custom Ratings'!$J$11)+($Q338*'Custom Ratings'!$J$12)+($R338*'Custom Ratings'!$J$13)+($S338*'Custom Ratings'!$J$14)+($T338*'Custom Ratings'!$J$15))/2),($K338*'Custom Ratings'!$J$3)+ROUNDDOWN(($H338*'Custom Ratings'!$J$4),0)+($I338*'Custom Ratings'!$J$5)+($J338*'Custom Ratings'!$J$6)+ROUNDDOWN(($K338*'Custom Ratings'!$J$7),0)+ROUNDDOWN(($L338*'Custom Ratings'!$J$8),0)+($M338*'Custom Ratings'!$J$9)+($O338*'Custom Ratings'!$J$10)+($P338*'Custom Ratings'!$J$11)+($Q338*'Custom Ratings'!$J$12)+($R338*'Custom Ratings'!$J$13)+($S338*'Custom Ratings'!$J$14)+($T338*'Custom Ratings'!$J$15)),0)</f>
        <v>77</v>
      </c>
      <c r="AC338" s="79">
        <f>ROUND(Z338/'Custom Ratings'!$B$19,0)</f>
        <v>76</v>
      </c>
      <c r="AD338" s="79">
        <f>ROUND(AA338/'Custom Ratings'!$F$19,0)</f>
        <v>76</v>
      </c>
      <c r="AE338" s="79">
        <f>ROUND(AB338/'Custom Ratings'!$J$19,0)</f>
        <v>77</v>
      </c>
    </row>
    <row r="339" ht="15.75" customHeight="1">
      <c r="A339" s="71" t="s">
        <v>1186</v>
      </c>
      <c r="B339" s="71" t="s">
        <v>1020</v>
      </c>
      <c r="C339" s="72" t="str">
        <f t="shared" si="1"/>
        <v>James Patrick</v>
      </c>
      <c r="D339" s="73" t="s">
        <v>76</v>
      </c>
      <c r="E339" s="73" t="s">
        <v>721</v>
      </c>
      <c r="F339" s="73">
        <v>3.0</v>
      </c>
      <c r="G339" s="73">
        <v>9.0</v>
      </c>
      <c r="H339" s="73">
        <v>4.0</v>
      </c>
      <c r="I339" s="73">
        <v>4.0</v>
      </c>
      <c r="J339" s="73">
        <v>3.0</v>
      </c>
      <c r="K339" s="73">
        <v>4.0</v>
      </c>
      <c r="L339" s="73">
        <v>4.0</v>
      </c>
      <c r="M339" s="73">
        <v>4.0</v>
      </c>
      <c r="N339" s="73">
        <v>3.0</v>
      </c>
      <c r="O339" s="73">
        <v>4.0</v>
      </c>
      <c r="P339" s="73">
        <v>1.0</v>
      </c>
      <c r="Q339" s="73">
        <v>4.0</v>
      </c>
      <c r="R339" s="73">
        <v>2.0</v>
      </c>
      <c r="S339" s="73">
        <v>4.0</v>
      </c>
      <c r="T339" s="73">
        <v>3.0</v>
      </c>
      <c r="U339" s="74">
        <f t="shared" si="2"/>
        <v>71</v>
      </c>
      <c r="V339" s="75">
        <f t="shared" si="3"/>
        <v>71</v>
      </c>
      <c r="W339" s="76" t="str">
        <f t="shared" si="4"/>
        <v>Righty</v>
      </c>
      <c r="X339" s="77">
        <f t="shared" si="5"/>
        <v>71</v>
      </c>
      <c r="Y339" s="77">
        <f t="shared" si="6"/>
        <v>67</v>
      </c>
      <c r="Z339" s="78">
        <f>ROUND(IF(($G339*'Custom Ratings'!$B$3)+($H339*'Custom Ratings'!$B$4)+($I339*'Custom Ratings'!$B$5)+($J339*'Custom Ratings'!$B$6)+($K339*'Custom Ratings'!$B$7)+($L339*'Custom Ratings'!$B$8)+($M339*'Custom Ratings'!$B$9)+($O339*'Custom Ratings'!$B$10)+($P339*'Custom Ratings'!$B$11)+($Q339*'Custom Ratings'!$B$12)+($R339*'Custom Ratings'!$B$13)+($S339*'Custom Ratings'!$B$14)+($T339*'Custom Ratings'!$B$15)&lt;50,(25+(($G339*'Custom Ratings'!$B$3)+($H339*'Custom Ratings'!$B$4)+($I339*'Custom Ratings'!$B$5)+($J339*'Custom Ratings'!$B$6)+($K339*'Custom Ratings'!$B$7)+($L339*'Custom Ratings'!$B$8)+($M339*'Custom Ratings'!$B$9)+($O339*'Custom Ratings'!$B$10)+($P339*'Custom Ratings'!$B$11)+($Q339*'Custom Ratings'!$B$12)+($R339*'Custom Ratings'!$B$13)+($S339*'Custom Ratings'!$B$14)+($T339*'Custom Ratings'!$B$15))/2),($G339*'Custom Ratings'!$B$3)+($H339*'Custom Ratings'!$B$4)+($I339*'Custom Ratings'!$B$5)+($J339*'Custom Ratings'!$B$6)+($K339*'Custom Ratings'!$B$7)+($L339*'Custom Ratings'!$B$8)+($M339*'Custom Ratings'!$B$9)+($O339*'Custom Ratings'!$B$10)+($P339*'Custom Ratings'!$B$11)+($Q339*'Custom Ratings'!$B$12)+($R339*'Custom Ratings'!$B$13)+($S339*'Custom Ratings'!$B$14)+($T339*'Custom Ratings'!$B$15)),0)</f>
        <v>71</v>
      </c>
      <c r="AA339" s="78">
        <f>ROUND(IF(($G339*'Custom Ratings'!$F$3)+($H339*'Custom Ratings'!$F$4)+($I339*'Custom Ratings'!$F$5)+($J339*'Custom Ratings'!$F$6)+($K339*'Custom Ratings'!$F$7)+($L339*'Custom Ratings'!$F$8)+($M339*'Custom Ratings'!$F$9)+($O339*'Custom Ratings'!$F$10)+($P339*'Custom Ratings'!$F$11)+($Q339*'Custom Ratings'!$F$12)+($R339*'Custom Ratings'!$F$13)+($S339*'Custom Ratings'!$F$14)+($T339*'Custom Ratings'!$F$15)&lt;50,(25+(($G339*'Custom Ratings'!$F$3)+($H339*'Custom Ratings'!$F$4)+($I339*'Custom Ratings'!$F$5)+($J339*'Custom Ratings'!$F$6)+($K339*'Custom Ratings'!$F$7)+($L339*'Custom Ratings'!$F$8)+($M339*'Custom Ratings'!$F$9)+($O339*'Custom Ratings'!$F$10)+($P339*'Custom Ratings'!$F$11)+($Q339*'Custom Ratings'!$F$12)+($R339*'Custom Ratings'!$F$13)+($S339*'Custom Ratings'!$F$14)+($T339*'Custom Ratings'!$F$15))/2),($G339*'Custom Ratings'!$F$3)+($H339*'Custom Ratings'!$F$4)+($I339*'Custom Ratings'!$F$5)+($J339*'Custom Ratings'!$F$6)+($K339*'Custom Ratings'!$F$7)+($L339*'Custom Ratings'!$F$8)+($M339*'Custom Ratings'!$F$9)+($O339*'Custom Ratings'!$F$10)+($P339*'Custom Ratings'!$F$11)+($Q339*'Custom Ratings'!$F$12)+($R339*'Custom Ratings'!$F$13)+($S339*'Custom Ratings'!$F$14)+($T339*'Custom Ratings'!$F$15)),0)</f>
        <v>71</v>
      </c>
      <c r="AB339" s="78">
        <f>ROUND(IF(($K339*'Custom Ratings'!$J$3)+ROUNDDOWN(($H339*'Custom Ratings'!$J$4),0)+($I339*'Custom Ratings'!$J$5)+($J339*'Custom Ratings'!$J$6)+ROUNDDOWN(($K339*'Custom Ratings'!$J$7),0)+ROUNDDOWN(($L339*'Custom Ratings'!$J$8),0)+($M339*'Custom Ratings'!$J$9)+($O339*'Custom Ratings'!$J$10)+($P339*'Custom Ratings'!$J$11)+($Q339*'Custom Ratings'!$J$12)+($R339*'Custom Ratings'!$J$13)+($S339*'Custom Ratings'!$J$14)+($T339*'Custom Ratings'!$J$15)&lt;50,(25+(($K339*'Custom Ratings'!$J$3)+ROUNDDOWN(($H339*'Custom Ratings'!$J$4),0)+($I339*'Custom Ratings'!$J$5)+($J339*'Custom Ratings'!$J$6)+ROUNDDOWN(($K339*'Custom Ratings'!$J$7),0)+ROUNDDOWN(($L339*'Custom Ratings'!$J$8),0)+($M339*'Custom Ratings'!$J$9)+($O339*'Custom Ratings'!$J$10)+($P339*'Custom Ratings'!$J$11)+($Q339*'Custom Ratings'!$J$12)+($R339*'Custom Ratings'!$J$13)+($S339*'Custom Ratings'!$J$14)+($T339*'Custom Ratings'!$J$15))/2),($K339*'Custom Ratings'!$J$3)+ROUNDDOWN(($H339*'Custom Ratings'!$J$4),0)+($I339*'Custom Ratings'!$J$5)+($J339*'Custom Ratings'!$J$6)+ROUNDDOWN(($K339*'Custom Ratings'!$J$7),0)+ROUNDDOWN(($L339*'Custom Ratings'!$J$8),0)+($M339*'Custom Ratings'!$J$9)+($O339*'Custom Ratings'!$J$10)+($P339*'Custom Ratings'!$J$11)+($Q339*'Custom Ratings'!$J$12)+($R339*'Custom Ratings'!$J$13)+($S339*'Custom Ratings'!$J$14)+($T339*'Custom Ratings'!$J$15)),0)</f>
        <v>67</v>
      </c>
      <c r="AC339" s="79">
        <f>ROUND(Z339/'Custom Ratings'!$B$19,0)</f>
        <v>71</v>
      </c>
      <c r="AD339" s="79">
        <f>ROUND(AA339/'Custom Ratings'!$F$19,0)</f>
        <v>71</v>
      </c>
      <c r="AE339" s="79">
        <f>ROUND(AB339/'Custom Ratings'!$J$19,0)</f>
        <v>67</v>
      </c>
    </row>
    <row r="340" ht="15.75" customHeight="1">
      <c r="A340" s="71" t="s">
        <v>836</v>
      </c>
      <c r="B340" s="71" t="s">
        <v>1187</v>
      </c>
      <c r="C340" s="72" t="str">
        <f t="shared" si="1"/>
        <v>Sergei Zubov</v>
      </c>
      <c r="D340" s="73" t="s">
        <v>76</v>
      </c>
      <c r="E340" s="73" t="s">
        <v>721</v>
      </c>
      <c r="F340" s="73">
        <v>21.0</v>
      </c>
      <c r="G340" s="73">
        <v>7.0</v>
      </c>
      <c r="H340" s="73">
        <v>3.0</v>
      </c>
      <c r="I340" s="73">
        <v>3.0</v>
      </c>
      <c r="J340" s="73">
        <v>3.0</v>
      </c>
      <c r="K340" s="73">
        <v>4.0</v>
      </c>
      <c r="L340" s="73">
        <v>3.0</v>
      </c>
      <c r="M340" s="73">
        <v>3.0</v>
      </c>
      <c r="N340" s="73">
        <v>3.0</v>
      </c>
      <c r="O340" s="73">
        <v>3.0</v>
      </c>
      <c r="P340" s="73">
        <v>2.0</v>
      </c>
      <c r="Q340" s="73">
        <v>3.0</v>
      </c>
      <c r="R340" s="73">
        <v>1.0</v>
      </c>
      <c r="S340" s="73">
        <v>3.0</v>
      </c>
      <c r="T340" s="73">
        <v>0.0</v>
      </c>
      <c r="U340" s="74">
        <f t="shared" si="2"/>
        <v>60</v>
      </c>
      <c r="V340" s="75">
        <f t="shared" si="3"/>
        <v>60</v>
      </c>
      <c r="W340" s="76" t="str">
        <f t="shared" si="4"/>
        <v>Righty</v>
      </c>
      <c r="X340" s="77">
        <f t="shared" si="5"/>
        <v>60</v>
      </c>
      <c r="Y340" s="77">
        <f t="shared" si="6"/>
        <v>51</v>
      </c>
      <c r="Z340" s="78">
        <f>ROUND(IF(($G340*'Custom Ratings'!$B$3)+($H340*'Custom Ratings'!$B$4)+($I340*'Custom Ratings'!$B$5)+($J340*'Custom Ratings'!$B$6)+($K340*'Custom Ratings'!$B$7)+($L340*'Custom Ratings'!$B$8)+($M340*'Custom Ratings'!$B$9)+($O340*'Custom Ratings'!$B$10)+($P340*'Custom Ratings'!$B$11)+($Q340*'Custom Ratings'!$B$12)+($R340*'Custom Ratings'!$B$13)+($S340*'Custom Ratings'!$B$14)+($T340*'Custom Ratings'!$B$15)&lt;50,(25+(($G340*'Custom Ratings'!$B$3)+($H340*'Custom Ratings'!$B$4)+($I340*'Custom Ratings'!$B$5)+($J340*'Custom Ratings'!$B$6)+($K340*'Custom Ratings'!$B$7)+($L340*'Custom Ratings'!$B$8)+($M340*'Custom Ratings'!$B$9)+($O340*'Custom Ratings'!$B$10)+($P340*'Custom Ratings'!$B$11)+($Q340*'Custom Ratings'!$B$12)+($R340*'Custom Ratings'!$B$13)+($S340*'Custom Ratings'!$B$14)+($T340*'Custom Ratings'!$B$15))/2),($G340*'Custom Ratings'!$B$3)+($H340*'Custom Ratings'!$B$4)+($I340*'Custom Ratings'!$B$5)+($J340*'Custom Ratings'!$B$6)+($K340*'Custom Ratings'!$B$7)+($L340*'Custom Ratings'!$B$8)+($M340*'Custom Ratings'!$B$9)+($O340*'Custom Ratings'!$B$10)+($P340*'Custom Ratings'!$B$11)+($Q340*'Custom Ratings'!$B$12)+($R340*'Custom Ratings'!$B$13)+($S340*'Custom Ratings'!$B$14)+($T340*'Custom Ratings'!$B$15)),0)</f>
        <v>60</v>
      </c>
      <c r="AA340" s="78">
        <f>ROUND(IF(($G340*'Custom Ratings'!$F$3)+($H340*'Custom Ratings'!$F$4)+($I340*'Custom Ratings'!$F$5)+($J340*'Custom Ratings'!$F$6)+($K340*'Custom Ratings'!$F$7)+($L340*'Custom Ratings'!$F$8)+($M340*'Custom Ratings'!$F$9)+($O340*'Custom Ratings'!$F$10)+($P340*'Custom Ratings'!$F$11)+($Q340*'Custom Ratings'!$F$12)+($R340*'Custom Ratings'!$F$13)+($S340*'Custom Ratings'!$F$14)+($T340*'Custom Ratings'!$F$15)&lt;50,(25+(($G340*'Custom Ratings'!$F$3)+($H340*'Custom Ratings'!$F$4)+($I340*'Custom Ratings'!$F$5)+($J340*'Custom Ratings'!$F$6)+($K340*'Custom Ratings'!$F$7)+($L340*'Custom Ratings'!$F$8)+($M340*'Custom Ratings'!$F$9)+($O340*'Custom Ratings'!$F$10)+($P340*'Custom Ratings'!$F$11)+($Q340*'Custom Ratings'!$F$12)+($R340*'Custom Ratings'!$F$13)+($S340*'Custom Ratings'!$F$14)+($T340*'Custom Ratings'!$F$15))/2),($G340*'Custom Ratings'!$F$3)+($H340*'Custom Ratings'!$F$4)+($I340*'Custom Ratings'!$F$5)+($J340*'Custom Ratings'!$F$6)+($K340*'Custom Ratings'!$F$7)+($L340*'Custom Ratings'!$F$8)+($M340*'Custom Ratings'!$F$9)+($O340*'Custom Ratings'!$F$10)+($P340*'Custom Ratings'!$F$11)+($Q340*'Custom Ratings'!$F$12)+($R340*'Custom Ratings'!$F$13)+($S340*'Custom Ratings'!$F$14)+($T340*'Custom Ratings'!$F$15)),0)</f>
        <v>60</v>
      </c>
      <c r="AB340" s="78">
        <f>ROUND(IF(($K340*'Custom Ratings'!$J$3)+ROUNDDOWN(($H340*'Custom Ratings'!$J$4),0)+($I340*'Custom Ratings'!$J$5)+($J340*'Custom Ratings'!$J$6)+ROUNDDOWN(($K340*'Custom Ratings'!$J$7),0)+ROUNDDOWN(($L340*'Custom Ratings'!$J$8),0)+($M340*'Custom Ratings'!$J$9)+($O340*'Custom Ratings'!$J$10)+($P340*'Custom Ratings'!$J$11)+($Q340*'Custom Ratings'!$J$12)+($R340*'Custom Ratings'!$J$13)+($S340*'Custom Ratings'!$J$14)+($T340*'Custom Ratings'!$J$15)&lt;50,(25+(($K340*'Custom Ratings'!$J$3)+ROUNDDOWN(($H340*'Custom Ratings'!$J$4),0)+($I340*'Custom Ratings'!$J$5)+($J340*'Custom Ratings'!$J$6)+ROUNDDOWN(($K340*'Custom Ratings'!$J$7),0)+ROUNDDOWN(($L340*'Custom Ratings'!$J$8),0)+($M340*'Custom Ratings'!$J$9)+($O340*'Custom Ratings'!$J$10)+($P340*'Custom Ratings'!$J$11)+($Q340*'Custom Ratings'!$J$12)+($R340*'Custom Ratings'!$J$13)+($S340*'Custom Ratings'!$J$14)+($T340*'Custom Ratings'!$J$15))/2),($K340*'Custom Ratings'!$J$3)+ROUNDDOWN(($H340*'Custom Ratings'!$J$4),0)+($I340*'Custom Ratings'!$J$5)+($J340*'Custom Ratings'!$J$6)+ROUNDDOWN(($K340*'Custom Ratings'!$J$7),0)+ROUNDDOWN(($L340*'Custom Ratings'!$J$8),0)+($M340*'Custom Ratings'!$J$9)+($O340*'Custom Ratings'!$J$10)+($P340*'Custom Ratings'!$J$11)+($Q340*'Custom Ratings'!$J$12)+($R340*'Custom Ratings'!$J$13)+($S340*'Custom Ratings'!$J$14)+($T340*'Custom Ratings'!$J$15)),0)</f>
        <v>51</v>
      </c>
      <c r="AC340" s="79">
        <f>ROUND(Z340/'Custom Ratings'!$B$19,0)</f>
        <v>60</v>
      </c>
      <c r="AD340" s="79">
        <f>ROUND(AA340/'Custom Ratings'!$F$19,0)</f>
        <v>60</v>
      </c>
      <c r="AE340" s="79">
        <f>ROUND(AB340/'Custom Ratings'!$J$19,0)</f>
        <v>51</v>
      </c>
    </row>
    <row r="341" ht="15.75" customHeight="1">
      <c r="A341" s="71" t="s">
        <v>819</v>
      </c>
      <c r="B341" s="71" t="s">
        <v>1188</v>
      </c>
      <c r="C341" s="72" t="str">
        <f t="shared" si="1"/>
        <v>Jeff Beukeboom</v>
      </c>
      <c r="D341" s="73" t="s">
        <v>76</v>
      </c>
      <c r="E341" s="73" t="s">
        <v>721</v>
      </c>
      <c r="F341" s="73">
        <v>23.0</v>
      </c>
      <c r="G341" s="73">
        <v>11.0</v>
      </c>
      <c r="H341" s="73">
        <v>2.0</v>
      </c>
      <c r="I341" s="73">
        <v>2.0</v>
      </c>
      <c r="J341" s="73">
        <v>2.0</v>
      </c>
      <c r="K341" s="73">
        <v>4.0</v>
      </c>
      <c r="L341" s="73">
        <v>2.0</v>
      </c>
      <c r="M341" s="73">
        <v>3.0</v>
      </c>
      <c r="N341" s="73">
        <v>7.0</v>
      </c>
      <c r="O341" s="73">
        <v>2.0</v>
      </c>
      <c r="P341" s="73">
        <v>0.0</v>
      </c>
      <c r="Q341" s="73">
        <v>3.0</v>
      </c>
      <c r="R341" s="73">
        <v>0.0</v>
      </c>
      <c r="S341" s="73">
        <v>2.0</v>
      </c>
      <c r="T341" s="73">
        <v>4.0</v>
      </c>
      <c r="U341" s="74">
        <f t="shared" si="2"/>
        <v>47</v>
      </c>
      <c r="V341" s="75">
        <f t="shared" si="3"/>
        <v>47</v>
      </c>
      <c r="W341" s="76" t="str">
        <f t="shared" si="4"/>
        <v>Righty</v>
      </c>
      <c r="X341" s="77">
        <f t="shared" si="5"/>
        <v>47</v>
      </c>
      <c r="Y341" s="77">
        <f t="shared" si="6"/>
        <v>48</v>
      </c>
      <c r="Z341" s="78">
        <f>ROUND(IF(($G341*'Custom Ratings'!$B$3)+($H341*'Custom Ratings'!$B$4)+($I341*'Custom Ratings'!$B$5)+($J341*'Custom Ratings'!$B$6)+($K341*'Custom Ratings'!$B$7)+($L341*'Custom Ratings'!$B$8)+($M341*'Custom Ratings'!$B$9)+($O341*'Custom Ratings'!$B$10)+($P341*'Custom Ratings'!$B$11)+($Q341*'Custom Ratings'!$B$12)+($R341*'Custom Ratings'!$B$13)+($S341*'Custom Ratings'!$B$14)+($T341*'Custom Ratings'!$B$15)&lt;50,(25+(($G341*'Custom Ratings'!$B$3)+($H341*'Custom Ratings'!$B$4)+($I341*'Custom Ratings'!$B$5)+($J341*'Custom Ratings'!$B$6)+($K341*'Custom Ratings'!$B$7)+($L341*'Custom Ratings'!$B$8)+($M341*'Custom Ratings'!$B$9)+($O341*'Custom Ratings'!$B$10)+($P341*'Custom Ratings'!$B$11)+($Q341*'Custom Ratings'!$B$12)+($R341*'Custom Ratings'!$B$13)+($S341*'Custom Ratings'!$B$14)+($T341*'Custom Ratings'!$B$15))/2),($G341*'Custom Ratings'!$B$3)+($H341*'Custom Ratings'!$B$4)+($I341*'Custom Ratings'!$B$5)+($J341*'Custom Ratings'!$B$6)+($K341*'Custom Ratings'!$B$7)+($L341*'Custom Ratings'!$B$8)+($M341*'Custom Ratings'!$B$9)+($O341*'Custom Ratings'!$B$10)+($P341*'Custom Ratings'!$B$11)+($Q341*'Custom Ratings'!$B$12)+($R341*'Custom Ratings'!$B$13)+($S341*'Custom Ratings'!$B$14)+($T341*'Custom Ratings'!$B$15)),0)</f>
        <v>47</v>
      </c>
      <c r="AA341" s="78">
        <f>ROUND(IF(($G341*'Custom Ratings'!$F$3)+($H341*'Custom Ratings'!$F$4)+($I341*'Custom Ratings'!$F$5)+($J341*'Custom Ratings'!$F$6)+($K341*'Custom Ratings'!$F$7)+($L341*'Custom Ratings'!$F$8)+($M341*'Custom Ratings'!$F$9)+($O341*'Custom Ratings'!$F$10)+($P341*'Custom Ratings'!$F$11)+($Q341*'Custom Ratings'!$F$12)+($R341*'Custom Ratings'!$F$13)+($S341*'Custom Ratings'!$F$14)+($T341*'Custom Ratings'!$F$15)&lt;50,(25+(($G341*'Custom Ratings'!$F$3)+($H341*'Custom Ratings'!$F$4)+($I341*'Custom Ratings'!$F$5)+($J341*'Custom Ratings'!$F$6)+($K341*'Custom Ratings'!$F$7)+($L341*'Custom Ratings'!$F$8)+($M341*'Custom Ratings'!$F$9)+($O341*'Custom Ratings'!$F$10)+($P341*'Custom Ratings'!$F$11)+($Q341*'Custom Ratings'!$F$12)+($R341*'Custom Ratings'!$F$13)+($S341*'Custom Ratings'!$F$14)+($T341*'Custom Ratings'!$F$15))/2),($G341*'Custom Ratings'!$F$3)+($H341*'Custom Ratings'!$F$4)+($I341*'Custom Ratings'!$F$5)+($J341*'Custom Ratings'!$F$6)+($K341*'Custom Ratings'!$F$7)+($L341*'Custom Ratings'!$F$8)+($M341*'Custom Ratings'!$F$9)+($O341*'Custom Ratings'!$F$10)+($P341*'Custom Ratings'!$F$11)+($Q341*'Custom Ratings'!$F$12)+($R341*'Custom Ratings'!$F$13)+($S341*'Custom Ratings'!$F$14)+($T341*'Custom Ratings'!$F$15)),0)</f>
        <v>47</v>
      </c>
      <c r="AB341" s="78">
        <f>ROUND(IF(($K341*'Custom Ratings'!$J$3)+ROUNDDOWN(($H341*'Custom Ratings'!$J$4),0)+($I341*'Custom Ratings'!$J$5)+($J341*'Custom Ratings'!$J$6)+ROUNDDOWN(($K341*'Custom Ratings'!$J$7),0)+ROUNDDOWN(($L341*'Custom Ratings'!$J$8),0)+($M341*'Custom Ratings'!$J$9)+($O341*'Custom Ratings'!$J$10)+($P341*'Custom Ratings'!$J$11)+($Q341*'Custom Ratings'!$J$12)+($R341*'Custom Ratings'!$J$13)+($S341*'Custom Ratings'!$J$14)+($T341*'Custom Ratings'!$J$15)&lt;50,(25+(($K341*'Custom Ratings'!$J$3)+ROUNDDOWN(($H341*'Custom Ratings'!$J$4),0)+($I341*'Custom Ratings'!$J$5)+($J341*'Custom Ratings'!$J$6)+ROUNDDOWN(($K341*'Custom Ratings'!$J$7),0)+ROUNDDOWN(($L341*'Custom Ratings'!$J$8),0)+($M341*'Custom Ratings'!$J$9)+($O341*'Custom Ratings'!$J$10)+($P341*'Custom Ratings'!$J$11)+($Q341*'Custom Ratings'!$J$12)+($R341*'Custom Ratings'!$J$13)+($S341*'Custom Ratings'!$J$14)+($T341*'Custom Ratings'!$J$15))/2),($K341*'Custom Ratings'!$J$3)+ROUNDDOWN(($H341*'Custom Ratings'!$J$4),0)+($I341*'Custom Ratings'!$J$5)+($J341*'Custom Ratings'!$J$6)+ROUNDDOWN(($K341*'Custom Ratings'!$J$7),0)+ROUNDDOWN(($L341*'Custom Ratings'!$J$8),0)+($M341*'Custom Ratings'!$J$9)+($O341*'Custom Ratings'!$J$10)+($P341*'Custom Ratings'!$J$11)+($Q341*'Custom Ratings'!$J$12)+($R341*'Custom Ratings'!$J$13)+($S341*'Custom Ratings'!$J$14)+($T341*'Custom Ratings'!$J$15)),0)</f>
        <v>48</v>
      </c>
      <c r="AC341" s="79">
        <f>ROUND(Z341/'Custom Ratings'!$B$19,0)</f>
        <v>47</v>
      </c>
      <c r="AD341" s="79">
        <f>ROUND(AA341/'Custom Ratings'!$F$19,0)</f>
        <v>47</v>
      </c>
      <c r="AE341" s="79">
        <f>ROUND(AB341/'Custom Ratings'!$J$19,0)</f>
        <v>48</v>
      </c>
    </row>
    <row r="342" ht="15.75" customHeight="1">
      <c r="A342" s="71" t="s">
        <v>853</v>
      </c>
      <c r="B342" s="71" t="s">
        <v>1189</v>
      </c>
      <c r="C342" s="72" t="str">
        <f t="shared" si="1"/>
        <v>Kevin Lowe</v>
      </c>
      <c r="D342" s="73" t="s">
        <v>76</v>
      </c>
      <c r="E342" s="73" t="s">
        <v>721</v>
      </c>
      <c r="F342" s="73">
        <v>4.0</v>
      </c>
      <c r="G342" s="73">
        <v>8.0</v>
      </c>
      <c r="H342" s="73">
        <v>4.0</v>
      </c>
      <c r="I342" s="73">
        <v>3.0</v>
      </c>
      <c r="J342" s="73">
        <v>2.0</v>
      </c>
      <c r="K342" s="73">
        <v>4.0</v>
      </c>
      <c r="L342" s="73">
        <v>3.0</v>
      </c>
      <c r="M342" s="73">
        <v>4.0</v>
      </c>
      <c r="N342" s="73">
        <v>2.0</v>
      </c>
      <c r="O342" s="73">
        <v>4.0</v>
      </c>
      <c r="P342" s="73">
        <v>1.0</v>
      </c>
      <c r="Q342" s="73">
        <v>3.0</v>
      </c>
      <c r="R342" s="73">
        <v>1.0</v>
      </c>
      <c r="S342" s="73">
        <v>3.0</v>
      </c>
      <c r="T342" s="73">
        <v>3.0</v>
      </c>
      <c r="U342" s="74">
        <f t="shared" si="2"/>
        <v>62</v>
      </c>
      <c r="V342" s="75">
        <f t="shared" si="3"/>
        <v>62</v>
      </c>
      <c r="W342" s="76" t="str">
        <f t="shared" si="4"/>
        <v>Lefty</v>
      </c>
      <c r="X342" s="77">
        <f t="shared" si="5"/>
        <v>62</v>
      </c>
      <c r="Y342" s="77">
        <f t="shared" si="6"/>
        <v>59</v>
      </c>
      <c r="Z342" s="78">
        <f>ROUND(IF(($G342*'Custom Ratings'!$B$3)+($H342*'Custom Ratings'!$B$4)+($I342*'Custom Ratings'!$B$5)+($J342*'Custom Ratings'!$B$6)+($K342*'Custom Ratings'!$B$7)+($L342*'Custom Ratings'!$B$8)+($M342*'Custom Ratings'!$B$9)+($O342*'Custom Ratings'!$B$10)+($P342*'Custom Ratings'!$B$11)+($Q342*'Custom Ratings'!$B$12)+($R342*'Custom Ratings'!$B$13)+($S342*'Custom Ratings'!$B$14)+($T342*'Custom Ratings'!$B$15)&lt;50,(25+(($G342*'Custom Ratings'!$B$3)+($H342*'Custom Ratings'!$B$4)+($I342*'Custom Ratings'!$B$5)+($J342*'Custom Ratings'!$B$6)+($K342*'Custom Ratings'!$B$7)+($L342*'Custom Ratings'!$B$8)+($M342*'Custom Ratings'!$B$9)+($O342*'Custom Ratings'!$B$10)+($P342*'Custom Ratings'!$B$11)+($Q342*'Custom Ratings'!$B$12)+($R342*'Custom Ratings'!$B$13)+($S342*'Custom Ratings'!$B$14)+($T342*'Custom Ratings'!$B$15))/2),($G342*'Custom Ratings'!$B$3)+($H342*'Custom Ratings'!$B$4)+($I342*'Custom Ratings'!$B$5)+($J342*'Custom Ratings'!$B$6)+($K342*'Custom Ratings'!$B$7)+($L342*'Custom Ratings'!$B$8)+($M342*'Custom Ratings'!$B$9)+($O342*'Custom Ratings'!$B$10)+($P342*'Custom Ratings'!$B$11)+($Q342*'Custom Ratings'!$B$12)+($R342*'Custom Ratings'!$B$13)+($S342*'Custom Ratings'!$B$14)+($T342*'Custom Ratings'!$B$15)),0)</f>
        <v>62</v>
      </c>
      <c r="AA342" s="78">
        <f>ROUND(IF(($G342*'Custom Ratings'!$F$3)+($H342*'Custom Ratings'!$F$4)+($I342*'Custom Ratings'!$F$5)+($J342*'Custom Ratings'!$F$6)+($K342*'Custom Ratings'!$F$7)+($L342*'Custom Ratings'!$F$8)+($M342*'Custom Ratings'!$F$9)+($O342*'Custom Ratings'!$F$10)+($P342*'Custom Ratings'!$F$11)+($Q342*'Custom Ratings'!$F$12)+($R342*'Custom Ratings'!$F$13)+($S342*'Custom Ratings'!$F$14)+($T342*'Custom Ratings'!$F$15)&lt;50,(25+(($G342*'Custom Ratings'!$F$3)+($H342*'Custom Ratings'!$F$4)+($I342*'Custom Ratings'!$F$5)+($J342*'Custom Ratings'!$F$6)+($K342*'Custom Ratings'!$F$7)+($L342*'Custom Ratings'!$F$8)+($M342*'Custom Ratings'!$F$9)+($O342*'Custom Ratings'!$F$10)+($P342*'Custom Ratings'!$F$11)+($Q342*'Custom Ratings'!$F$12)+($R342*'Custom Ratings'!$F$13)+($S342*'Custom Ratings'!$F$14)+($T342*'Custom Ratings'!$F$15))/2),($G342*'Custom Ratings'!$F$3)+($H342*'Custom Ratings'!$F$4)+($I342*'Custom Ratings'!$F$5)+($J342*'Custom Ratings'!$F$6)+($K342*'Custom Ratings'!$F$7)+($L342*'Custom Ratings'!$F$8)+($M342*'Custom Ratings'!$F$9)+($O342*'Custom Ratings'!$F$10)+($P342*'Custom Ratings'!$F$11)+($Q342*'Custom Ratings'!$F$12)+($R342*'Custom Ratings'!$F$13)+($S342*'Custom Ratings'!$F$14)+($T342*'Custom Ratings'!$F$15)),0)</f>
        <v>62</v>
      </c>
      <c r="AB342" s="78">
        <f>ROUND(IF(($K342*'Custom Ratings'!$J$3)+ROUNDDOWN(($H342*'Custom Ratings'!$J$4),0)+($I342*'Custom Ratings'!$J$5)+($J342*'Custom Ratings'!$J$6)+ROUNDDOWN(($K342*'Custom Ratings'!$J$7),0)+ROUNDDOWN(($L342*'Custom Ratings'!$J$8),0)+($M342*'Custom Ratings'!$J$9)+($O342*'Custom Ratings'!$J$10)+($P342*'Custom Ratings'!$J$11)+($Q342*'Custom Ratings'!$J$12)+($R342*'Custom Ratings'!$J$13)+($S342*'Custom Ratings'!$J$14)+($T342*'Custom Ratings'!$J$15)&lt;50,(25+(($K342*'Custom Ratings'!$J$3)+ROUNDDOWN(($H342*'Custom Ratings'!$J$4),0)+($I342*'Custom Ratings'!$J$5)+($J342*'Custom Ratings'!$J$6)+ROUNDDOWN(($K342*'Custom Ratings'!$J$7),0)+ROUNDDOWN(($L342*'Custom Ratings'!$J$8),0)+($M342*'Custom Ratings'!$J$9)+($O342*'Custom Ratings'!$J$10)+($P342*'Custom Ratings'!$J$11)+($Q342*'Custom Ratings'!$J$12)+($R342*'Custom Ratings'!$J$13)+($S342*'Custom Ratings'!$J$14)+($T342*'Custom Ratings'!$J$15))/2),($K342*'Custom Ratings'!$J$3)+ROUNDDOWN(($H342*'Custom Ratings'!$J$4),0)+($I342*'Custom Ratings'!$J$5)+($J342*'Custom Ratings'!$J$6)+ROUNDDOWN(($K342*'Custom Ratings'!$J$7),0)+ROUNDDOWN(($L342*'Custom Ratings'!$J$8),0)+($M342*'Custom Ratings'!$J$9)+($O342*'Custom Ratings'!$J$10)+($P342*'Custom Ratings'!$J$11)+($Q342*'Custom Ratings'!$J$12)+($R342*'Custom Ratings'!$J$13)+($S342*'Custom Ratings'!$J$14)+($T342*'Custom Ratings'!$J$15)),0)</f>
        <v>59</v>
      </c>
      <c r="AC342" s="79">
        <f>ROUND(Z342/'Custom Ratings'!$B$19,0)</f>
        <v>62</v>
      </c>
      <c r="AD342" s="79">
        <f>ROUND(AA342/'Custom Ratings'!$F$19,0)</f>
        <v>62</v>
      </c>
      <c r="AE342" s="79">
        <f>ROUND(AB342/'Custom Ratings'!$J$19,0)</f>
        <v>59</v>
      </c>
    </row>
    <row r="343" ht="15.75" customHeight="1">
      <c r="A343" s="71" t="s">
        <v>764</v>
      </c>
      <c r="B343" s="71" t="s">
        <v>1190</v>
      </c>
      <c r="C343" s="72" t="str">
        <f t="shared" si="1"/>
        <v>Peter Andersson</v>
      </c>
      <c r="D343" s="73" t="s">
        <v>76</v>
      </c>
      <c r="E343" s="73" t="s">
        <v>721</v>
      </c>
      <c r="F343" s="73">
        <v>5.0</v>
      </c>
      <c r="G343" s="73">
        <v>9.0</v>
      </c>
      <c r="H343" s="73">
        <v>2.0</v>
      </c>
      <c r="I343" s="73">
        <v>3.0</v>
      </c>
      <c r="J343" s="73">
        <v>3.0</v>
      </c>
      <c r="K343" s="73">
        <v>2.0</v>
      </c>
      <c r="L343" s="73">
        <v>2.0</v>
      </c>
      <c r="M343" s="73">
        <v>2.0</v>
      </c>
      <c r="N343" s="73">
        <v>2.0</v>
      </c>
      <c r="O343" s="73">
        <v>3.0</v>
      </c>
      <c r="P343" s="73">
        <v>1.0</v>
      </c>
      <c r="Q343" s="73">
        <v>2.0</v>
      </c>
      <c r="R343" s="73">
        <v>4.0</v>
      </c>
      <c r="S343" s="73">
        <v>3.0</v>
      </c>
      <c r="T343" s="73">
        <v>2.0</v>
      </c>
      <c r="U343" s="74">
        <f t="shared" si="2"/>
        <v>49</v>
      </c>
      <c r="V343" s="75">
        <f t="shared" si="3"/>
        <v>49</v>
      </c>
      <c r="W343" s="76" t="str">
        <f t="shared" si="4"/>
        <v>Lefty</v>
      </c>
      <c r="X343" s="77">
        <f t="shared" si="5"/>
        <v>49</v>
      </c>
      <c r="Y343" s="77">
        <f t="shared" si="6"/>
        <v>44</v>
      </c>
      <c r="Z343" s="78">
        <f>ROUND(IF(($G343*'Custom Ratings'!$B$3)+($H343*'Custom Ratings'!$B$4)+($I343*'Custom Ratings'!$B$5)+($J343*'Custom Ratings'!$B$6)+($K343*'Custom Ratings'!$B$7)+($L343*'Custom Ratings'!$B$8)+($M343*'Custom Ratings'!$B$9)+($O343*'Custom Ratings'!$B$10)+($P343*'Custom Ratings'!$B$11)+($Q343*'Custom Ratings'!$B$12)+($R343*'Custom Ratings'!$B$13)+($S343*'Custom Ratings'!$B$14)+($T343*'Custom Ratings'!$B$15)&lt;50,(25+(($G343*'Custom Ratings'!$B$3)+($H343*'Custom Ratings'!$B$4)+($I343*'Custom Ratings'!$B$5)+($J343*'Custom Ratings'!$B$6)+($K343*'Custom Ratings'!$B$7)+($L343*'Custom Ratings'!$B$8)+($M343*'Custom Ratings'!$B$9)+($O343*'Custom Ratings'!$B$10)+($P343*'Custom Ratings'!$B$11)+($Q343*'Custom Ratings'!$B$12)+($R343*'Custom Ratings'!$B$13)+($S343*'Custom Ratings'!$B$14)+($T343*'Custom Ratings'!$B$15))/2),($G343*'Custom Ratings'!$B$3)+($H343*'Custom Ratings'!$B$4)+($I343*'Custom Ratings'!$B$5)+($J343*'Custom Ratings'!$B$6)+($K343*'Custom Ratings'!$B$7)+($L343*'Custom Ratings'!$B$8)+($M343*'Custom Ratings'!$B$9)+($O343*'Custom Ratings'!$B$10)+($P343*'Custom Ratings'!$B$11)+($Q343*'Custom Ratings'!$B$12)+($R343*'Custom Ratings'!$B$13)+($S343*'Custom Ratings'!$B$14)+($T343*'Custom Ratings'!$B$15)),0)</f>
        <v>49</v>
      </c>
      <c r="AA343" s="78">
        <f>ROUND(IF(($G343*'Custom Ratings'!$F$3)+($H343*'Custom Ratings'!$F$4)+($I343*'Custom Ratings'!$F$5)+($J343*'Custom Ratings'!$F$6)+($K343*'Custom Ratings'!$F$7)+($L343*'Custom Ratings'!$F$8)+($M343*'Custom Ratings'!$F$9)+($O343*'Custom Ratings'!$F$10)+($P343*'Custom Ratings'!$F$11)+($Q343*'Custom Ratings'!$F$12)+($R343*'Custom Ratings'!$F$13)+($S343*'Custom Ratings'!$F$14)+($T343*'Custom Ratings'!$F$15)&lt;50,(25+(($G343*'Custom Ratings'!$F$3)+($H343*'Custom Ratings'!$F$4)+($I343*'Custom Ratings'!$F$5)+($J343*'Custom Ratings'!$F$6)+($K343*'Custom Ratings'!$F$7)+($L343*'Custom Ratings'!$F$8)+($M343*'Custom Ratings'!$F$9)+($O343*'Custom Ratings'!$F$10)+($P343*'Custom Ratings'!$F$11)+($Q343*'Custom Ratings'!$F$12)+($R343*'Custom Ratings'!$F$13)+($S343*'Custom Ratings'!$F$14)+($T343*'Custom Ratings'!$F$15))/2),($G343*'Custom Ratings'!$F$3)+($H343*'Custom Ratings'!$F$4)+($I343*'Custom Ratings'!$F$5)+($J343*'Custom Ratings'!$F$6)+($K343*'Custom Ratings'!$F$7)+($L343*'Custom Ratings'!$F$8)+($M343*'Custom Ratings'!$F$9)+($O343*'Custom Ratings'!$F$10)+($P343*'Custom Ratings'!$F$11)+($Q343*'Custom Ratings'!$F$12)+($R343*'Custom Ratings'!$F$13)+($S343*'Custom Ratings'!$F$14)+($T343*'Custom Ratings'!$F$15)),0)</f>
        <v>49</v>
      </c>
      <c r="AB343" s="78">
        <f>ROUND(IF(($K343*'Custom Ratings'!$J$3)+ROUNDDOWN(($H343*'Custom Ratings'!$J$4),0)+($I343*'Custom Ratings'!$J$5)+($J343*'Custom Ratings'!$J$6)+ROUNDDOWN(($K343*'Custom Ratings'!$J$7),0)+ROUNDDOWN(($L343*'Custom Ratings'!$J$8),0)+($M343*'Custom Ratings'!$J$9)+($O343*'Custom Ratings'!$J$10)+($P343*'Custom Ratings'!$J$11)+($Q343*'Custom Ratings'!$J$12)+($R343*'Custom Ratings'!$J$13)+($S343*'Custom Ratings'!$J$14)+($T343*'Custom Ratings'!$J$15)&lt;50,(25+(($K343*'Custom Ratings'!$J$3)+ROUNDDOWN(($H343*'Custom Ratings'!$J$4),0)+($I343*'Custom Ratings'!$J$5)+($J343*'Custom Ratings'!$J$6)+ROUNDDOWN(($K343*'Custom Ratings'!$J$7),0)+ROUNDDOWN(($L343*'Custom Ratings'!$J$8),0)+($M343*'Custom Ratings'!$J$9)+($O343*'Custom Ratings'!$J$10)+($P343*'Custom Ratings'!$J$11)+($Q343*'Custom Ratings'!$J$12)+($R343*'Custom Ratings'!$J$13)+($S343*'Custom Ratings'!$J$14)+($T343*'Custom Ratings'!$J$15))/2),($K343*'Custom Ratings'!$J$3)+ROUNDDOWN(($H343*'Custom Ratings'!$J$4),0)+($I343*'Custom Ratings'!$J$5)+($J343*'Custom Ratings'!$J$6)+ROUNDDOWN(($K343*'Custom Ratings'!$J$7),0)+ROUNDDOWN(($L343*'Custom Ratings'!$J$8),0)+($M343*'Custom Ratings'!$J$9)+($O343*'Custom Ratings'!$J$10)+($P343*'Custom Ratings'!$J$11)+($Q343*'Custom Ratings'!$J$12)+($R343*'Custom Ratings'!$J$13)+($S343*'Custom Ratings'!$J$14)+($T343*'Custom Ratings'!$J$15)),0)</f>
        <v>44</v>
      </c>
      <c r="AC343" s="79">
        <f>ROUND(Z343/'Custom Ratings'!$B$19,0)</f>
        <v>49</v>
      </c>
      <c r="AD343" s="79">
        <f>ROUND(AA343/'Custom Ratings'!$F$19,0)</f>
        <v>49</v>
      </c>
      <c r="AE343" s="79">
        <f>ROUND(AB343/'Custom Ratings'!$J$19,0)</f>
        <v>44</v>
      </c>
    </row>
    <row r="344" ht="15.75" customHeight="1">
      <c r="A344" s="71" t="s">
        <v>1191</v>
      </c>
      <c r="B344" s="71" t="s">
        <v>1192</v>
      </c>
      <c r="C344" s="72" t="str">
        <f t="shared" si="1"/>
        <v>Jay Wells</v>
      </c>
      <c r="D344" s="73" t="s">
        <v>76</v>
      </c>
      <c r="E344" s="73" t="s">
        <v>721</v>
      </c>
      <c r="F344" s="73">
        <v>24.0</v>
      </c>
      <c r="G344" s="73">
        <v>10.0</v>
      </c>
      <c r="H344" s="73">
        <v>2.0</v>
      </c>
      <c r="I344" s="73">
        <v>2.0</v>
      </c>
      <c r="J344" s="73">
        <v>2.0</v>
      </c>
      <c r="K344" s="73">
        <v>2.0</v>
      </c>
      <c r="L344" s="73">
        <v>2.0</v>
      </c>
      <c r="M344" s="73">
        <v>3.0</v>
      </c>
      <c r="N344" s="73">
        <v>6.0</v>
      </c>
      <c r="O344" s="73">
        <v>2.0</v>
      </c>
      <c r="P344" s="73">
        <v>0.0</v>
      </c>
      <c r="Q344" s="73">
        <v>2.0</v>
      </c>
      <c r="R344" s="73">
        <v>1.0</v>
      </c>
      <c r="S344" s="73">
        <v>2.0</v>
      </c>
      <c r="T344" s="73">
        <v>4.0</v>
      </c>
      <c r="U344" s="74">
        <f t="shared" si="2"/>
        <v>44</v>
      </c>
      <c r="V344" s="75">
        <f t="shared" si="3"/>
        <v>44</v>
      </c>
      <c r="W344" s="76" t="str">
        <f t="shared" si="4"/>
        <v>Lefty</v>
      </c>
      <c r="X344" s="77">
        <f t="shared" si="5"/>
        <v>44</v>
      </c>
      <c r="Y344" s="77">
        <f t="shared" si="6"/>
        <v>43</v>
      </c>
      <c r="Z344" s="78">
        <f>ROUND(IF(($G344*'Custom Ratings'!$B$3)+($H344*'Custom Ratings'!$B$4)+($I344*'Custom Ratings'!$B$5)+($J344*'Custom Ratings'!$B$6)+($K344*'Custom Ratings'!$B$7)+($L344*'Custom Ratings'!$B$8)+($M344*'Custom Ratings'!$B$9)+($O344*'Custom Ratings'!$B$10)+($P344*'Custom Ratings'!$B$11)+($Q344*'Custom Ratings'!$B$12)+($R344*'Custom Ratings'!$B$13)+($S344*'Custom Ratings'!$B$14)+($T344*'Custom Ratings'!$B$15)&lt;50,(25+(($G344*'Custom Ratings'!$B$3)+($H344*'Custom Ratings'!$B$4)+($I344*'Custom Ratings'!$B$5)+($J344*'Custom Ratings'!$B$6)+($K344*'Custom Ratings'!$B$7)+($L344*'Custom Ratings'!$B$8)+($M344*'Custom Ratings'!$B$9)+($O344*'Custom Ratings'!$B$10)+($P344*'Custom Ratings'!$B$11)+($Q344*'Custom Ratings'!$B$12)+($R344*'Custom Ratings'!$B$13)+($S344*'Custom Ratings'!$B$14)+($T344*'Custom Ratings'!$B$15))/2),($G344*'Custom Ratings'!$B$3)+($H344*'Custom Ratings'!$B$4)+($I344*'Custom Ratings'!$B$5)+($J344*'Custom Ratings'!$B$6)+($K344*'Custom Ratings'!$B$7)+($L344*'Custom Ratings'!$B$8)+($M344*'Custom Ratings'!$B$9)+($O344*'Custom Ratings'!$B$10)+($P344*'Custom Ratings'!$B$11)+($Q344*'Custom Ratings'!$B$12)+($R344*'Custom Ratings'!$B$13)+($S344*'Custom Ratings'!$B$14)+($T344*'Custom Ratings'!$B$15)),0)</f>
        <v>44</v>
      </c>
      <c r="AA344" s="78">
        <f>ROUND(IF(($G344*'Custom Ratings'!$F$3)+($H344*'Custom Ratings'!$F$4)+($I344*'Custom Ratings'!$F$5)+($J344*'Custom Ratings'!$F$6)+($K344*'Custom Ratings'!$F$7)+($L344*'Custom Ratings'!$F$8)+($M344*'Custom Ratings'!$F$9)+($O344*'Custom Ratings'!$F$10)+($P344*'Custom Ratings'!$F$11)+($Q344*'Custom Ratings'!$F$12)+($R344*'Custom Ratings'!$F$13)+($S344*'Custom Ratings'!$F$14)+($T344*'Custom Ratings'!$F$15)&lt;50,(25+(($G344*'Custom Ratings'!$F$3)+($H344*'Custom Ratings'!$F$4)+($I344*'Custom Ratings'!$F$5)+($J344*'Custom Ratings'!$F$6)+($K344*'Custom Ratings'!$F$7)+($L344*'Custom Ratings'!$F$8)+($M344*'Custom Ratings'!$F$9)+($O344*'Custom Ratings'!$F$10)+($P344*'Custom Ratings'!$F$11)+($Q344*'Custom Ratings'!$F$12)+($R344*'Custom Ratings'!$F$13)+($S344*'Custom Ratings'!$F$14)+($T344*'Custom Ratings'!$F$15))/2),($G344*'Custom Ratings'!$F$3)+($H344*'Custom Ratings'!$F$4)+($I344*'Custom Ratings'!$F$5)+($J344*'Custom Ratings'!$F$6)+($K344*'Custom Ratings'!$F$7)+($L344*'Custom Ratings'!$F$8)+($M344*'Custom Ratings'!$F$9)+($O344*'Custom Ratings'!$F$10)+($P344*'Custom Ratings'!$F$11)+($Q344*'Custom Ratings'!$F$12)+($R344*'Custom Ratings'!$F$13)+($S344*'Custom Ratings'!$F$14)+($T344*'Custom Ratings'!$F$15)),0)</f>
        <v>44</v>
      </c>
      <c r="AB344" s="78">
        <f>ROUND(IF(($K344*'Custom Ratings'!$J$3)+ROUNDDOWN(($H344*'Custom Ratings'!$J$4),0)+($I344*'Custom Ratings'!$J$5)+($J344*'Custom Ratings'!$J$6)+ROUNDDOWN(($K344*'Custom Ratings'!$J$7),0)+ROUNDDOWN(($L344*'Custom Ratings'!$J$8),0)+($M344*'Custom Ratings'!$J$9)+($O344*'Custom Ratings'!$J$10)+($P344*'Custom Ratings'!$J$11)+($Q344*'Custom Ratings'!$J$12)+($R344*'Custom Ratings'!$J$13)+($S344*'Custom Ratings'!$J$14)+($T344*'Custom Ratings'!$J$15)&lt;50,(25+(($K344*'Custom Ratings'!$J$3)+ROUNDDOWN(($H344*'Custom Ratings'!$J$4),0)+($I344*'Custom Ratings'!$J$5)+($J344*'Custom Ratings'!$J$6)+ROUNDDOWN(($K344*'Custom Ratings'!$J$7),0)+ROUNDDOWN(($L344*'Custom Ratings'!$J$8),0)+($M344*'Custom Ratings'!$J$9)+($O344*'Custom Ratings'!$J$10)+($P344*'Custom Ratings'!$J$11)+($Q344*'Custom Ratings'!$J$12)+($R344*'Custom Ratings'!$J$13)+($S344*'Custom Ratings'!$J$14)+($T344*'Custom Ratings'!$J$15))/2),($K344*'Custom Ratings'!$J$3)+ROUNDDOWN(($H344*'Custom Ratings'!$J$4),0)+($I344*'Custom Ratings'!$J$5)+($J344*'Custom Ratings'!$J$6)+ROUNDDOWN(($K344*'Custom Ratings'!$J$7),0)+ROUNDDOWN(($L344*'Custom Ratings'!$J$8),0)+($M344*'Custom Ratings'!$J$9)+($O344*'Custom Ratings'!$J$10)+($P344*'Custom Ratings'!$J$11)+($Q344*'Custom Ratings'!$J$12)+($R344*'Custom Ratings'!$J$13)+($S344*'Custom Ratings'!$J$14)+($T344*'Custom Ratings'!$J$15)),0)</f>
        <v>43</v>
      </c>
      <c r="AC344" s="79">
        <f>ROUND(Z344/'Custom Ratings'!$B$19,0)</f>
        <v>44</v>
      </c>
      <c r="AD344" s="79">
        <f>ROUND(AA344/'Custom Ratings'!$F$19,0)</f>
        <v>44</v>
      </c>
      <c r="AE344" s="79">
        <f>ROUND(AB344/'Custom Ratings'!$J$19,0)</f>
        <v>43</v>
      </c>
    </row>
    <row r="345" ht="15.75" customHeight="1">
      <c r="A345" s="71" t="s">
        <v>764</v>
      </c>
      <c r="B345" s="71" t="s">
        <v>1193</v>
      </c>
      <c r="C345" s="72" t="str">
        <f t="shared" si="1"/>
        <v>Peter Sidorkwicz</v>
      </c>
      <c r="D345" s="73" t="s">
        <v>191</v>
      </c>
      <c r="E345" s="73" t="s">
        <v>697</v>
      </c>
      <c r="F345" s="73">
        <v>31.0</v>
      </c>
      <c r="G345" s="73">
        <v>6.0</v>
      </c>
      <c r="H345" s="73">
        <v>2.0</v>
      </c>
      <c r="I345" s="73">
        <v>3.0</v>
      </c>
      <c r="J345" s="73">
        <v>1.0</v>
      </c>
      <c r="K345" s="73">
        <v>1.0</v>
      </c>
      <c r="L345" s="73">
        <v>2.0</v>
      </c>
      <c r="M345" s="73">
        <v>0.0</v>
      </c>
      <c r="N345" s="73">
        <v>0.0</v>
      </c>
      <c r="O345" s="73">
        <v>0.0</v>
      </c>
      <c r="P345" s="73">
        <v>0.0</v>
      </c>
      <c r="Q345" s="73">
        <v>2.0</v>
      </c>
      <c r="R345" s="73">
        <v>2.0</v>
      </c>
      <c r="S345" s="73">
        <v>2.0</v>
      </c>
      <c r="T345" s="73">
        <v>2.0</v>
      </c>
      <c r="U345" s="74">
        <f t="shared" si="2"/>
        <v>40</v>
      </c>
      <c r="V345" s="75">
        <f t="shared" si="3"/>
        <v>40</v>
      </c>
      <c r="W345" s="76" t="str">
        <f t="shared" si="4"/>
        <v>Lefty</v>
      </c>
      <c r="X345" s="77">
        <f t="shared" si="5"/>
        <v>37</v>
      </c>
      <c r="Y345" s="77">
        <f t="shared" si="6"/>
        <v>40</v>
      </c>
      <c r="Z345" s="78">
        <f>ROUND(IF(($G345*'Custom Ratings'!$B$3)+($H345*'Custom Ratings'!$B$4)+($I345*'Custom Ratings'!$B$5)+($J345*'Custom Ratings'!$B$6)+($K345*'Custom Ratings'!$B$7)+($L345*'Custom Ratings'!$B$8)+($M345*'Custom Ratings'!$B$9)+($O345*'Custom Ratings'!$B$10)+($P345*'Custom Ratings'!$B$11)+($Q345*'Custom Ratings'!$B$12)+($R345*'Custom Ratings'!$B$13)+($S345*'Custom Ratings'!$B$14)+($T345*'Custom Ratings'!$B$15)&lt;50,(25+(($G345*'Custom Ratings'!$B$3)+($H345*'Custom Ratings'!$B$4)+($I345*'Custom Ratings'!$B$5)+($J345*'Custom Ratings'!$B$6)+($K345*'Custom Ratings'!$B$7)+($L345*'Custom Ratings'!$B$8)+($M345*'Custom Ratings'!$B$9)+($O345*'Custom Ratings'!$B$10)+($P345*'Custom Ratings'!$B$11)+($Q345*'Custom Ratings'!$B$12)+($R345*'Custom Ratings'!$B$13)+($S345*'Custom Ratings'!$B$14)+($T345*'Custom Ratings'!$B$15))/2),($G345*'Custom Ratings'!$B$3)+($H345*'Custom Ratings'!$B$4)+($I345*'Custom Ratings'!$B$5)+($J345*'Custom Ratings'!$B$6)+($K345*'Custom Ratings'!$B$7)+($L345*'Custom Ratings'!$B$8)+($M345*'Custom Ratings'!$B$9)+($O345*'Custom Ratings'!$B$10)+($P345*'Custom Ratings'!$B$11)+($Q345*'Custom Ratings'!$B$12)+($R345*'Custom Ratings'!$B$13)+($S345*'Custom Ratings'!$B$14)+($T345*'Custom Ratings'!$B$15)),0)</f>
        <v>37</v>
      </c>
      <c r="AA345" s="78">
        <f>ROUND(IF(($G345*'Custom Ratings'!$F$3)+($H345*'Custom Ratings'!$F$4)+($I345*'Custom Ratings'!$F$5)+($J345*'Custom Ratings'!$F$6)+($K345*'Custom Ratings'!$F$7)+($L345*'Custom Ratings'!$F$8)+($M345*'Custom Ratings'!$F$9)+($O345*'Custom Ratings'!$F$10)+($P345*'Custom Ratings'!$F$11)+($Q345*'Custom Ratings'!$F$12)+($R345*'Custom Ratings'!$F$13)+($S345*'Custom Ratings'!$F$14)+($T345*'Custom Ratings'!$F$15)&lt;50,(25+(($G345*'Custom Ratings'!$F$3)+($H345*'Custom Ratings'!$F$4)+($I345*'Custom Ratings'!$F$5)+($J345*'Custom Ratings'!$F$6)+($K345*'Custom Ratings'!$F$7)+($L345*'Custom Ratings'!$F$8)+($M345*'Custom Ratings'!$F$9)+($O345*'Custom Ratings'!$F$10)+($P345*'Custom Ratings'!$F$11)+($Q345*'Custom Ratings'!$F$12)+($R345*'Custom Ratings'!$F$13)+($S345*'Custom Ratings'!$F$14)+($T345*'Custom Ratings'!$F$15))/2),($G345*'Custom Ratings'!$F$3)+($H345*'Custom Ratings'!$F$4)+($I345*'Custom Ratings'!$F$5)+($J345*'Custom Ratings'!$F$6)+($K345*'Custom Ratings'!$F$7)+($L345*'Custom Ratings'!$F$8)+($M345*'Custom Ratings'!$F$9)+($O345*'Custom Ratings'!$F$10)+($P345*'Custom Ratings'!$F$11)+($Q345*'Custom Ratings'!$F$12)+($R345*'Custom Ratings'!$F$13)+($S345*'Custom Ratings'!$F$14)+($T345*'Custom Ratings'!$F$15)),0)</f>
        <v>37</v>
      </c>
      <c r="AB345" s="78">
        <f>ROUND(IF(($K345*'Custom Ratings'!$J$3)+ROUNDDOWN(($H345*'Custom Ratings'!$J$4),0)+($I345*'Custom Ratings'!$J$5)+($J345*'Custom Ratings'!$J$6)+ROUNDDOWN(($K345*'Custom Ratings'!$J$7),0)+ROUNDDOWN(($L345*'Custom Ratings'!$J$8),0)+($M345*'Custom Ratings'!$J$9)+($O345*'Custom Ratings'!$J$10)+($P345*'Custom Ratings'!$J$11)+($Q345*'Custom Ratings'!$J$12)+($R345*'Custom Ratings'!$J$13)+($S345*'Custom Ratings'!$J$14)+($T345*'Custom Ratings'!$J$15)&lt;50,(25+(($K345*'Custom Ratings'!$J$3)+ROUNDDOWN(($H345*'Custom Ratings'!$J$4),0)+($I345*'Custom Ratings'!$J$5)+($J345*'Custom Ratings'!$J$6)+ROUNDDOWN(($K345*'Custom Ratings'!$J$7),0)+ROUNDDOWN(($L345*'Custom Ratings'!$J$8),0)+($M345*'Custom Ratings'!$J$9)+($O345*'Custom Ratings'!$J$10)+($P345*'Custom Ratings'!$J$11)+($Q345*'Custom Ratings'!$J$12)+($R345*'Custom Ratings'!$J$13)+($S345*'Custom Ratings'!$J$14)+($T345*'Custom Ratings'!$J$15))/2),($K345*'Custom Ratings'!$J$3)+ROUNDDOWN(($H345*'Custom Ratings'!$J$4),0)+($I345*'Custom Ratings'!$J$5)+($J345*'Custom Ratings'!$J$6)+ROUNDDOWN(($K345*'Custom Ratings'!$J$7),0)+ROUNDDOWN(($L345*'Custom Ratings'!$J$8),0)+($M345*'Custom Ratings'!$J$9)+($O345*'Custom Ratings'!$J$10)+($P345*'Custom Ratings'!$J$11)+($Q345*'Custom Ratings'!$J$12)+($R345*'Custom Ratings'!$J$13)+($S345*'Custom Ratings'!$J$14)+($T345*'Custom Ratings'!$J$15)),0)</f>
        <v>40</v>
      </c>
      <c r="AC345" s="79">
        <f>ROUND(Z345/'Custom Ratings'!$B$19,0)</f>
        <v>37</v>
      </c>
      <c r="AD345" s="79">
        <f>ROUND(AA345/'Custom Ratings'!$F$19,0)</f>
        <v>37</v>
      </c>
      <c r="AE345" s="79">
        <f>ROUND(AB345/'Custom Ratings'!$J$19,0)</f>
        <v>40</v>
      </c>
    </row>
    <row r="346" ht="15.75" customHeight="1">
      <c r="A346" s="71" t="s">
        <v>1194</v>
      </c>
      <c r="B346" s="71" t="s">
        <v>1195</v>
      </c>
      <c r="C346" s="72" t="str">
        <f t="shared" si="1"/>
        <v>Daniel Berthiaume</v>
      </c>
      <c r="D346" s="73" t="s">
        <v>191</v>
      </c>
      <c r="E346" s="73" t="s">
        <v>697</v>
      </c>
      <c r="F346" s="73">
        <v>32.0</v>
      </c>
      <c r="G346" s="73">
        <v>1.0</v>
      </c>
      <c r="H346" s="73">
        <v>3.0</v>
      </c>
      <c r="I346" s="73">
        <v>3.0</v>
      </c>
      <c r="J346" s="73">
        <v>1.0</v>
      </c>
      <c r="K346" s="73">
        <v>1.0</v>
      </c>
      <c r="L346" s="73">
        <v>2.0</v>
      </c>
      <c r="M346" s="73">
        <v>0.0</v>
      </c>
      <c r="N346" s="73">
        <v>0.0</v>
      </c>
      <c r="O346" s="73">
        <v>0.0</v>
      </c>
      <c r="P346" s="73">
        <v>0.0</v>
      </c>
      <c r="Q346" s="73">
        <v>2.0</v>
      </c>
      <c r="R346" s="73">
        <v>2.0</v>
      </c>
      <c r="S346" s="73">
        <v>2.0</v>
      </c>
      <c r="T346" s="73">
        <v>2.0</v>
      </c>
      <c r="U346" s="74">
        <f t="shared" si="2"/>
        <v>42</v>
      </c>
      <c r="V346" s="75">
        <f t="shared" si="3"/>
        <v>42</v>
      </c>
      <c r="W346" s="76" t="str">
        <f t="shared" si="4"/>
        <v>Lefty</v>
      </c>
      <c r="X346" s="77">
        <f t="shared" si="5"/>
        <v>38</v>
      </c>
      <c r="Y346" s="77">
        <f t="shared" si="6"/>
        <v>42</v>
      </c>
      <c r="Z346" s="78">
        <f>ROUND(IF(($G346*'Custom Ratings'!$B$3)+($H346*'Custom Ratings'!$B$4)+($I346*'Custom Ratings'!$B$5)+($J346*'Custom Ratings'!$B$6)+($K346*'Custom Ratings'!$B$7)+($L346*'Custom Ratings'!$B$8)+($M346*'Custom Ratings'!$B$9)+($O346*'Custom Ratings'!$B$10)+($P346*'Custom Ratings'!$B$11)+($Q346*'Custom Ratings'!$B$12)+($R346*'Custom Ratings'!$B$13)+($S346*'Custom Ratings'!$B$14)+($T346*'Custom Ratings'!$B$15)&lt;50,(25+(($G346*'Custom Ratings'!$B$3)+($H346*'Custom Ratings'!$B$4)+($I346*'Custom Ratings'!$B$5)+($J346*'Custom Ratings'!$B$6)+($K346*'Custom Ratings'!$B$7)+($L346*'Custom Ratings'!$B$8)+($M346*'Custom Ratings'!$B$9)+($O346*'Custom Ratings'!$B$10)+($P346*'Custom Ratings'!$B$11)+($Q346*'Custom Ratings'!$B$12)+($R346*'Custom Ratings'!$B$13)+($S346*'Custom Ratings'!$B$14)+($T346*'Custom Ratings'!$B$15))/2),($G346*'Custom Ratings'!$B$3)+($H346*'Custom Ratings'!$B$4)+($I346*'Custom Ratings'!$B$5)+($J346*'Custom Ratings'!$B$6)+($K346*'Custom Ratings'!$B$7)+($L346*'Custom Ratings'!$B$8)+($M346*'Custom Ratings'!$B$9)+($O346*'Custom Ratings'!$B$10)+($P346*'Custom Ratings'!$B$11)+($Q346*'Custom Ratings'!$B$12)+($R346*'Custom Ratings'!$B$13)+($S346*'Custom Ratings'!$B$14)+($T346*'Custom Ratings'!$B$15)),0)</f>
        <v>38</v>
      </c>
      <c r="AA346" s="78">
        <f>ROUND(IF(($G346*'Custom Ratings'!$F$3)+($H346*'Custom Ratings'!$F$4)+($I346*'Custom Ratings'!$F$5)+($J346*'Custom Ratings'!$F$6)+($K346*'Custom Ratings'!$F$7)+($L346*'Custom Ratings'!$F$8)+($M346*'Custom Ratings'!$F$9)+($O346*'Custom Ratings'!$F$10)+($P346*'Custom Ratings'!$F$11)+($Q346*'Custom Ratings'!$F$12)+($R346*'Custom Ratings'!$F$13)+($S346*'Custom Ratings'!$F$14)+($T346*'Custom Ratings'!$F$15)&lt;50,(25+(($G346*'Custom Ratings'!$F$3)+($H346*'Custom Ratings'!$F$4)+($I346*'Custom Ratings'!$F$5)+($J346*'Custom Ratings'!$F$6)+($K346*'Custom Ratings'!$F$7)+($L346*'Custom Ratings'!$F$8)+($M346*'Custom Ratings'!$F$9)+($O346*'Custom Ratings'!$F$10)+($P346*'Custom Ratings'!$F$11)+($Q346*'Custom Ratings'!$F$12)+($R346*'Custom Ratings'!$F$13)+($S346*'Custom Ratings'!$F$14)+($T346*'Custom Ratings'!$F$15))/2),($G346*'Custom Ratings'!$F$3)+($H346*'Custom Ratings'!$F$4)+($I346*'Custom Ratings'!$F$5)+($J346*'Custom Ratings'!$F$6)+($K346*'Custom Ratings'!$F$7)+($L346*'Custom Ratings'!$F$8)+($M346*'Custom Ratings'!$F$9)+($O346*'Custom Ratings'!$F$10)+($P346*'Custom Ratings'!$F$11)+($Q346*'Custom Ratings'!$F$12)+($R346*'Custom Ratings'!$F$13)+($S346*'Custom Ratings'!$F$14)+($T346*'Custom Ratings'!$F$15)),0)</f>
        <v>38</v>
      </c>
      <c r="AB346" s="78">
        <f>ROUND(IF(($K346*'Custom Ratings'!$J$3)+ROUNDDOWN(($H346*'Custom Ratings'!$J$4),0)+($I346*'Custom Ratings'!$J$5)+($J346*'Custom Ratings'!$J$6)+ROUNDDOWN(($K346*'Custom Ratings'!$J$7),0)+ROUNDDOWN(($L346*'Custom Ratings'!$J$8),0)+($M346*'Custom Ratings'!$J$9)+($O346*'Custom Ratings'!$J$10)+($P346*'Custom Ratings'!$J$11)+($Q346*'Custom Ratings'!$J$12)+($R346*'Custom Ratings'!$J$13)+($S346*'Custom Ratings'!$J$14)+($T346*'Custom Ratings'!$J$15)&lt;50,(25+(($K346*'Custom Ratings'!$J$3)+ROUNDDOWN(($H346*'Custom Ratings'!$J$4),0)+($I346*'Custom Ratings'!$J$5)+($J346*'Custom Ratings'!$J$6)+ROUNDDOWN(($K346*'Custom Ratings'!$J$7),0)+ROUNDDOWN(($L346*'Custom Ratings'!$J$8),0)+($M346*'Custom Ratings'!$J$9)+($O346*'Custom Ratings'!$J$10)+($P346*'Custom Ratings'!$J$11)+($Q346*'Custom Ratings'!$J$12)+($R346*'Custom Ratings'!$J$13)+($S346*'Custom Ratings'!$J$14)+($T346*'Custom Ratings'!$J$15))/2),($K346*'Custom Ratings'!$J$3)+ROUNDDOWN(($H346*'Custom Ratings'!$J$4),0)+($I346*'Custom Ratings'!$J$5)+($J346*'Custom Ratings'!$J$6)+ROUNDDOWN(($K346*'Custom Ratings'!$J$7),0)+ROUNDDOWN(($L346*'Custom Ratings'!$J$8),0)+($M346*'Custom Ratings'!$J$9)+($O346*'Custom Ratings'!$J$10)+($P346*'Custom Ratings'!$J$11)+($Q346*'Custom Ratings'!$J$12)+($R346*'Custom Ratings'!$J$13)+($S346*'Custom Ratings'!$J$14)+($T346*'Custom Ratings'!$J$15)),0)</f>
        <v>42</v>
      </c>
      <c r="AC346" s="79">
        <f>ROUND(Z346/'Custom Ratings'!$B$19,0)</f>
        <v>38</v>
      </c>
      <c r="AD346" s="79">
        <f>ROUND(AA346/'Custom Ratings'!$F$19,0)</f>
        <v>38</v>
      </c>
      <c r="AE346" s="79">
        <f>ROUND(AB346/'Custom Ratings'!$J$19,0)</f>
        <v>42</v>
      </c>
    </row>
    <row r="347" ht="15.75" customHeight="1">
      <c r="A347" s="71" t="s">
        <v>1030</v>
      </c>
      <c r="B347" s="71" t="s">
        <v>1196</v>
      </c>
      <c r="C347" s="72" t="str">
        <f t="shared" si="1"/>
        <v>Jamie Baker</v>
      </c>
      <c r="D347" s="73" t="s">
        <v>191</v>
      </c>
      <c r="E347" s="73" t="s">
        <v>702</v>
      </c>
      <c r="F347" s="73">
        <v>13.0</v>
      </c>
      <c r="G347" s="73">
        <v>7.0</v>
      </c>
      <c r="H347" s="73">
        <v>3.0</v>
      </c>
      <c r="I347" s="73">
        <v>3.0</v>
      </c>
      <c r="J347" s="73">
        <v>3.0</v>
      </c>
      <c r="K347" s="73">
        <v>3.0</v>
      </c>
      <c r="L347" s="73">
        <v>3.0</v>
      </c>
      <c r="M347" s="73">
        <v>2.0</v>
      </c>
      <c r="N347" s="73">
        <v>4.0</v>
      </c>
      <c r="O347" s="73">
        <v>3.0</v>
      </c>
      <c r="P347" s="73">
        <v>3.0</v>
      </c>
      <c r="Q347" s="73">
        <v>4.0</v>
      </c>
      <c r="R347" s="73">
        <v>2.0</v>
      </c>
      <c r="S347" s="73">
        <v>3.0</v>
      </c>
      <c r="T347" s="73">
        <v>2.0</v>
      </c>
      <c r="U347" s="74">
        <f t="shared" si="2"/>
        <v>59</v>
      </c>
      <c r="V347" s="75">
        <f t="shared" si="3"/>
        <v>59</v>
      </c>
      <c r="W347" s="76" t="str">
        <f t="shared" si="4"/>
        <v>Lefty</v>
      </c>
      <c r="X347" s="77">
        <f t="shared" si="5"/>
        <v>59</v>
      </c>
      <c r="Y347" s="77">
        <f t="shared" si="6"/>
        <v>50</v>
      </c>
      <c r="Z347" s="78">
        <f>ROUND(IF(($G347*'Custom Ratings'!$B$3)+($H347*'Custom Ratings'!$B$4)+($I347*'Custom Ratings'!$B$5)+($J347*'Custom Ratings'!$B$6)+($K347*'Custom Ratings'!$B$7)+($L347*'Custom Ratings'!$B$8)+($M347*'Custom Ratings'!$B$9)+($O347*'Custom Ratings'!$B$10)+($P347*'Custom Ratings'!$B$11)+($Q347*'Custom Ratings'!$B$12)+($R347*'Custom Ratings'!$B$13)+($S347*'Custom Ratings'!$B$14)+($T347*'Custom Ratings'!$B$15)&lt;50,(25+(($G347*'Custom Ratings'!$B$3)+($H347*'Custom Ratings'!$B$4)+($I347*'Custom Ratings'!$B$5)+($J347*'Custom Ratings'!$B$6)+($K347*'Custom Ratings'!$B$7)+($L347*'Custom Ratings'!$B$8)+($M347*'Custom Ratings'!$B$9)+($O347*'Custom Ratings'!$B$10)+($P347*'Custom Ratings'!$B$11)+($Q347*'Custom Ratings'!$B$12)+($R347*'Custom Ratings'!$B$13)+($S347*'Custom Ratings'!$B$14)+($T347*'Custom Ratings'!$B$15))/2),($G347*'Custom Ratings'!$B$3)+($H347*'Custom Ratings'!$B$4)+($I347*'Custom Ratings'!$B$5)+($J347*'Custom Ratings'!$B$6)+($K347*'Custom Ratings'!$B$7)+($L347*'Custom Ratings'!$B$8)+($M347*'Custom Ratings'!$B$9)+($O347*'Custom Ratings'!$B$10)+($P347*'Custom Ratings'!$B$11)+($Q347*'Custom Ratings'!$B$12)+($R347*'Custom Ratings'!$B$13)+($S347*'Custom Ratings'!$B$14)+($T347*'Custom Ratings'!$B$15)),0)</f>
        <v>59</v>
      </c>
      <c r="AA347" s="78">
        <f>ROUND(IF(($G347*'Custom Ratings'!$F$3)+($H347*'Custom Ratings'!$F$4)+($I347*'Custom Ratings'!$F$5)+($J347*'Custom Ratings'!$F$6)+($K347*'Custom Ratings'!$F$7)+($L347*'Custom Ratings'!$F$8)+($M347*'Custom Ratings'!$F$9)+($O347*'Custom Ratings'!$F$10)+($P347*'Custom Ratings'!$F$11)+($Q347*'Custom Ratings'!$F$12)+($R347*'Custom Ratings'!$F$13)+($S347*'Custom Ratings'!$F$14)+($T347*'Custom Ratings'!$F$15)&lt;50,(25+(($G347*'Custom Ratings'!$F$3)+($H347*'Custom Ratings'!$F$4)+($I347*'Custom Ratings'!$F$5)+($J347*'Custom Ratings'!$F$6)+($K347*'Custom Ratings'!$F$7)+($L347*'Custom Ratings'!$F$8)+($M347*'Custom Ratings'!$F$9)+($O347*'Custom Ratings'!$F$10)+($P347*'Custom Ratings'!$F$11)+($Q347*'Custom Ratings'!$F$12)+($R347*'Custom Ratings'!$F$13)+($S347*'Custom Ratings'!$F$14)+($T347*'Custom Ratings'!$F$15))/2),($G347*'Custom Ratings'!$F$3)+($H347*'Custom Ratings'!$F$4)+($I347*'Custom Ratings'!$F$5)+($J347*'Custom Ratings'!$F$6)+($K347*'Custom Ratings'!$F$7)+($L347*'Custom Ratings'!$F$8)+($M347*'Custom Ratings'!$F$9)+($O347*'Custom Ratings'!$F$10)+($P347*'Custom Ratings'!$F$11)+($Q347*'Custom Ratings'!$F$12)+($R347*'Custom Ratings'!$F$13)+($S347*'Custom Ratings'!$F$14)+($T347*'Custom Ratings'!$F$15)),0)</f>
        <v>59</v>
      </c>
      <c r="AB347" s="78">
        <f>ROUND(IF(($K347*'Custom Ratings'!$J$3)+ROUNDDOWN(($H347*'Custom Ratings'!$J$4),0)+($I347*'Custom Ratings'!$J$5)+($J347*'Custom Ratings'!$J$6)+ROUNDDOWN(($K347*'Custom Ratings'!$J$7),0)+ROUNDDOWN(($L347*'Custom Ratings'!$J$8),0)+($M347*'Custom Ratings'!$J$9)+($O347*'Custom Ratings'!$J$10)+($P347*'Custom Ratings'!$J$11)+($Q347*'Custom Ratings'!$J$12)+($R347*'Custom Ratings'!$J$13)+($S347*'Custom Ratings'!$J$14)+($T347*'Custom Ratings'!$J$15)&lt;50,(25+(($K347*'Custom Ratings'!$J$3)+ROUNDDOWN(($H347*'Custom Ratings'!$J$4),0)+($I347*'Custom Ratings'!$J$5)+($J347*'Custom Ratings'!$J$6)+ROUNDDOWN(($K347*'Custom Ratings'!$J$7),0)+ROUNDDOWN(($L347*'Custom Ratings'!$J$8),0)+($M347*'Custom Ratings'!$J$9)+($O347*'Custom Ratings'!$J$10)+($P347*'Custom Ratings'!$J$11)+($Q347*'Custom Ratings'!$J$12)+($R347*'Custom Ratings'!$J$13)+($S347*'Custom Ratings'!$J$14)+($T347*'Custom Ratings'!$J$15))/2),($K347*'Custom Ratings'!$J$3)+ROUNDDOWN(($H347*'Custom Ratings'!$J$4),0)+($I347*'Custom Ratings'!$J$5)+($J347*'Custom Ratings'!$J$6)+ROUNDDOWN(($K347*'Custom Ratings'!$J$7),0)+ROUNDDOWN(($L347*'Custom Ratings'!$J$8),0)+($M347*'Custom Ratings'!$J$9)+($O347*'Custom Ratings'!$J$10)+($P347*'Custom Ratings'!$J$11)+($Q347*'Custom Ratings'!$J$12)+($R347*'Custom Ratings'!$J$13)+($S347*'Custom Ratings'!$J$14)+($T347*'Custom Ratings'!$J$15)),0)</f>
        <v>50</v>
      </c>
      <c r="AC347" s="79">
        <f>ROUND(Z347/'Custom Ratings'!$B$19,0)</f>
        <v>59</v>
      </c>
      <c r="AD347" s="79">
        <f>ROUND(AA347/'Custom Ratings'!$F$19,0)</f>
        <v>59</v>
      </c>
      <c r="AE347" s="79">
        <f>ROUND(AB347/'Custom Ratings'!$J$19,0)</f>
        <v>50</v>
      </c>
    </row>
    <row r="348" ht="15.75" customHeight="1">
      <c r="A348" s="71" t="s">
        <v>912</v>
      </c>
      <c r="B348" s="71" t="s">
        <v>1197</v>
      </c>
      <c r="C348" s="72" t="str">
        <f t="shared" si="1"/>
        <v>Mark Lamb</v>
      </c>
      <c r="D348" s="73" t="s">
        <v>191</v>
      </c>
      <c r="E348" s="73" t="s">
        <v>702</v>
      </c>
      <c r="F348" s="73">
        <v>7.0</v>
      </c>
      <c r="G348" s="73">
        <v>6.0</v>
      </c>
      <c r="H348" s="73">
        <v>4.0</v>
      </c>
      <c r="I348" s="73">
        <v>3.0</v>
      </c>
      <c r="J348" s="73">
        <v>2.0</v>
      </c>
      <c r="K348" s="73">
        <v>4.0</v>
      </c>
      <c r="L348" s="73">
        <v>2.0</v>
      </c>
      <c r="M348" s="73">
        <v>3.0</v>
      </c>
      <c r="N348" s="73">
        <v>0.0</v>
      </c>
      <c r="O348" s="73">
        <v>3.0</v>
      </c>
      <c r="P348" s="73">
        <v>1.0</v>
      </c>
      <c r="Q348" s="73">
        <v>3.0</v>
      </c>
      <c r="R348" s="73">
        <v>3.0</v>
      </c>
      <c r="S348" s="73">
        <v>3.0</v>
      </c>
      <c r="T348" s="73">
        <v>3.0</v>
      </c>
      <c r="U348" s="74">
        <f t="shared" si="2"/>
        <v>56</v>
      </c>
      <c r="V348" s="75">
        <f t="shared" si="3"/>
        <v>56</v>
      </c>
      <c r="W348" s="76" t="str">
        <f t="shared" si="4"/>
        <v>Lefty</v>
      </c>
      <c r="X348" s="77">
        <f t="shared" si="5"/>
        <v>56</v>
      </c>
      <c r="Y348" s="77">
        <f t="shared" si="6"/>
        <v>57</v>
      </c>
      <c r="Z348" s="78">
        <f>ROUND(IF(($G348*'Custom Ratings'!$B$3)+($H348*'Custom Ratings'!$B$4)+($I348*'Custom Ratings'!$B$5)+($J348*'Custom Ratings'!$B$6)+($K348*'Custom Ratings'!$B$7)+($L348*'Custom Ratings'!$B$8)+($M348*'Custom Ratings'!$B$9)+($O348*'Custom Ratings'!$B$10)+($P348*'Custom Ratings'!$B$11)+($Q348*'Custom Ratings'!$B$12)+($R348*'Custom Ratings'!$B$13)+($S348*'Custom Ratings'!$B$14)+($T348*'Custom Ratings'!$B$15)&lt;50,(25+(($G348*'Custom Ratings'!$B$3)+($H348*'Custom Ratings'!$B$4)+($I348*'Custom Ratings'!$B$5)+($J348*'Custom Ratings'!$B$6)+($K348*'Custom Ratings'!$B$7)+($L348*'Custom Ratings'!$B$8)+($M348*'Custom Ratings'!$B$9)+($O348*'Custom Ratings'!$B$10)+($P348*'Custom Ratings'!$B$11)+($Q348*'Custom Ratings'!$B$12)+($R348*'Custom Ratings'!$B$13)+($S348*'Custom Ratings'!$B$14)+($T348*'Custom Ratings'!$B$15))/2),($G348*'Custom Ratings'!$B$3)+($H348*'Custom Ratings'!$B$4)+($I348*'Custom Ratings'!$B$5)+($J348*'Custom Ratings'!$B$6)+($K348*'Custom Ratings'!$B$7)+($L348*'Custom Ratings'!$B$8)+($M348*'Custom Ratings'!$B$9)+($O348*'Custom Ratings'!$B$10)+($P348*'Custom Ratings'!$B$11)+($Q348*'Custom Ratings'!$B$12)+($R348*'Custom Ratings'!$B$13)+($S348*'Custom Ratings'!$B$14)+($T348*'Custom Ratings'!$B$15)),0)</f>
        <v>56</v>
      </c>
      <c r="AA348" s="78">
        <f>ROUND(IF(($G348*'Custom Ratings'!$F$3)+($H348*'Custom Ratings'!$F$4)+($I348*'Custom Ratings'!$F$5)+($J348*'Custom Ratings'!$F$6)+($K348*'Custom Ratings'!$F$7)+($L348*'Custom Ratings'!$F$8)+($M348*'Custom Ratings'!$F$9)+($O348*'Custom Ratings'!$F$10)+($P348*'Custom Ratings'!$F$11)+($Q348*'Custom Ratings'!$F$12)+($R348*'Custom Ratings'!$F$13)+($S348*'Custom Ratings'!$F$14)+($T348*'Custom Ratings'!$F$15)&lt;50,(25+(($G348*'Custom Ratings'!$F$3)+($H348*'Custom Ratings'!$F$4)+($I348*'Custom Ratings'!$F$5)+($J348*'Custom Ratings'!$F$6)+($K348*'Custom Ratings'!$F$7)+($L348*'Custom Ratings'!$F$8)+($M348*'Custom Ratings'!$F$9)+($O348*'Custom Ratings'!$F$10)+($P348*'Custom Ratings'!$F$11)+($Q348*'Custom Ratings'!$F$12)+($R348*'Custom Ratings'!$F$13)+($S348*'Custom Ratings'!$F$14)+($T348*'Custom Ratings'!$F$15))/2),($G348*'Custom Ratings'!$F$3)+($H348*'Custom Ratings'!$F$4)+($I348*'Custom Ratings'!$F$5)+($J348*'Custom Ratings'!$F$6)+($K348*'Custom Ratings'!$F$7)+($L348*'Custom Ratings'!$F$8)+($M348*'Custom Ratings'!$F$9)+($O348*'Custom Ratings'!$F$10)+($P348*'Custom Ratings'!$F$11)+($Q348*'Custom Ratings'!$F$12)+($R348*'Custom Ratings'!$F$13)+($S348*'Custom Ratings'!$F$14)+($T348*'Custom Ratings'!$F$15)),0)</f>
        <v>56</v>
      </c>
      <c r="AB348" s="78">
        <f>ROUND(IF(($K348*'Custom Ratings'!$J$3)+ROUNDDOWN(($H348*'Custom Ratings'!$J$4),0)+($I348*'Custom Ratings'!$J$5)+($J348*'Custom Ratings'!$J$6)+ROUNDDOWN(($K348*'Custom Ratings'!$J$7),0)+ROUNDDOWN(($L348*'Custom Ratings'!$J$8),0)+($M348*'Custom Ratings'!$J$9)+($O348*'Custom Ratings'!$J$10)+($P348*'Custom Ratings'!$J$11)+($Q348*'Custom Ratings'!$J$12)+($R348*'Custom Ratings'!$J$13)+($S348*'Custom Ratings'!$J$14)+($T348*'Custom Ratings'!$J$15)&lt;50,(25+(($K348*'Custom Ratings'!$J$3)+ROUNDDOWN(($H348*'Custom Ratings'!$J$4),0)+($I348*'Custom Ratings'!$J$5)+($J348*'Custom Ratings'!$J$6)+ROUNDDOWN(($K348*'Custom Ratings'!$J$7),0)+ROUNDDOWN(($L348*'Custom Ratings'!$J$8),0)+($M348*'Custom Ratings'!$J$9)+($O348*'Custom Ratings'!$J$10)+($P348*'Custom Ratings'!$J$11)+($Q348*'Custom Ratings'!$J$12)+($R348*'Custom Ratings'!$J$13)+($S348*'Custom Ratings'!$J$14)+($T348*'Custom Ratings'!$J$15))/2),($K348*'Custom Ratings'!$J$3)+ROUNDDOWN(($H348*'Custom Ratings'!$J$4),0)+($I348*'Custom Ratings'!$J$5)+($J348*'Custom Ratings'!$J$6)+ROUNDDOWN(($K348*'Custom Ratings'!$J$7),0)+ROUNDDOWN(($L348*'Custom Ratings'!$J$8),0)+($M348*'Custom Ratings'!$J$9)+($O348*'Custom Ratings'!$J$10)+($P348*'Custom Ratings'!$J$11)+($Q348*'Custom Ratings'!$J$12)+($R348*'Custom Ratings'!$J$13)+($S348*'Custom Ratings'!$J$14)+($T348*'Custom Ratings'!$J$15)),0)</f>
        <v>57</v>
      </c>
      <c r="AC348" s="79">
        <f>ROUND(Z348/'Custom Ratings'!$B$19,0)</f>
        <v>56</v>
      </c>
      <c r="AD348" s="79">
        <f>ROUND(AA348/'Custom Ratings'!$F$19,0)</f>
        <v>56</v>
      </c>
      <c r="AE348" s="79">
        <f>ROUND(AB348/'Custom Ratings'!$J$19,0)</f>
        <v>57</v>
      </c>
    </row>
    <row r="349" ht="15.75" customHeight="1">
      <c r="A349" s="71" t="s">
        <v>1198</v>
      </c>
      <c r="B349" s="71" t="s">
        <v>1199</v>
      </c>
      <c r="C349" s="72" t="str">
        <f t="shared" si="1"/>
        <v>Neil Brady</v>
      </c>
      <c r="D349" s="73" t="s">
        <v>191</v>
      </c>
      <c r="E349" s="73" t="s">
        <v>702</v>
      </c>
      <c r="F349" s="73">
        <v>12.0</v>
      </c>
      <c r="G349" s="73">
        <v>9.0</v>
      </c>
      <c r="H349" s="73">
        <v>2.0</v>
      </c>
      <c r="I349" s="73">
        <v>2.0</v>
      </c>
      <c r="J349" s="73">
        <v>3.0</v>
      </c>
      <c r="K349" s="73">
        <v>3.0</v>
      </c>
      <c r="L349" s="73">
        <v>2.0</v>
      </c>
      <c r="M349" s="73">
        <v>2.0</v>
      </c>
      <c r="N349" s="73">
        <v>6.0</v>
      </c>
      <c r="O349" s="73">
        <v>2.0</v>
      </c>
      <c r="P349" s="73">
        <v>2.0</v>
      </c>
      <c r="Q349" s="73">
        <v>3.0</v>
      </c>
      <c r="R349" s="73">
        <v>1.0</v>
      </c>
      <c r="S349" s="73">
        <v>3.0</v>
      </c>
      <c r="T349" s="73">
        <v>3.0</v>
      </c>
      <c r="U349" s="74">
        <f t="shared" si="2"/>
        <v>49</v>
      </c>
      <c r="V349" s="75">
        <f t="shared" si="3"/>
        <v>49</v>
      </c>
      <c r="W349" s="76" t="str">
        <f t="shared" si="4"/>
        <v>Lefty</v>
      </c>
      <c r="X349" s="77">
        <f t="shared" si="5"/>
        <v>49</v>
      </c>
      <c r="Y349" s="77">
        <f t="shared" si="6"/>
        <v>46</v>
      </c>
      <c r="Z349" s="78">
        <f>ROUND(IF(($G349*'Custom Ratings'!$B$3)+($H349*'Custom Ratings'!$B$4)+($I349*'Custom Ratings'!$B$5)+($J349*'Custom Ratings'!$B$6)+($K349*'Custom Ratings'!$B$7)+($L349*'Custom Ratings'!$B$8)+($M349*'Custom Ratings'!$B$9)+($O349*'Custom Ratings'!$B$10)+($P349*'Custom Ratings'!$B$11)+($Q349*'Custom Ratings'!$B$12)+($R349*'Custom Ratings'!$B$13)+($S349*'Custom Ratings'!$B$14)+($T349*'Custom Ratings'!$B$15)&lt;50,(25+(($G349*'Custom Ratings'!$B$3)+($H349*'Custom Ratings'!$B$4)+($I349*'Custom Ratings'!$B$5)+($J349*'Custom Ratings'!$B$6)+($K349*'Custom Ratings'!$B$7)+($L349*'Custom Ratings'!$B$8)+($M349*'Custom Ratings'!$B$9)+($O349*'Custom Ratings'!$B$10)+($P349*'Custom Ratings'!$B$11)+($Q349*'Custom Ratings'!$B$12)+($R349*'Custom Ratings'!$B$13)+($S349*'Custom Ratings'!$B$14)+($T349*'Custom Ratings'!$B$15))/2),($G349*'Custom Ratings'!$B$3)+($H349*'Custom Ratings'!$B$4)+($I349*'Custom Ratings'!$B$5)+($J349*'Custom Ratings'!$B$6)+($K349*'Custom Ratings'!$B$7)+($L349*'Custom Ratings'!$B$8)+($M349*'Custom Ratings'!$B$9)+($O349*'Custom Ratings'!$B$10)+($P349*'Custom Ratings'!$B$11)+($Q349*'Custom Ratings'!$B$12)+($R349*'Custom Ratings'!$B$13)+($S349*'Custom Ratings'!$B$14)+($T349*'Custom Ratings'!$B$15)),0)</f>
        <v>49</v>
      </c>
      <c r="AA349" s="78">
        <f>ROUND(IF(($G349*'Custom Ratings'!$F$3)+($H349*'Custom Ratings'!$F$4)+($I349*'Custom Ratings'!$F$5)+($J349*'Custom Ratings'!$F$6)+($K349*'Custom Ratings'!$F$7)+($L349*'Custom Ratings'!$F$8)+($M349*'Custom Ratings'!$F$9)+($O349*'Custom Ratings'!$F$10)+($P349*'Custom Ratings'!$F$11)+($Q349*'Custom Ratings'!$F$12)+($R349*'Custom Ratings'!$F$13)+($S349*'Custom Ratings'!$F$14)+($T349*'Custom Ratings'!$F$15)&lt;50,(25+(($G349*'Custom Ratings'!$F$3)+($H349*'Custom Ratings'!$F$4)+($I349*'Custom Ratings'!$F$5)+($J349*'Custom Ratings'!$F$6)+($K349*'Custom Ratings'!$F$7)+($L349*'Custom Ratings'!$F$8)+($M349*'Custom Ratings'!$F$9)+($O349*'Custom Ratings'!$F$10)+($P349*'Custom Ratings'!$F$11)+($Q349*'Custom Ratings'!$F$12)+($R349*'Custom Ratings'!$F$13)+($S349*'Custom Ratings'!$F$14)+($T349*'Custom Ratings'!$F$15))/2),($G349*'Custom Ratings'!$F$3)+($H349*'Custom Ratings'!$F$4)+($I349*'Custom Ratings'!$F$5)+($J349*'Custom Ratings'!$F$6)+($K349*'Custom Ratings'!$F$7)+($L349*'Custom Ratings'!$F$8)+($M349*'Custom Ratings'!$F$9)+($O349*'Custom Ratings'!$F$10)+($P349*'Custom Ratings'!$F$11)+($Q349*'Custom Ratings'!$F$12)+($R349*'Custom Ratings'!$F$13)+($S349*'Custom Ratings'!$F$14)+($T349*'Custom Ratings'!$F$15)),0)</f>
        <v>49</v>
      </c>
      <c r="AB349" s="78">
        <f>ROUND(IF(($K349*'Custom Ratings'!$J$3)+ROUNDDOWN(($H349*'Custom Ratings'!$J$4),0)+($I349*'Custom Ratings'!$J$5)+($J349*'Custom Ratings'!$J$6)+ROUNDDOWN(($K349*'Custom Ratings'!$J$7),0)+ROUNDDOWN(($L349*'Custom Ratings'!$J$8),0)+($M349*'Custom Ratings'!$J$9)+($O349*'Custom Ratings'!$J$10)+($P349*'Custom Ratings'!$J$11)+($Q349*'Custom Ratings'!$J$12)+($R349*'Custom Ratings'!$J$13)+($S349*'Custom Ratings'!$J$14)+($T349*'Custom Ratings'!$J$15)&lt;50,(25+(($K349*'Custom Ratings'!$J$3)+ROUNDDOWN(($H349*'Custom Ratings'!$J$4),0)+($I349*'Custom Ratings'!$J$5)+($J349*'Custom Ratings'!$J$6)+ROUNDDOWN(($K349*'Custom Ratings'!$J$7),0)+ROUNDDOWN(($L349*'Custom Ratings'!$J$8),0)+($M349*'Custom Ratings'!$J$9)+($O349*'Custom Ratings'!$J$10)+($P349*'Custom Ratings'!$J$11)+($Q349*'Custom Ratings'!$J$12)+($R349*'Custom Ratings'!$J$13)+($S349*'Custom Ratings'!$J$14)+($T349*'Custom Ratings'!$J$15))/2),($K349*'Custom Ratings'!$J$3)+ROUNDDOWN(($H349*'Custom Ratings'!$J$4),0)+($I349*'Custom Ratings'!$J$5)+($J349*'Custom Ratings'!$J$6)+ROUNDDOWN(($K349*'Custom Ratings'!$J$7),0)+ROUNDDOWN(($L349*'Custom Ratings'!$J$8),0)+($M349*'Custom Ratings'!$J$9)+($O349*'Custom Ratings'!$J$10)+($P349*'Custom Ratings'!$J$11)+($Q349*'Custom Ratings'!$J$12)+($R349*'Custom Ratings'!$J$13)+($S349*'Custom Ratings'!$J$14)+($T349*'Custom Ratings'!$J$15)),0)</f>
        <v>46</v>
      </c>
      <c r="AC349" s="79">
        <f>ROUND(Z349/'Custom Ratings'!$B$19,0)</f>
        <v>49</v>
      </c>
      <c r="AD349" s="79">
        <f>ROUND(AA349/'Custom Ratings'!$F$19,0)</f>
        <v>49</v>
      </c>
      <c r="AE349" s="79">
        <f>ROUND(AB349/'Custom Ratings'!$J$19,0)</f>
        <v>46</v>
      </c>
    </row>
    <row r="350" ht="15.75" customHeight="1">
      <c r="A350" s="71" t="s">
        <v>912</v>
      </c>
      <c r="B350" s="71" t="s">
        <v>1200</v>
      </c>
      <c r="C350" s="72" t="str">
        <f t="shared" si="1"/>
        <v>Mark Freer</v>
      </c>
      <c r="D350" s="73" t="s">
        <v>191</v>
      </c>
      <c r="E350" s="73" t="s">
        <v>702</v>
      </c>
      <c r="F350" s="73">
        <v>11.0</v>
      </c>
      <c r="G350" s="73">
        <v>6.0</v>
      </c>
      <c r="H350" s="73">
        <v>2.0</v>
      </c>
      <c r="I350" s="73">
        <v>2.0</v>
      </c>
      <c r="J350" s="73">
        <v>3.0</v>
      </c>
      <c r="K350" s="73">
        <v>3.0</v>
      </c>
      <c r="L350" s="73">
        <v>2.0</v>
      </c>
      <c r="M350" s="73">
        <v>2.0</v>
      </c>
      <c r="N350" s="73">
        <v>4.0</v>
      </c>
      <c r="O350" s="73">
        <v>2.0</v>
      </c>
      <c r="P350" s="73">
        <v>3.0</v>
      </c>
      <c r="Q350" s="73">
        <v>4.0</v>
      </c>
      <c r="R350" s="73">
        <v>3.0</v>
      </c>
      <c r="S350" s="73">
        <v>2.0</v>
      </c>
      <c r="T350" s="73">
        <v>2.0</v>
      </c>
      <c r="U350" s="74">
        <f t="shared" si="2"/>
        <v>50</v>
      </c>
      <c r="V350" s="75">
        <f t="shared" si="3"/>
        <v>50</v>
      </c>
      <c r="W350" s="76" t="str">
        <f t="shared" si="4"/>
        <v>Lefty</v>
      </c>
      <c r="X350" s="77">
        <f t="shared" si="5"/>
        <v>50</v>
      </c>
      <c r="Y350" s="77">
        <f t="shared" si="6"/>
        <v>46</v>
      </c>
      <c r="Z350" s="78">
        <f>ROUND(IF(($G350*'Custom Ratings'!$B$3)+($H350*'Custom Ratings'!$B$4)+($I350*'Custom Ratings'!$B$5)+($J350*'Custom Ratings'!$B$6)+($K350*'Custom Ratings'!$B$7)+($L350*'Custom Ratings'!$B$8)+($M350*'Custom Ratings'!$B$9)+($O350*'Custom Ratings'!$B$10)+($P350*'Custom Ratings'!$B$11)+($Q350*'Custom Ratings'!$B$12)+($R350*'Custom Ratings'!$B$13)+($S350*'Custom Ratings'!$B$14)+($T350*'Custom Ratings'!$B$15)&lt;50,(25+(($G350*'Custom Ratings'!$B$3)+($H350*'Custom Ratings'!$B$4)+($I350*'Custom Ratings'!$B$5)+($J350*'Custom Ratings'!$B$6)+($K350*'Custom Ratings'!$B$7)+($L350*'Custom Ratings'!$B$8)+($M350*'Custom Ratings'!$B$9)+($O350*'Custom Ratings'!$B$10)+($P350*'Custom Ratings'!$B$11)+($Q350*'Custom Ratings'!$B$12)+($R350*'Custom Ratings'!$B$13)+($S350*'Custom Ratings'!$B$14)+($T350*'Custom Ratings'!$B$15))/2),($G350*'Custom Ratings'!$B$3)+($H350*'Custom Ratings'!$B$4)+($I350*'Custom Ratings'!$B$5)+($J350*'Custom Ratings'!$B$6)+($K350*'Custom Ratings'!$B$7)+($L350*'Custom Ratings'!$B$8)+($M350*'Custom Ratings'!$B$9)+($O350*'Custom Ratings'!$B$10)+($P350*'Custom Ratings'!$B$11)+($Q350*'Custom Ratings'!$B$12)+($R350*'Custom Ratings'!$B$13)+($S350*'Custom Ratings'!$B$14)+($T350*'Custom Ratings'!$B$15)),0)</f>
        <v>50</v>
      </c>
      <c r="AA350" s="78">
        <f>ROUND(IF(($G350*'Custom Ratings'!$F$3)+($H350*'Custom Ratings'!$F$4)+($I350*'Custom Ratings'!$F$5)+($J350*'Custom Ratings'!$F$6)+($K350*'Custom Ratings'!$F$7)+($L350*'Custom Ratings'!$F$8)+($M350*'Custom Ratings'!$F$9)+($O350*'Custom Ratings'!$F$10)+($P350*'Custom Ratings'!$F$11)+($Q350*'Custom Ratings'!$F$12)+($R350*'Custom Ratings'!$F$13)+($S350*'Custom Ratings'!$F$14)+($T350*'Custom Ratings'!$F$15)&lt;50,(25+(($G350*'Custom Ratings'!$F$3)+($H350*'Custom Ratings'!$F$4)+($I350*'Custom Ratings'!$F$5)+($J350*'Custom Ratings'!$F$6)+($K350*'Custom Ratings'!$F$7)+($L350*'Custom Ratings'!$F$8)+($M350*'Custom Ratings'!$F$9)+($O350*'Custom Ratings'!$F$10)+($P350*'Custom Ratings'!$F$11)+($Q350*'Custom Ratings'!$F$12)+($R350*'Custom Ratings'!$F$13)+($S350*'Custom Ratings'!$F$14)+($T350*'Custom Ratings'!$F$15))/2),($G350*'Custom Ratings'!$F$3)+($H350*'Custom Ratings'!$F$4)+($I350*'Custom Ratings'!$F$5)+($J350*'Custom Ratings'!$F$6)+($K350*'Custom Ratings'!$F$7)+($L350*'Custom Ratings'!$F$8)+($M350*'Custom Ratings'!$F$9)+($O350*'Custom Ratings'!$F$10)+($P350*'Custom Ratings'!$F$11)+($Q350*'Custom Ratings'!$F$12)+($R350*'Custom Ratings'!$F$13)+($S350*'Custom Ratings'!$F$14)+($T350*'Custom Ratings'!$F$15)),0)</f>
        <v>50</v>
      </c>
      <c r="AB350" s="78">
        <f>ROUND(IF(($K350*'Custom Ratings'!$J$3)+ROUNDDOWN(($H350*'Custom Ratings'!$J$4),0)+($I350*'Custom Ratings'!$J$5)+($J350*'Custom Ratings'!$J$6)+ROUNDDOWN(($K350*'Custom Ratings'!$J$7),0)+ROUNDDOWN(($L350*'Custom Ratings'!$J$8),0)+($M350*'Custom Ratings'!$J$9)+($O350*'Custom Ratings'!$J$10)+($P350*'Custom Ratings'!$J$11)+($Q350*'Custom Ratings'!$J$12)+($R350*'Custom Ratings'!$J$13)+($S350*'Custom Ratings'!$J$14)+($T350*'Custom Ratings'!$J$15)&lt;50,(25+(($K350*'Custom Ratings'!$J$3)+ROUNDDOWN(($H350*'Custom Ratings'!$J$4),0)+($I350*'Custom Ratings'!$J$5)+($J350*'Custom Ratings'!$J$6)+ROUNDDOWN(($K350*'Custom Ratings'!$J$7),0)+ROUNDDOWN(($L350*'Custom Ratings'!$J$8),0)+($M350*'Custom Ratings'!$J$9)+($O350*'Custom Ratings'!$J$10)+($P350*'Custom Ratings'!$J$11)+($Q350*'Custom Ratings'!$J$12)+($R350*'Custom Ratings'!$J$13)+($S350*'Custom Ratings'!$J$14)+($T350*'Custom Ratings'!$J$15))/2),($K350*'Custom Ratings'!$J$3)+ROUNDDOWN(($H350*'Custom Ratings'!$J$4),0)+($I350*'Custom Ratings'!$J$5)+($J350*'Custom Ratings'!$J$6)+ROUNDDOWN(($K350*'Custom Ratings'!$J$7),0)+ROUNDDOWN(($L350*'Custom Ratings'!$J$8),0)+($M350*'Custom Ratings'!$J$9)+($O350*'Custom Ratings'!$J$10)+($P350*'Custom Ratings'!$J$11)+($Q350*'Custom Ratings'!$J$12)+($R350*'Custom Ratings'!$J$13)+($S350*'Custom Ratings'!$J$14)+($T350*'Custom Ratings'!$J$15)),0)</f>
        <v>46</v>
      </c>
      <c r="AC350" s="79">
        <f>ROUND(Z350/'Custom Ratings'!$B$19,0)</f>
        <v>50</v>
      </c>
      <c r="AD350" s="79">
        <f>ROUND(AA350/'Custom Ratings'!$F$19,0)</f>
        <v>50</v>
      </c>
      <c r="AE350" s="79">
        <f>ROUND(AB350/'Custom Ratings'!$J$19,0)</f>
        <v>46</v>
      </c>
    </row>
    <row r="351" ht="15.75" customHeight="1">
      <c r="A351" s="71" t="s">
        <v>1201</v>
      </c>
      <c r="B351" s="71" t="s">
        <v>1202</v>
      </c>
      <c r="C351" s="72" t="str">
        <f t="shared" si="1"/>
        <v>Laurie Boschman</v>
      </c>
      <c r="D351" s="73" t="s">
        <v>191</v>
      </c>
      <c r="E351" s="73" t="s">
        <v>702</v>
      </c>
      <c r="F351" s="73">
        <v>16.0</v>
      </c>
      <c r="G351" s="73">
        <v>6.0</v>
      </c>
      <c r="H351" s="73">
        <v>4.0</v>
      </c>
      <c r="I351" s="73">
        <v>2.0</v>
      </c>
      <c r="J351" s="73">
        <v>2.0</v>
      </c>
      <c r="K351" s="73">
        <v>4.0</v>
      </c>
      <c r="L351" s="73">
        <v>2.0</v>
      </c>
      <c r="M351" s="73">
        <v>3.0</v>
      </c>
      <c r="N351" s="73">
        <v>4.0</v>
      </c>
      <c r="O351" s="73">
        <v>3.0</v>
      </c>
      <c r="P351" s="73">
        <v>2.0</v>
      </c>
      <c r="Q351" s="73">
        <v>3.0</v>
      </c>
      <c r="R351" s="73">
        <v>5.0</v>
      </c>
      <c r="S351" s="73">
        <v>2.0</v>
      </c>
      <c r="T351" s="73">
        <v>3.0</v>
      </c>
      <c r="U351" s="74">
        <f t="shared" si="2"/>
        <v>54</v>
      </c>
      <c r="V351" s="75">
        <f t="shared" si="3"/>
        <v>54</v>
      </c>
      <c r="W351" s="76" t="str">
        <f t="shared" si="4"/>
        <v>Lefty</v>
      </c>
      <c r="X351" s="77">
        <f t="shared" si="5"/>
        <v>54</v>
      </c>
      <c r="Y351" s="77">
        <f t="shared" si="6"/>
        <v>58</v>
      </c>
      <c r="Z351" s="78">
        <f>ROUND(IF(($G351*'Custom Ratings'!$B$3)+($H351*'Custom Ratings'!$B$4)+($I351*'Custom Ratings'!$B$5)+($J351*'Custom Ratings'!$B$6)+($K351*'Custom Ratings'!$B$7)+($L351*'Custom Ratings'!$B$8)+($M351*'Custom Ratings'!$B$9)+($O351*'Custom Ratings'!$B$10)+($P351*'Custom Ratings'!$B$11)+($Q351*'Custom Ratings'!$B$12)+($R351*'Custom Ratings'!$B$13)+($S351*'Custom Ratings'!$B$14)+($T351*'Custom Ratings'!$B$15)&lt;50,(25+(($G351*'Custom Ratings'!$B$3)+($H351*'Custom Ratings'!$B$4)+($I351*'Custom Ratings'!$B$5)+($J351*'Custom Ratings'!$B$6)+($K351*'Custom Ratings'!$B$7)+($L351*'Custom Ratings'!$B$8)+($M351*'Custom Ratings'!$B$9)+($O351*'Custom Ratings'!$B$10)+($P351*'Custom Ratings'!$B$11)+($Q351*'Custom Ratings'!$B$12)+($R351*'Custom Ratings'!$B$13)+($S351*'Custom Ratings'!$B$14)+($T351*'Custom Ratings'!$B$15))/2),($G351*'Custom Ratings'!$B$3)+($H351*'Custom Ratings'!$B$4)+($I351*'Custom Ratings'!$B$5)+($J351*'Custom Ratings'!$B$6)+($K351*'Custom Ratings'!$B$7)+($L351*'Custom Ratings'!$B$8)+($M351*'Custom Ratings'!$B$9)+($O351*'Custom Ratings'!$B$10)+($P351*'Custom Ratings'!$B$11)+($Q351*'Custom Ratings'!$B$12)+($R351*'Custom Ratings'!$B$13)+($S351*'Custom Ratings'!$B$14)+($T351*'Custom Ratings'!$B$15)),0)</f>
        <v>54</v>
      </c>
      <c r="AA351" s="78">
        <f>ROUND(IF(($G351*'Custom Ratings'!$F$3)+($H351*'Custom Ratings'!$F$4)+($I351*'Custom Ratings'!$F$5)+($J351*'Custom Ratings'!$F$6)+($K351*'Custom Ratings'!$F$7)+($L351*'Custom Ratings'!$F$8)+($M351*'Custom Ratings'!$F$9)+($O351*'Custom Ratings'!$F$10)+($P351*'Custom Ratings'!$F$11)+($Q351*'Custom Ratings'!$F$12)+($R351*'Custom Ratings'!$F$13)+($S351*'Custom Ratings'!$F$14)+($T351*'Custom Ratings'!$F$15)&lt;50,(25+(($G351*'Custom Ratings'!$F$3)+($H351*'Custom Ratings'!$F$4)+($I351*'Custom Ratings'!$F$5)+($J351*'Custom Ratings'!$F$6)+($K351*'Custom Ratings'!$F$7)+($L351*'Custom Ratings'!$F$8)+($M351*'Custom Ratings'!$F$9)+($O351*'Custom Ratings'!$F$10)+($P351*'Custom Ratings'!$F$11)+($Q351*'Custom Ratings'!$F$12)+($R351*'Custom Ratings'!$F$13)+($S351*'Custom Ratings'!$F$14)+($T351*'Custom Ratings'!$F$15))/2),($G351*'Custom Ratings'!$F$3)+($H351*'Custom Ratings'!$F$4)+($I351*'Custom Ratings'!$F$5)+($J351*'Custom Ratings'!$F$6)+($K351*'Custom Ratings'!$F$7)+($L351*'Custom Ratings'!$F$8)+($M351*'Custom Ratings'!$F$9)+($O351*'Custom Ratings'!$F$10)+($P351*'Custom Ratings'!$F$11)+($Q351*'Custom Ratings'!$F$12)+($R351*'Custom Ratings'!$F$13)+($S351*'Custom Ratings'!$F$14)+($T351*'Custom Ratings'!$F$15)),0)</f>
        <v>54</v>
      </c>
      <c r="AB351" s="78">
        <f>ROUND(IF(($K351*'Custom Ratings'!$J$3)+ROUNDDOWN(($H351*'Custom Ratings'!$J$4),0)+($I351*'Custom Ratings'!$J$5)+($J351*'Custom Ratings'!$J$6)+ROUNDDOWN(($K351*'Custom Ratings'!$J$7),0)+ROUNDDOWN(($L351*'Custom Ratings'!$J$8),0)+($M351*'Custom Ratings'!$J$9)+($O351*'Custom Ratings'!$J$10)+($P351*'Custom Ratings'!$J$11)+($Q351*'Custom Ratings'!$J$12)+($R351*'Custom Ratings'!$J$13)+($S351*'Custom Ratings'!$J$14)+($T351*'Custom Ratings'!$J$15)&lt;50,(25+(($K351*'Custom Ratings'!$J$3)+ROUNDDOWN(($H351*'Custom Ratings'!$J$4),0)+($I351*'Custom Ratings'!$J$5)+($J351*'Custom Ratings'!$J$6)+ROUNDDOWN(($K351*'Custom Ratings'!$J$7),0)+ROUNDDOWN(($L351*'Custom Ratings'!$J$8),0)+($M351*'Custom Ratings'!$J$9)+($O351*'Custom Ratings'!$J$10)+($P351*'Custom Ratings'!$J$11)+($Q351*'Custom Ratings'!$J$12)+($R351*'Custom Ratings'!$J$13)+($S351*'Custom Ratings'!$J$14)+($T351*'Custom Ratings'!$J$15))/2),($K351*'Custom Ratings'!$J$3)+ROUNDDOWN(($H351*'Custom Ratings'!$J$4),0)+($I351*'Custom Ratings'!$J$5)+($J351*'Custom Ratings'!$J$6)+ROUNDDOWN(($K351*'Custom Ratings'!$J$7),0)+ROUNDDOWN(($L351*'Custom Ratings'!$J$8),0)+($M351*'Custom Ratings'!$J$9)+($O351*'Custom Ratings'!$J$10)+($P351*'Custom Ratings'!$J$11)+($Q351*'Custom Ratings'!$J$12)+($R351*'Custom Ratings'!$J$13)+($S351*'Custom Ratings'!$J$14)+($T351*'Custom Ratings'!$J$15)),0)</f>
        <v>58</v>
      </c>
      <c r="AC351" s="79">
        <f>ROUND(Z351/'Custom Ratings'!$B$19,0)</f>
        <v>54</v>
      </c>
      <c r="AD351" s="79">
        <f>ROUND(AA351/'Custom Ratings'!$F$19,0)</f>
        <v>54</v>
      </c>
      <c r="AE351" s="79">
        <f>ROUND(AB351/'Custom Ratings'!$J$19,0)</f>
        <v>58</v>
      </c>
    </row>
    <row r="352" ht="15.75" customHeight="1">
      <c r="A352" s="71" t="s">
        <v>726</v>
      </c>
      <c r="B352" s="71" t="s">
        <v>1203</v>
      </c>
      <c r="C352" s="72" t="str">
        <f t="shared" si="1"/>
        <v>David Archibald</v>
      </c>
      <c r="D352" s="73" t="s">
        <v>191</v>
      </c>
      <c r="E352" s="73" t="s">
        <v>702</v>
      </c>
      <c r="F352" s="73">
        <v>15.0</v>
      </c>
      <c r="G352" s="73">
        <v>7.0</v>
      </c>
      <c r="H352" s="73">
        <v>2.0</v>
      </c>
      <c r="I352" s="73">
        <v>2.0</v>
      </c>
      <c r="J352" s="73">
        <v>2.0</v>
      </c>
      <c r="K352" s="73">
        <v>3.0</v>
      </c>
      <c r="L352" s="73">
        <v>2.0</v>
      </c>
      <c r="M352" s="73">
        <v>1.0</v>
      </c>
      <c r="N352" s="73">
        <v>6.0</v>
      </c>
      <c r="O352" s="73">
        <v>2.0</v>
      </c>
      <c r="P352" s="73">
        <v>2.0</v>
      </c>
      <c r="Q352" s="73">
        <v>3.0</v>
      </c>
      <c r="R352" s="73">
        <v>5.0</v>
      </c>
      <c r="S352" s="73">
        <v>2.0</v>
      </c>
      <c r="T352" s="73">
        <v>2.0</v>
      </c>
      <c r="U352" s="74">
        <f t="shared" si="2"/>
        <v>46</v>
      </c>
      <c r="V352" s="75">
        <f t="shared" si="3"/>
        <v>46</v>
      </c>
      <c r="W352" s="76" t="str">
        <f t="shared" si="4"/>
        <v>Lefty</v>
      </c>
      <c r="X352" s="77">
        <f t="shared" si="5"/>
        <v>46</v>
      </c>
      <c r="Y352" s="77">
        <f t="shared" si="6"/>
        <v>47</v>
      </c>
      <c r="Z352" s="78">
        <f>ROUND(IF(($G352*'Custom Ratings'!$B$3)+($H352*'Custom Ratings'!$B$4)+($I352*'Custom Ratings'!$B$5)+($J352*'Custom Ratings'!$B$6)+($K352*'Custom Ratings'!$B$7)+($L352*'Custom Ratings'!$B$8)+($M352*'Custom Ratings'!$B$9)+($O352*'Custom Ratings'!$B$10)+($P352*'Custom Ratings'!$B$11)+($Q352*'Custom Ratings'!$B$12)+($R352*'Custom Ratings'!$B$13)+($S352*'Custom Ratings'!$B$14)+($T352*'Custom Ratings'!$B$15)&lt;50,(25+(($G352*'Custom Ratings'!$B$3)+($H352*'Custom Ratings'!$B$4)+($I352*'Custom Ratings'!$B$5)+($J352*'Custom Ratings'!$B$6)+($K352*'Custom Ratings'!$B$7)+($L352*'Custom Ratings'!$B$8)+($M352*'Custom Ratings'!$B$9)+($O352*'Custom Ratings'!$B$10)+($P352*'Custom Ratings'!$B$11)+($Q352*'Custom Ratings'!$B$12)+($R352*'Custom Ratings'!$B$13)+($S352*'Custom Ratings'!$B$14)+($T352*'Custom Ratings'!$B$15))/2),($G352*'Custom Ratings'!$B$3)+($H352*'Custom Ratings'!$B$4)+($I352*'Custom Ratings'!$B$5)+($J352*'Custom Ratings'!$B$6)+($K352*'Custom Ratings'!$B$7)+($L352*'Custom Ratings'!$B$8)+($M352*'Custom Ratings'!$B$9)+($O352*'Custom Ratings'!$B$10)+($P352*'Custom Ratings'!$B$11)+($Q352*'Custom Ratings'!$B$12)+($R352*'Custom Ratings'!$B$13)+($S352*'Custom Ratings'!$B$14)+($T352*'Custom Ratings'!$B$15)),0)</f>
        <v>46</v>
      </c>
      <c r="AA352" s="78">
        <f>ROUND(IF(($G352*'Custom Ratings'!$F$3)+($H352*'Custom Ratings'!$F$4)+($I352*'Custom Ratings'!$F$5)+($J352*'Custom Ratings'!$F$6)+($K352*'Custom Ratings'!$F$7)+($L352*'Custom Ratings'!$F$8)+($M352*'Custom Ratings'!$F$9)+($O352*'Custom Ratings'!$F$10)+($P352*'Custom Ratings'!$F$11)+($Q352*'Custom Ratings'!$F$12)+($R352*'Custom Ratings'!$F$13)+($S352*'Custom Ratings'!$F$14)+($T352*'Custom Ratings'!$F$15)&lt;50,(25+(($G352*'Custom Ratings'!$F$3)+($H352*'Custom Ratings'!$F$4)+($I352*'Custom Ratings'!$F$5)+($J352*'Custom Ratings'!$F$6)+($K352*'Custom Ratings'!$F$7)+($L352*'Custom Ratings'!$F$8)+($M352*'Custom Ratings'!$F$9)+($O352*'Custom Ratings'!$F$10)+($P352*'Custom Ratings'!$F$11)+($Q352*'Custom Ratings'!$F$12)+($R352*'Custom Ratings'!$F$13)+($S352*'Custom Ratings'!$F$14)+($T352*'Custom Ratings'!$F$15))/2),($G352*'Custom Ratings'!$F$3)+($H352*'Custom Ratings'!$F$4)+($I352*'Custom Ratings'!$F$5)+($J352*'Custom Ratings'!$F$6)+($K352*'Custom Ratings'!$F$7)+($L352*'Custom Ratings'!$F$8)+($M352*'Custom Ratings'!$F$9)+($O352*'Custom Ratings'!$F$10)+($P352*'Custom Ratings'!$F$11)+($Q352*'Custom Ratings'!$F$12)+($R352*'Custom Ratings'!$F$13)+($S352*'Custom Ratings'!$F$14)+($T352*'Custom Ratings'!$F$15)),0)</f>
        <v>46</v>
      </c>
      <c r="AB352" s="78">
        <f>ROUND(IF(($K352*'Custom Ratings'!$J$3)+ROUNDDOWN(($H352*'Custom Ratings'!$J$4),0)+($I352*'Custom Ratings'!$J$5)+($J352*'Custom Ratings'!$J$6)+ROUNDDOWN(($K352*'Custom Ratings'!$J$7),0)+ROUNDDOWN(($L352*'Custom Ratings'!$J$8),0)+($M352*'Custom Ratings'!$J$9)+($O352*'Custom Ratings'!$J$10)+($P352*'Custom Ratings'!$J$11)+($Q352*'Custom Ratings'!$J$12)+($R352*'Custom Ratings'!$J$13)+($S352*'Custom Ratings'!$J$14)+($T352*'Custom Ratings'!$J$15)&lt;50,(25+(($K352*'Custom Ratings'!$J$3)+ROUNDDOWN(($H352*'Custom Ratings'!$J$4),0)+($I352*'Custom Ratings'!$J$5)+($J352*'Custom Ratings'!$J$6)+ROUNDDOWN(($K352*'Custom Ratings'!$J$7),0)+ROUNDDOWN(($L352*'Custom Ratings'!$J$8),0)+($M352*'Custom Ratings'!$J$9)+($O352*'Custom Ratings'!$J$10)+($P352*'Custom Ratings'!$J$11)+($Q352*'Custom Ratings'!$J$12)+($R352*'Custom Ratings'!$J$13)+($S352*'Custom Ratings'!$J$14)+($T352*'Custom Ratings'!$J$15))/2),($K352*'Custom Ratings'!$J$3)+ROUNDDOWN(($H352*'Custom Ratings'!$J$4),0)+($I352*'Custom Ratings'!$J$5)+($J352*'Custom Ratings'!$J$6)+ROUNDDOWN(($K352*'Custom Ratings'!$J$7),0)+ROUNDDOWN(($L352*'Custom Ratings'!$J$8),0)+($M352*'Custom Ratings'!$J$9)+($O352*'Custom Ratings'!$J$10)+($P352*'Custom Ratings'!$J$11)+($Q352*'Custom Ratings'!$J$12)+($R352*'Custom Ratings'!$J$13)+($S352*'Custom Ratings'!$J$14)+($T352*'Custom Ratings'!$J$15)),0)</f>
        <v>47</v>
      </c>
      <c r="AC352" s="79">
        <f>ROUND(Z352/'Custom Ratings'!$B$19,0)</f>
        <v>46</v>
      </c>
      <c r="AD352" s="79">
        <f>ROUND(AA352/'Custom Ratings'!$F$19,0)</f>
        <v>46</v>
      </c>
      <c r="AE352" s="79">
        <f>ROUND(AB352/'Custom Ratings'!$J$19,0)</f>
        <v>47</v>
      </c>
    </row>
    <row r="353" ht="15.75" customHeight="1">
      <c r="A353" s="71" t="s">
        <v>794</v>
      </c>
      <c r="B353" s="71" t="s">
        <v>879</v>
      </c>
      <c r="C353" s="72" t="str">
        <f t="shared" si="1"/>
        <v>Rob Murphy</v>
      </c>
      <c r="D353" s="73" t="s">
        <v>191</v>
      </c>
      <c r="E353" s="73" t="s">
        <v>702</v>
      </c>
      <c r="F353" s="73">
        <v>18.0</v>
      </c>
      <c r="G353" s="73">
        <v>9.0</v>
      </c>
      <c r="H353" s="73">
        <v>1.0</v>
      </c>
      <c r="I353" s="73">
        <v>2.0</v>
      </c>
      <c r="J353" s="73">
        <v>2.0</v>
      </c>
      <c r="K353" s="73">
        <v>2.0</v>
      </c>
      <c r="L353" s="73">
        <v>2.0</v>
      </c>
      <c r="M353" s="73">
        <v>3.0</v>
      </c>
      <c r="N353" s="73">
        <v>6.0</v>
      </c>
      <c r="O353" s="73">
        <v>2.0</v>
      </c>
      <c r="P353" s="73">
        <v>1.0</v>
      </c>
      <c r="Q353" s="73">
        <v>2.0</v>
      </c>
      <c r="R353" s="73">
        <v>4.0</v>
      </c>
      <c r="S353" s="73">
        <v>1.0</v>
      </c>
      <c r="T353" s="73">
        <v>2.0</v>
      </c>
      <c r="U353" s="74">
        <f t="shared" si="2"/>
        <v>44</v>
      </c>
      <c r="V353" s="75">
        <f t="shared" si="3"/>
        <v>44</v>
      </c>
      <c r="W353" s="76" t="str">
        <f t="shared" si="4"/>
        <v>Lefty</v>
      </c>
      <c r="X353" s="77">
        <f t="shared" si="5"/>
        <v>44</v>
      </c>
      <c r="Y353" s="77">
        <f t="shared" si="6"/>
        <v>41</v>
      </c>
      <c r="Z353" s="78">
        <f>ROUND(IF(($G353*'Custom Ratings'!$B$3)+($H353*'Custom Ratings'!$B$4)+($I353*'Custom Ratings'!$B$5)+($J353*'Custom Ratings'!$B$6)+($K353*'Custom Ratings'!$B$7)+($L353*'Custom Ratings'!$B$8)+($M353*'Custom Ratings'!$B$9)+($O353*'Custom Ratings'!$B$10)+($P353*'Custom Ratings'!$B$11)+($Q353*'Custom Ratings'!$B$12)+($R353*'Custom Ratings'!$B$13)+($S353*'Custom Ratings'!$B$14)+($T353*'Custom Ratings'!$B$15)&lt;50,(25+(($G353*'Custom Ratings'!$B$3)+($H353*'Custom Ratings'!$B$4)+($I353*'Custom Ratings'!$B$5)+($J353*'Custom Ratings'!$B$6)+($K353*'Custom Ratings'!$B$7)+($L353*'Custom Ratings'!$B$8)+($M353*'Custom Ratings'!$B$9)+($O353*'Custom Ratings'!$B$10)+($P353*'Custom Ratings'!$B$11)+($Q353*'Custom Ratings'!$B$12)+($R353*'Custom Ratings'!$B$13)+($S353*'Custom Ratings'!$B$14)+($T353*'Custom Ratings'!$B$15))/2),($G353*'Custom Ratings'!$B$3)+($H353*'Custom Ratings'!$B$4)+($I353*'Custom Ratings'!$B$5)+($J353*'Custom Ratings'!$B$6)+($K353*'Custom Ratings'!$B$7)+($L353*'Custom Ratings'!$B$8)+($M353*'Custom Ratings'!$B$9)+($O353*'Custom Ratings'!$B$10)+($P353*'Custom Ratings'!$B$11)+($Q353*'Custom Ratings'!$B$12)+($R353*'Custom Ratings'!$B$13)+($S353*'Custom Ratings'!$B$14)+($T353*'Custom Ratings'!$B$15)),0)</f>
        <v>44</v>
      </c>
      <c r="AA353" s="78">
        <f>ROUND(IF(($G353*'Custom Ratings'!$F$3)+($H353*'Custom Ratings'!$F$4)+($I353*'Custom Ratings'!$F$5)+($J353*'Custom Ratings'!$F$6)+($K353*'Custom Ratings'!$F$7)+($L353*'Custom Ratings'!$F$8)+($M353*'Custom Ratings'!$F$9)+($O353*'Custom Ratings'!$F$10)+($P353*'Custom Ratings'!$F$11)+($Q353*'Custom Ratings'!$F$12)+($R353*'Custom Ratings'!$F$13)+($S353*'Custom Ratings'!$F$14)+($T353*'Custom Ratings'!$F$15)&lt;50,(25+(($G353*'Custom Ratings'!$F$3)+($H353*'Custom Ratings'!$F$4)+($I353*'Custom Ratings'!$F$5)+($J353*'Custom Ratings'!$F$6)+($K353*'Custom Ratings'!$F$7)+($L353*'Custom Ratings'!$F$8)+($M353*'Custom Ratings'!$F$9)+($O353*'Custom Ratings'!$F$10)+($P353*'Custom Ratings'!$F$11)+($Q353*'Custom Ratings'!$F$12)+($R353*'Custom Ratings'!$F$13)+($S353*'Custom Ratings'!$F$14)+($T353*'Custom Ratings'!$F$15))/2),($G353*'Custom Ratings'!$F$3)+($H353*'Custom Ratings'!$F$4)+($I353*'Custom Ratings'!$F$5)+($J353*'Custom Ratings'!$F$6)+($K353*'Custom Ratings'!$F$7)+($L353*'Custom Ratings'!$F$8)+($M353*'Custom Ratings'!$F$9)+($O353*'Custom Ratings'!$F$10)+($P353*'Custom Ratings'!$F$11)+($Q353*'Custom Ratings'!$F$12)+($R353*'Custom Ratings'!$F$13)+($S353*'Custom Ratings'!$F$14)+($T353*'Custom Ratings'!$F$15)),0)</f>
        <v>44</v>
      </c>
      <c r="AB353" s="78">
        <f>ROUND(IF(($K353*'Custom Ratings'!$J$3)+ROUNDDOWN(($H353*'Custom Ratings'!$J$4),0)+($I353*'Custom Ratings'!$J$5)+($J353*'Custom Ratings'!$J$6)+ROUNDDOWN(($K353*'Custom Ratings'!$J$7),0)+ROUNDDOWN(($L353*'Custom Ratings'!$J$8),0)+($M353*'Custom Ratings'!$J$9)+($O353*'Custom Ratings'!$J$10)+($P353*'Custom Ratings'!$J$11)+($Q353*'Custom Ratings'!$J$12)+($R353*'Custom Ratings'!$J$13)+($S353*'Custom Ratings'!$J$14)+($T353*'Custom Ratings'!$J$15)&lt;50,(25+(($K353*'Custom Ratings'!$J$3)+ROUNDDOWN(($H353*'Custom Ratings'!$J$4),0)+($I353*'Custom Ratings'!$J$5)+($J353*'Custom Ratings'!$J$6)+ROUNDDOWN(($K353*'Custom Ratings'!$J$7),0)+ROUNDDOWN(($L353*'Custom Ratings'!$J$8),0)+($M353*'Custom Ratings'!$J$9)+($O353*'Custom Ratings'!$J$10)+($P353*'Custom Ratings'!$J$11)+($Q353*'Custom Ratings'!$J$12)+($R353*'Custom Ratings'!$J$13)+($S353*'Custom Ratings'!$J$14)+($T353*'Custom Ratings'!$J$15))/2),($K353*'Custom Ratings'!$J$3)+ROUNDDOWN(($H353*'Custom Ratings'!$J$4),0)+($I353*'Custom Ratings'!$J$5)+($J353*'Custom Ratings'!$J$6)+ROUNDDOWN(($K353*'Custom Ratings'!$J$7),0)+ROUNDDOWN(($L353*'Custom Ratings'!$J$8),0)+($M353*'Custom Ratings'!$J$9)+($O353*'Custom Ratings'!$J$10)+($P353*'Custom Ratings'!$J$11)+($Q353*'Custom Ratings'!$J$12)+($R353*'Custom Ratings'!$J$13)+($S353*'Custom Ratings'!$J$14)+($T353*'Custom Ratings'!$J$15)),0)</f>
        <v>41</v>
      </c>
      <c r="AC353" s="79">
        <f>ROUND(Z353/'Custom Ratings'!$B$19,0)</f>
        <v>44</v>
      </c>
      <c r="AD353" s="79">
        <f>ROUND(AA353/'Custom Ratings'!$F$19,0)</f>
        <v>44</v>
      </c>
      <c r="AE353" s="79">
        <f>ROUND(AB353/'Custom Ratings'!$J$19,0)</f>
        <v>41</v>
      </c>
    </row>
    <row r="354" ht="15.75" customHeight="1">
      <c r="A354" s="71" t="s">
        <v>1204</v>
      </c>
      <c r="B354" s="71" t="s">
        <v>1141</v>
      </c>
      <c r="C354" s="72" t="str">
        <f t="shared" si="1"/>
        <v>Sylvain Turgeon</v>
      </c>
      <c r="D354" s="73" t="s">
        <v>191</v>
      </c>
      <c r="E354" s="73" t="s">
        <v>702</v>
      </c>
      <c r="F354" s="73">
        <v>61.0</v>
      </c>
      <c r="G354" s="73">
        <v>9.0</v>
      </c>
      <c r="H354" s="73">
        <v>4.0</v>
      </c>
      <c r="I354" s="73">
        <v>4.0</v>
      </c>
      <c r="J354" s="73">
        <v>3.0</v>
      </c>
      <c r="K354" s="73">
        <v>3.0</v>
      </c>
      <c r="L354" s="73">
        <v>3.0</v>
      </c>
      <c r="M354" s="73">
        <v>2.0</v>
      </c>
      <c r="N354" s="73">
        <v>4.0</v>
      </c>
      <c r="O354" s="73">
        <v>3.0</v>
      </c>
      <c r="P354" s="73">
        <v>2.0</v>
      </c>
      <c r="Q354" s="73">
        <v>3.0</v>
      </c>
      <c r="R354" s="73">
        <v>5.0</v>
      </c>
      <c r="S354" s="73">
        <v>2.0</v>
      </c>
      <c r="T354" s="73">
        <v>3.0</v>
      </c>
      <c r="U354" s="74">
        <f t="shared" si="2"/>
        <v>60</v>
      </c>
      <c r="V354" s="75">
        <f t="shared" si="3"/>
        <v>60</v>
      </c>
      <c r="W354" s="76" t="str">
        <f t="shared" si="4"/>
        <v>Lefty</v>
      </c>
      <c r="X354" s="77">
        <f t="shared" si="5"/>
        <v>60</v>
      </c>
      <c r="Y354" s="77">
        <f t="shared" si="6"/>
        <v>57</v>
      </c>
      <c r="Z354" s="78">
        <f>ROUND(IF(($G354*'Custom Ratings'!$B$3)+($H354*'Custom Ratings'!$B$4)+($I354*'Custom Ratings'!$B$5)+($J354*'Custom Ratings'!$B$6)+($K354*'Custom Ratings'!$B$7)+($L354*'Custom Ratings'!$B$8)+($M354*'Custom Ratings'!$B$9)+($O354*'Custom Ratings'!$B$10)+($P354*'Custom Ratings'!$B$11)+($Q354*'Custom Ratings'!$B$12)+($R354*'Custom Ratings'!$B$13)+($S354*'Custom Ratings'!$B$14)+($T354*'Custom Ratings'!$B$15)&lt;50,(25+(($G354*'Custom Ratings'!$B$3)+($H354*'Custom Ratings'!$B$4)+($I354*'Custom Ratings'!$B$5)+($J354*'Custom Ratings'!$B$6)+($K354*'Custom Ratings'!$B$7)+($L354*'Custom Ratings'!$B$8)+($M354*'Custom Ratings'!$B$9)+($O354*'Custom Ratings'!$B$10)+($P354*'Custom Ratings'!$B$11)+($Q354*'Custom Ratings'!$B$12)+($R354*'Custom Ratings'!$B$13)+($S354*'Custom Ratings'!$B$14)+($T354*'Custom Ratings'!$B$15))/2),($G354*'Custom Ratings'!$B$3)+($H354*'Custom Ratings'!$B$4)+($I354*'Custom Ratings'!$B$5)+($J354*'Custom Ratings'!$B$6)+($K354*'Custom Ratings'!$B$7)+($L354*'Custom Ratings'!$B$8)+($M354*'Custom Ratings'!$B$9)+($O354*'Custom Ratings'!$B$10)+($P354*'Custom Ratings'!$B$11)+($Q354*'Custom Ratings'!$B$12)+($R354*'Custom Ratings'!$B$13)+($S354*'Custom Ratings'!$B$14)+($T354*'Custom Ratings'!$B$15)),0)</f>
        <v>60</v>
      </c>
      <c r="AA354" s="78">
        <f>ROUND(IF(($G354*'Custom Ratings'!$F$3)+($H354*'Custom Ratings'!$F$4)+($I354*'Custom Ratings'!$F$5)+($J354*'Custom Ratings'!$F$6)+($K354*'Custom Ratings'!$F$7)+($L354*'Custom Ratings'!$F$8)+($M354*'Custom Ratings'!$F$9)+($O354*'Custom Ratings'!$F$10)+($P354*'Custom Ratings'!$F$11)+($Q354*'Custom Ratings'!$F$12)+($R354*'Custom Ratings'!$F$13)+($S354*'Custom Ratings'!$F$14)+($T354*'Custom Ratings'!$F$15)&lt;50,(25+(($G354*'Custom Ratings'!$F$3)+($H354*'Custom Ratings'!$F$4)+($I354*'Custom Ratings'!$F$5)+($J354*'Custom Ratings'!$F$6)+($K354*'Custom Ratings'!$F$7)+($L354*'Custom Ratings'!$F$8)+($M354*'Custom Ratings'!$F$9)+($O354*'Custom Ratings'!$F$10)+($P354*'Custom Ratings'!$F$11)+($Q354*'Custom Ratings'!$F$12)+($R354*'Custom Ratings'!$F$13)+($S354*'Custom Ratings'!$F$14)+($T354*'Custom Ratings'!$F$15))/2),($G354*'Custom Ratings'!$F$3)+($H354*'Custom Ratings'!$F$4)+($I354*'Custom Ratings'!$F$5)+($J354*'Custom Ratings'!$F$6)+($K354*'Custom Ratings'!$F$7)+($L354*'Custom Ratings'!$F$8)+($M354*'Custom Ratings'!$F$9)+($O354*'Custom Ratings'!$F$10)+($P354*'Custom Ratings'!$F$11)+($Q354*'Custom Ratings'!$F$12)+($R354*'Custom Ratings'!$F$13)+($S354*'Custom Ratings'!$F$14)+($T354*'Custom Ratings'!$F$15)),0)</f>
        <v>60</v>
      </c>
      <c r="AB354" s="78">
        <f>ROUND(IF(($K354*'Custom Ratings'!$J$3)+ROUNDDOWN(($H354*'Custom Ratings'!$J$4),0)+($I354*'Custom Ratings'!$J$5)+($J354*'Custom Ratings'!$J$6)+ROUNDDOWN(($K354*'Custom Ratings'!$J$7),0)+ROUNDDOWN(($L354*'Custom Ratings'!$J$8),0)+($M354*'Custom Ratings'!$J$9)+($O354*'Custom Ratings'!$J$10)+($P354*'Custom Ratings'!$J$11)+($Q354*'Custom Ratings'!$J$12)+($R354*'Custom Ratings'!$J$13)+($S354*'Custom Ratings'!$J$14)+($T354*'Custom Ratings'!$J$15)&lt;50,(25+(($K354*'Custom Ratings'!$J$3)+ROUNDDOWN(($H354*'Custom Ratings'!$J$4),0)+($I354*'Custom Ratings'!$J$5)+($J354*'Custom Ratings'!$J$6)+ROUNDDOWN(($K354*'Custom Ratings'!$J$7),0)+ROUNDDOWN(($L354*'Custom Ratings'!$J$8),0)+($M354*'Custom Ratings'!$J$9)+($O354*'Custom Ratings'!$J$10)+($P354*'Custom Ratings'!$J$11)+($Q354*'Custom Ratings'!$J$12)+($R354*'Custom Ratings'!$J$13)+($S354*'Custom Ratings'!$J$14)+($T354*'Custom Ratings'!$J$15))/2),($K354*'Custom Ratings'!$J$3)+ROUNDDOWN(($H354*'Custom Ratings'!$J$4),0)+($I354*'Custom Ratings'!$J$5)+($J354*'Custom Ratings'!$J$6)+ROUNDDOWN(($K354*'Custom Ratings'!$J$7),0)+ROUNDDOWN(($L354*'Custom Ratings'!$J$8),0)+($M354*'Custom Ratings'!$J$9)+($O354*'Custom Ratings'!$J$10)+($P354*'Custom Ratings'!$J$11)+($Q354*'Custom Ratings'!$J$12)+($R354*'Custom Ratings'!$J$13)+($S354*'Custom Ratings'!$J$14)+($T354*'Custom Ratings'!$J$15)),0)</f>
        <v>57</v>
      </c>
      <c r="AC354" s="79">
        <f>ROUND(Z354/'Custom Ratings'!$B$19,0)</f>
        <v>60</v>
      </c>
      <c r="AD354" s="79">
        <f>ROUND(AA354/'Custom Ratings'!$F$19,0)</f>
        <v>60</v>
      </c>
      <c r="AE354" s="79">
        <f>ROUND(AB354/'Custom Ratings'!$J$19,0)</f>
        <v>57</v>
      </c>
    </row>
    <row r="355" ht="15.75" customHeight="1">
      <c r="A355" s="71" t="s">
        <v>817</v>
      </c>
      <c r="B355" s="71" t="s">
        <v>1205</v>
      </c>
      <c r="C355" s="72" t="str">
        <f t="shared" si="1"/>
        <v>Mike Peluso</v>
      </c>
      <c r="D355" s="73" t="s">
        <v>191</v>
      </c>
      <c r="E355" s="73" t="s">
        <v>702</v>
      </c>
      <c r="F355" s="73">
        <v>44.0</v>
      </c>
      <c r="G355" s="73">
        <v>9.0</v>
      </c>
      <c r="H355" s="73">
        <v>2.0</v>
      </c>
      <c r="I355" s="73">
        <v>2.0</v>
      </c>
      <c r="J355" s="73">
        <v>2.0</v>
      </c>
      <c r="K355" s="73">
        <v>3.0</v>
      </c>
      <c r="L355" s="73">
        <v>2.0</v>
      </c>
      <c r="M355" s="73">
        <v>3.0</v>
      </c>
      <c r="N355" s="73">
        <v>10.0</v>
      </c>
      <c r="O355" s="73">
        <v>1.0</v>
      </c>
      <c r="P355" s="73">
        <v>3.0</v>
      </c>
      <c r="Q355" s="73">
        <v>3.0</v>
      </c>
      <c r="R355" s="73">
        <v>5.0</v>
      </c>
      <c r="S355" s="73">
        <v>2.0</v>
      </c>
      <c r="T355" s="73">
        <v>5.0</v>
      </c>
      <c r="U355" s="74">
        <f t="shared" si="2"/>
        <v>47</v>
      </c>
      <c r="V355" s="75">
        <f t="shared" si="3"/>
        <v>47</v>
      </c>
      <c r="W355" s="76" t="str">
        <f t="shared" si="4"/>
        <v>Lefty</v>
      </c>
      <c r="X355" s="77">
        <f t="shared" si="5"/>
        <v>47</v>
      </c>
      <c r="Y355" s="77">
        <f t="shared" si="6"/>
        <v>48</v>
      </c>
      <c r="Z355" s="78">
        <f>ROUND(IF(($G355*'Custom Ratings'!$B$3)+($H355*'Custom Ratings'!$B$4)+($I355*'Custom Ratings'!$B$5)+($J355*'Custom Ratings'!$B$6)+($K355*'Custom Ratings'!$B$7)+($L355*'Custom Ratings'!$B$8)+($M355*'Custom Ratings'!$B$9)+($O355*'Custom Ratings'!$B$10)+($P355*'Custom Ratings'!$B$11)+($Q355*'Custom Ratings'!$B$12)+($R355*'Custom Ratings'!$B$13)+($S355*'Custom Ratings'!$B$14)+($T355*'Custom Ratings'!$B$15)&lt;50,(25+(($G355*'Custom Ratings'!$B$3)+($H355*'Custom Ratings'!$B$4)+($I355*'Custom Ratings'!$B$5)+($J355*'Custom Ratings'!$B$6)+($K355*'Custom Ratings'!$B$7)+($L355*'Custom Ratings'!$B$8)+($M355*'Custom Ratings'!$B$9)+($O355*'Custom Ratings'!$B$10)+($P355*'Custom Ratings'!$B$11)+($Q355*'Custom Ratings'!$B$12)+($R355*'Custom Ratings'!$B$13)+($S355*'Custom Ratings'!$B$14)+($T355*'Custom Ratings'!$B$15))/2),($G355*'Custom Ratings'!$B$3)+($H355*'Custom Ratings'!$B$4)+($I355*'Custom Ratings'!$B$5)+($J355*'Custom Ratings'!$B$6)+($K355*'Custom Ratings'!$B$7)+($L355*'Custom Ratings'!$B$8)+($M355*'Custom Ratings'!$B$9)+($O355*'Custom Ratings'!$B$10)+($P355*'Custom Ratings'!$B$11)+($Q355*'Custom Ratings'!$B$12)+($R355*'Custom Ratings'!$B$13)+($S355*'Custom Ratings'!$B$14)+($T355*'Custom Ratings'!$B$15)),0)</f>
        <v>47</v>
      </c>
      <c r="AA355" s="78">
        <f>ROUND(IF(($G355*'Custom Ratings'!$F$3)+($H355*'Custom Ratings'!$F$4)+($I355*'Custom Ratings'!$F$5)+($J355*'Custom Ratings'!$F$6)+($K355*'Custom Ratings'!$F$7)+($L355*'Custom Ratings'!$F$8)+($M355*'Custom Ratings'!$F$9)+($O355*'Custom Ratings'!$F$10)+($P355*'Custom Ratings'!$F$11)+($Q355*'Custom Ratings'!$F$12)+($R355*'Custom Ratings'!$F$13)+($S355*'Custom Ratings'!$F$14)+($T355*'Custom Ratings'!$F$15)&lt;50,(25+(($G355*'Custom Ratings'!$F$3)+($H355*'Custom Ratings'!$F$4)+($I355*'Custom Ratings'!$F$5)+($J355*'Custom Ratings'!$F$6)+($K355*'Custom Ratings'!$F$7)+($L355*'Custom Ratings'!$F$8)+($M355*'Custom Ratings'!$F$9)+($O355*'Custom Ratings'!$F$10)+($P355*'Custom Ratings'!$F$11)+($Q355*'Custom Ratings'!$F$12)+($R355*'Custom Ratings'!$F$13)+($S355*'Custom Ratings'!$F$14)+($T355*'Custom Ratings'!$F$15))/2),($G355*'Custom Ratings'!$F$3)+($H355*'Custom Ratings'!$F$4)+($I355*'Custom Ratings'!$F$5)+($J355*'Custom Ratings'!$F$6)+($K355*'Custom Ratings'!$F$7)+($L355*'Custom Ratings'!$F$8)+($M355*'Custom Ratings'!$F$9)+($O355*'Custom Ratings'!$F$10)+($P355*'Custom Ratings'!$F$11)+($Q355*'Custom Ratings'!$F$12)+($R355*'Custom Ratings'!$F$13)+($S355*'Custom Ratings'!$F$14)+($T355*'Custom Ratings'!$F$15)),0)</f>
        <v>47</v>
      </c>
      <c r="AB355" s="78">
        <f>ROUND(IF(($K355*'Custom Ratings'!$J$3)+ROUNDDOWN(($H355*'Custom Ratings'!$J$4),0)+($I355*'Custom Ratings'!$J$5)+($J355*'Custom Ratings'!$J$6)+ROUNDDOWN(($K355*'Custom Ratings'!$J$7),0)+ROUNDDOWN(($L355*'Custom Ratings'!$J$8),0)+($M355*'Custom Ratings'!$J$9)+($O355*'Custom Ratings'!$J$10)+($P355*'Custom Ratings'!$J$11)+($Q355*'Custom Ratings'!$J$12)+($R355*'Custom Ratings'!$J$13)+($S355*'Custom Ratings'!$J$14)+($T355*'Custom Ratings'!$J$15)&lt;50,(25+(($K355*'Custom Ratings'!$J$3)+ROUNDDOWN(($H355*'Custom Ratings'!$J$4),0)+($I355*'Custom Ratings'!$J$5)+($J355*'Custom Ratings'!$J$6)+ROUNDDOWN(($K355*'Custom Ratings'!$J$7),0)+ROUNDDOWN(($L355*'Custom Ratings'!$J$8),0)+($M355*'Custom Ratings'!$J$9)+($O355*'Custom Ratings'!$J$10)+($P355*'Custom Ratings'!$J$11)+($Q355*'Custom Ratings'!$J$12)+($R355*'Custom Ratings'!$J$13)+($S355*'Custom Ratings'!$J$14)+($T355*'Custom Ratings'!$J$15))/2),($K355*'Custom Ratings'!$J$3)+ROUNDDOWN(($H355*'Custom Ratings'!$J$4),0)+($I355*'Custom Ratings'!$J$5)+($J355*'Custom Ratings'!$J$6)+ROUNDDOWN(($K355*'Custom Ratings'!$J$7),0)+ROUNDDOWN(($L355*'Custom Ratings'!$J$8),0)+($M355*'Custom Ratings'!$J$9)+($O355*'Custom Ratings'!$J$10)+($P355*'Custom Ratings'!$J$11)+($Q355*'Custom Ratings'!$J$12)+($R355*'Custom Ratings'!$J$13)+($S355*'Custom Ratings'!$J$14)+($T355*'Custom Ratings'!$J$15)),0)</f>
        <v>48</v>
      </c>
      <c r="AC355" s="79">
        <f>ROUND(Z355/'Custom Ratings'!$B$19,0)</f>
        <v>47</v>
      </c>
      <c r="AD355" s="79">
        <f>ROUND(AA355/'Custom Ratings'!$F$19,0)</f>
        <v>47</v>
      </c>
      <c r="AE355" s="79">
        <f>ROUND(AB355/'Custom Ratings'!$J$19,0)</f>
        <v>48</v>
      </c>
    </row>
    <row r="356" ht="15.75" customHeight="1">
      <c r="A356" s="71" t="s">
        <v>803</v>
      </c>
      <c r="B356" s="71" t="s">
        <v>1206</v>
      </c>
      <c r="C356" s="72" t="str">
        <f t="shared" si="1"/>
        <v>Doug Smail</v>
      </c>
      <c r="D356" s="73" t="s">
        <v>191</v>
      </c>
      <c r="E356" s="73" t="s">
        <v>702</v>
      </c>
      <c r="F356" s="73">
        <v>9.0</v>
      </c>
      <c r="G356" s="73">
        <v>5.0</v>
      </c>
      <c r="H356" s="73">
        <v>3.0</v>
      </c>
      <c r="I356" s="73">
        <v>3.0</v>
      </c>
      <c r="J356" s="73">
        <v>2.0</v>
      </c>
      <c r="K356" s="73">
        <v>3.0</v>
      </c>
      <c r="L356" s="73">
        <v>2.0</v>
      </c>
      <c r="M356" s="73">
        <v>2.0</v>
      </c>
      <c r="N356" s="73">
        <v>6.0</v>
      </c>
      <c r="O356" s="73">
        <v>2.0</v>
      </c>
      <c r="P356" s="73">
        <v>1.0</v>
      </c>
      <c r="Q356" s="73">
        <v>2.0</v>
      </c>
      <c r="R356" s="73">
        <v>4.0</v>
      </c>
      <c r="S356" s="73">
        <v>2.0</v>
      </c>
      <c r="T356" s="73">
        <v>3.0</v>
      </c>
      <c r="U356" s="74">
        <f t="shared" si="2"/>
        <v>48</v>
      </c>
      <c r="V356" s="75">
        <f t="shared" si="3"/>
        <v>48</v>
      </c>
      <c r="W356" s="76" t="str">
        <f t="shared" si="4"/>
        <v>Lefty</v>
      </c>
      <c r="X356" s="77">
        <f t="shared" si="5"/>
        <v>48</v>
      </c>
      <c r="Y356" s="77">
        <f t="shared" si="6"/>
        <v>48</v>
      </c>
      <c r="Z356" s="78">
        <f>ROUND(IF(($G356*'Custom Ratings'!$B$3)+($H356*'Custom Ratings'!$B$4)+($I356*'Custom Ratings'!$B$5)+($J356*'Custom Ratings'!$B$6)+($K356*'Custom Ratings'!$B$7)+($L356*'Custom Ratings'!$B$8)+($M356*'Custom Ratings'!$B$9)+($O356*'Custom Ratings'!$B$10)+($P356*'Custom Ratings'!$B$11)+($Q356*'Custom Ratings'!$B$12)+($R356*'Custom Ratings'!$B$13)+($S356*'Custom Ratings'!$B$14)+($T356*'Custom Ratings'!$B$15)&lt;50,(25+(($G356*'Custom Ratings'!$B$3)+($H356*'Custom Ratings'!$B$4)+($I356*'Custom Ratings'!$B$5)+($J356*'Custom Ratings'!$B$6)+($K356*'Custom Ratings'!$B$7)+($L356*'Custom Ratings'!$B$8)+($M356*'Custom Ratings'!$B$9)+($O356*'Custom Ratings'!$B$10)+($P356*'Custom Ratings'!$B$11)+($Q356*'Custom Ratings'!$B$12)+($R356*'Custom Ratings'!$B$13)+($S356*'Custom Ratings'!$B$14)+($T356*'Custom Ratings'!$B$15))/2),($G356*'Custom Ratings'!$B$3)+($H356*'Custom Ratings'!$B$4)+($I356*'Custom Ratings'!$B$5)+($J356*'Custom Ratings'!$B$6)+($K356*'Custom Ratings'!$B$7)+($L356*'Custom Ratings'!$B$8)+($M356*'Custom Ratings'!$B$9)+($O356*'Custom Ratings'!$B$10)+($P356*'Custom Ratings'!$B$11)+($Q356*'Custom Ratings'!$B$12)+($R356*'Custom Ratings'!$B$13)+($S356*'Custom Ratings'!$B$14)+($T356*'Custom Ratings'!$B$15)),0)</f>
        <v>48</v>
      </c>
      <c r="AA356" s="78">
        <f>ROUND(IF(($G356*'Custom Ratings'!$F$3)+($H356*'Custom Ratings'!$F$4)+($I356*'Custom Ratings'!$F$5)+($J356*'Custom Ratings'!$F$6)+($K356*'Custom Ratings'!$F$7)+($L356*'Custom Ratings'!$F$8)+($M356*'Custom Ratings'!$F$9)+($O356*'Custom Ratings'!$F$10)+($P356*'Custom Ratings'!$F$11)+($Q356*'Custom Ratings'!$F$12)+($R356*'Custom Ratings'!$F$13)+($S356*'Custom Ratings'!$F$14)+($T356*'Custom Ratings'!$F$15)&lt;50,(25+(($G356*'Custom Ratings'!$F$3)+($H356*'Custom Ratings'!$F$4)+($I356*'Custom Ratings'!$F$5)+($J356*'Custom Ratings'!$F$6)+($K356*'Custom Ratings'!$F$7)+($L356*'Custom Ratings'!$F$8)+($M356*'Custom Ratings'!$F$9)+($O356*'Custom Ratings'!$F$10)+($P356*'Custom Ratings'!$F$11)+($Q356*'Custom Ratings'!$F$12)+($R356*'Custom Ratings'!$F$13)+($S356*'Custom Ratings'!$F$14)+($T356*'Custom Ratings'!$F$15))/2),($G356*'Custom Ratings'!$F$3)+($H356*'Custom Ratings'!$F$4)+($I356*'Custom Ratings'!$F$5)+($J356*'Custom Ratings'!$F$6)+($K356*'Custom Ratings'!$F$7)+($L356*'Custom Ratings'!$F$8)+($M356*'Custom Ratings'!$F$9)+($O356*'Custom Ratings'!$F$10)+($P356*'Custom Ratings'!$F$11)+($Q356*'Custom Ratings'!$F$12)+($R356*'Custom Ratings'!$F$13)+($S356*'Custom Ratings'!$F$14)+($T356*'Custom Ratings'!$F$15)),0)</f>
        <v>48</v>
      </c>
      <c r="AB356" s="78">
        <f>ROUND(IF(($K356*'Custom Ratings'!$J$3)+ROUNDDOWN(($H356*'Custom Ratings'!$J$4),0)+($I356*'Custom Ratings'!$J$5)+($J356*'Custom Ratings'!$J$6)+ROUNDDOWN(($K356*'Custom Ratings'!$J$7),0)+ROUNDDOWN(($L356*'Custom Ratings'!$J$8),0)+($M356*'Custom Ratings'!$J$9)+($O356*'Custom Ratings'!$J$10)+($P356*'Custom Ratings'!$J$11)+($Q356*'Custom Ratings'!$J$12)+($R356*'Custom Ratings'!$J$13)+($S356*'Custom Ratings'!$J$14)+($T356*'Custom Ratings'!$J$15)&lt;50,(25+(($K356*'Custom Ratings'!$J$3)+ROUNDDOWN(($H356*'Custom Ratings'!$J$4),0)+($I356*'Custom Ratings'!$J$5)+($J356*'Custom Ratings'!$J$6)+ROUNDDOWN(($K356*'Custom Ratings'!$J$7),0)+ROUNDDOWN(($L356*'Custom Ratings'!$J$8),0)+($M356*'Custom Ratings'!$J$9)+($O356*'Custom Ratings'!$J$10)+($P356*'Custom Ratings'!$J$11)+($Q356*'Custom Ratings'!$J$12)+($R356*'Custom Ratings'!$J$13)+($S356*'Custom Ratings'!$J$14)+($T356*'Custom Ratings'!$J$15))/2),($K356*'Custom Ratings'!$J$3)+ROUNDDOWN(($H356*'Custom Ratings'!$J$4),0)+($I356*'Custom Ratings'!$J$5)+($J356*'Custom Ratings'!$J$6)+ROUNDDOWN(($K356*'Custom Ratings'!$J$7),0)+ROUNDDOWN(($L356*'Custom Ratings'!$J$8),0)+($M356*'Custom Ratings'!$J$9)+($O356*'Custom Ratings'!$J$10)+($P356*'Custom Ratings'!$J$11)+($Q356*'Custom Ratings'!$J$12)+($R356*'Custom Ratings'!$J$13)+($S356*'Custom Ratings'!$J$14)+($T356*'Custom Ratings'!$J$15)),0)</f>
        <v>48</v>
      </c>
      <c r="AC356" s="79">
        <f>ROUND(Z356/'Custom Ratings'!$B$19,0)</f>
        <v>48</v>
      </c>
      <c r="AD356" s="79">
        <f>ROUND(AA356/'Custom Ratings'!$F$19,0)</f>
        <v>48</v>
      </c>
      <c r="AE356" s="79">
        <f>ROUND(AB356/'Custom Ratings'!$J$19,0)</f>
        <v>48</v>
      </c>
    </row>
    <row r="357" ht="15.75" customHeight="1">
      <c r="A357" s="71" t="s">
        <v>819</v>
      </c>
      <c r="B357" s="71" t="s">
        <v>1207</v>
      </c>
      <c r="C357" s="72" t="str">
        <f t="shared" si="1"/>
        <v>Jeff Lazaro</v>
      </c>
      <c r="D357" s="73" t="s">
        <v>191</v>
      </c>
      <c r="E357" s="73" t="s">
        <v>702</v>
      </c>
      <c r="F357" s="73">
        <v>28.0</v>
      </c>
      <c r="G357" s="73">
        <v>6.0</v>
      </c>
      <c r="H357" s="73">
        <v>3.0</v>
      </c>
      <c r="I357" s="73">
        <v>3.0</v>
      </c>
      <c r="J357" s="73">
        <v>3.0</v>
      </c>
      <c r="K357" s="73">
        <v>1.0</v>
      </c>
      <c r="L357" s="73">
        <v>2.0</v>
      </c>
      <c r="M357" s="73">
        <v>2.0</v>
      </c>
      <c r="N357" s="73">
        <v>8.0</v>
      </c>
      <c r="O357" s="73">
        <v>3.0</v>
      </c>
      <c r="P357" s="73">
        <v>3.0</v>
      </c>
      <c r="Q357" s="73">
        <v>1.0</v>
      </c>
      <c r="R357" s="73">
        <v>5.0</v>
      </c>
      <c r="S357" s="73">
        <v>2.0</v>
      </c>
      <c r="T357" s="73">
        <v>2.0</v>
      </c>
      <c r="U357" s="74">
        <f t="shared" si="2"/>
        <v>50</v>
      </c>
      <c r="V357" s="75">
        <f t="shared" si="3"/>
        <v>50</v>
      </c>
      <c r="W357" s="76" t="str">
        <f t="shared" si="4"/>
        <v>Lefty</v>
      </c>
      <c r="X357" s="77">
        <f t="shared" si="5"/>
        <v>50</v>
      </c>
      <c r="Y357" s="77">
        <f t="shared" si="6"/>
        <v>43</v>
      </c>
      <c r="Z357" s="78">
        <f>ROUND(IF(($G357*'Custom Ratings'!$B$3)+($H357*'Custom Ratings'!$B$4)+($I357*'Custom Ratings'!$B$5)+($J357*'Custom Ratings'!$B$6)+($K357*'Custom Ratings'!$B$7)+($L357*'Custom Ratings'!$B$8)+($M357*'Custom Ratings'!$B$9)+($O357*'Custom Ratings'!$B$10)+($P357*'Custom Ratings'!$B$11)+($Q357*'Custom Ratings'!$B$12)+($R357*'Custom Ratings'!$B$13)+($S357*'Custom Ratings'!$B$14)+($T357*'Custom Ratings'!$B$15)&lt;50,(25+(($G357*'Custom Ratings'!$B$3)+($H357*'Custom Ratings'!$B$4)+($I357*'Custom Ratings'!$B$5)+($J357*'Custom Ratings'!$B$6)+($K357*'Custom Ratings'!$B$7)+($L357*'Custom Ratings'!$B$8)+($M357*'Custom Ratings'!$B$9)+($O357*'Custom Ratings'!$B$10)+($P357*'Custom Ratings'!$B$11)+($Q357*'Custom Ratings'!$B$12)+($R357*'Custom Ratings'!$B$13)+($S357*'Custom Ratings'!$B$14)+($T357*'Custom Ratings'!$B$15))/2),($G357*'Custom Ratings'!$B$3)+($H357*'Custom Ratings'!$B$4)+($I357*'Custom Ratings'!$B$5)+($J357*'Custom Ratings'!$B$6)+($K357*'Custom Ratings'!$B$7)+($L357*'Custom Ratings'!$B$8)+($M357*'Custom Ratings'!$B$9)+($O357*'Custom Ratings'!$B$10)+($P357*'Custom Ratings'!$B$11)+($Q357*'Custom Ratings'!$B$12)+($R357*'Custom Ratings'!$B$13)+($S357*'Custom Ratings'!$B$14)+($T357*'Custom Ratings'!$B$15)),0)</f>
        <v>50</v>
      </c>
      <c r="AA357" s="78">
        <f>ROUND(IF(($G357*'Custom Ratings'!$F$3)+($H357*'Custom Ratings'!$F$4)+($I357*'Custom Ratings'!$F$5)+($J357*'Custom Ratings'!$F$6)+($K357*'Custom Ratings'!$F$7)+($L357*'Custom Ratings'!$F$8)+($M357*'Custom Ratings'!$F$9)+($O357*'Custom Ratings'!$F$10)+($P357*'Custom Ratings'!$F$11)+($Q357*'Custom Ratings'!$F$12)+($R357*'Custom Ratings'!$F$13)+($S357*'Custom Ratings'!$F$14)+($T357*'Custom Ratings'!$F$15)&lt;50,(25+(($G357*'Custom Ratings'!$F$3)+($H357*'Custom Ratings'!$F$4)+($I357*'Custom Ratings'!$F$5)+($J357*'Custom Ratings'!$F$6)+($K357*'Custom Ratings'!$F$7)+($L357*'Custom Ratings'!$F$8)+($M357*'Custom Ratings'!$F$9)+($O357*'Custom Ratings'!$F$10)+($P357*'Custom Ratings'!$F$11)+($Q357*'Custom Ratings'!$F$12)+($R357*'Custom Ratings'!$F$13)+($S357*'Custom Ratings'!$F$14)+($T357*'Custom Ratings'!$F$15))/2),($G357*'Custom Ratings'!$F$3)+($H357*'Custom Ratings'!$F$4)+($I357*'Custom Ratings'!$F$5)+($J357*'Custom Ratings'!$F$6)+($K357*'Custom Ratings'!$F$7)+($L357*'Custom Ratings'!$F$8)+($M357*'Custom Ratings'!$F$9)+($O357*'Custom Ratings'!$F$10)+($P357*'Custom Ratings'!$F$11)+($Q357*'Custom Ratings'!$F$12)+($R357*'Custom Ratings'!$F$13)+($S357*'Custom Ratings'!$F$14)+($T357*'Custom Ratings'!$F$15)),0)</f>
        <v>50</v>
      </c>
      <c r="AB357" s="78">
        <f>ROUND(IF(($K357*'Custom Ratings'!$J$3)+ROUNDDOWN(($H357*'Custom Ratings'!$J$4),0)+($I357*'Custom Ratings'!$J$5)+($J357*'Custom Ratings'!$J$6)+ROUNDDOWN(($K357*'Custom Ratings'!$J$7),0)+ROUNDDOWN(($L357*'Custom Ratings'!$J$8),0)+($M357*'Custom Ratings'!$J$9)+($O357*'Custom Ratings'!$J$10)+($P357*'Custom Ratings'!$J$11)+($Q357*'Custom Ratings'!$J$12)+($R357*'Custom Ratings'!$J$13)+($S357*'Custom Ratings'!$J$14)+($T357*'Custom Ratings'!$J$15)&lt;50,(25+(($K357*'Custom Ratings'!$J$3)+ROUNDDOWN(($H357*'Custom Ratings'!$J$4),0)+($I357*'Custom Ratings'!$J$5)+($J357*'Custom Ratings'!$J$6)+ROUNDDOWN(($K357*'Custom Ratings'!$J$7),0)+ROUNDDOWN(($L357*'Custom Ratings'!$J$8),0)+($M357*'Custom Ratings'!$J$9)+($O357*'Custom Ratings'!$J$10)+($P357*'Custom Ratings'!$J$11)+($Q357*'Custom Ratings'!$J$12)+($R357*'Custom Ratings'!$J$13)+($S357*'Custom Ratings'!$J$14)+($T357*'Custom Ratings'!$J$15))/2),($K357*'Custom Ratings'!$J$3)+ROUNDDOWN(($H357*'Custom Ratings'!$J$4),0)+($I357*'Custom Ratings'!$J$5)+($J357*'Custom Ratings'!$J$6)+ROUNDDOWN(($K357*'Custom Ratings'!$J$7),0)+ROUNDDOWN(($L357*'Custom Ratings'!$J$8),0)+($M357*'Custom Ratings'!$J$9)+($O357*'Custom Ratings'!$J$10)+($P357*'Custom Ratings'!$J$11)+($Q357*'Custom Ratings'!$J$12)+($R357*'Custom Ratings'!$J$13)+($S357*'Custom Ratings'!$J$14)+($T357*'Custom Ratings'!$J$15)),0)</f>
        <v>43</v>
      </c>
      <c r="AC357" s="79">
        <f>ROUND(Z357/'Custom Ratings'!$B$19,0)</f>
        <v>50</v>
      </c>
      <c r="AD357" s="79">
        <f>ROUND(AA357/'Custom Ratings'!$F$19,0)</f>
        <v>50</v>
      </c>
      <c r="AE357" s="79">
        <f>ROUND(AB357/'Custom Ratings'!$J$19,0)</f>
        <v>43</v>
      </c>
    </row>
    <row r="358" ht="15.75" customHeight="1">
      <c r="A358" s="71" t="s">
        <v>892</v>
      </c>
      <c r="B358" s="71" t="s">
        <v>1208</v>
      </c>
      <c r="C358" s="72" t="str">
        <f t="shared" si="1"/>
        <v>Darcy Loewen</v>
      </c>
      <c r="D358" s="73" t="s">
        <v>191</v>
      </c>
      <c r="E358" s="73" t="s">
        <v>702</v>
      </c>
      <c r="F358" s="73">
        <v>10.0</v>
      </c>
      <c r="G358" s="73">
        <v>6.0</v>
      </c>
      <c r="H358" s="73">
        <v>2.0</v>
      </c>
      <c r="I358" s="73">
        <v>2.0</v>
      </c>
      <c r="J358" s="73">
        <v>1.0</v>
      </c>
      <c r="K358" s="73">
        <v>2.0</v>
      </c>
      <c r="L358" s="73">
        <v>2.0</v>
      </c>
      <c r="M358" s="73">
        <v>1.0</v>
      </c>
      <c r="N358" s="73">
        <v>6.0</v>
      </c>
      <c r="O358" s="73">
        <v>1.0</v>
      </c>
      <c r="P358" s="73">
        <v>2.0</v>
      </c>
      <c r="Q358" s="73">
        <v>2.0</v>
      </c>
      <c r="R358" s="73">
        <v>4.0</v>
      </c>
      <c r="S358" s="73">
        <v>2.0</v>
      </c>
      <c r="T358" s="73">
        <v>4.0</v>
      </c>
      <c r="U358" s="74">
        <f t="shared" si="2"/>
        <v>41</v>
      </c>
      <c r="V358" s="75">
        <f t="shared" si="3"/>
        <v>41</v>
      </c>
      <c r="W358" s="76" t="str">
        <f t="shared" si="4"/>
        <v>Lefty</v>
      </c>
      <c r="X358" s="77">
        <f t="shared" si="5"/>
        <v>41</v>
      </c>
      <c r="Y358" s="77">
        <f t="shared" si="6"/>
        <v>45</v>
      </c>
      <c r="Z358" s="78">
        <f>ROUND(IF(($G358*'Custom Ratings'!$B$3)+($H358*'Custom Ratings'!$B$4)+($I358*'Custom Ratings'!$B$5)+($J358*'Custom Ratings'!$B$6)+($K358*'Custom Ratings'!$B$7)+($L358*'Custom Ratings'!$B$8)+($M358*'Custom Ratings'!$B$9)+($O358*'Custom Ratings'!$B$10)+($P358*'Custom Ratings'!$B$11)+($Q358*'Custom Ratings'!$B$12)+($R358*'Custom Ratings'!$B$13)+($S358*'Custom Ratings'!$B$14)+($T358*'Custom Ratings'!$B$15)&lt;50,(25+(($G358*'Custom Ratings'!$B$3)+($H358*'Custom Ratings'!$B$4)+($I358*'Custom Ratings'!$B$5)+($J358*'Custom Ratings'!$B$6)+($K358*'Custom Ratings'!$B$7)+($L358*'Custom Ratings'!$B$8)+($M358*'Custom Ratings'!$B$9)+($O358*'Custom Ratings'!$B$10)+($P358*'Custom Ratings'!$B$11)+($Q358*'Custom Ratings'!$B$12)+($R358*'Custom Ratings'!$B$13)+($S358*'Custom Ratings'!$B$14)+($T358*'Custom Ratings'!$B$15))/2),($G358*'Custom Ratings'!$B$3)+($H358*'Custom Ratings'!$B$4)+($I358*'Custom Ratings'!$B$5)+($J358*'Custom Ratings'!$B$6)+($K358*'Custom Ratings'!$B$7)+($L358*'Custom Ratings'!$B$8)+($M358*'Custom Ratings'!$B$9)+($O358*'Custom Ratings'!$B$10)+($P358*'Custom Ratings'!$B$11)+($Q358*'Custom Ratings'!$B$12)+($R358*'Custom Ratings'!$B$13)+($S358*'Custom Ratings'!$B$14)+($T358*'Custom Ratings'!$B$15)),0)</f>
        <v>41</v>
      </c>
      <c r="AA358" s="78">
        <f>ROUND(IF(($G358*'Custom Ratings'!$F$3)+($H358*'Custom Ratings'!$F$4)+($I358*'Custom Ratings'!$F$5)+($J358*'Custom Ratings'!$F$6)+($K358*'Custom Ratings'!$F$7)+($L358*'Custom Ratings'!$F$8)+($M358*'Custom Ratings'!$F$9)+($O358*'Custom Ratings'!$F$10)+($P358*'Custom Ratings'!$F$11)+($Q358*'Custom Ratings'!$F$12)+($R358*'Custom Ratings'!$F$13)+($S358*'Custom Ratings'!$F$14)+($T358*'Custom Ratings'!$F$15)&lt;50,(25+(($G358*'Custom Ratings'!$F$3)+($H358*'Custom Ratings'!$F$4)+($I358*'Custom Ratings'!$F$5)+($J358*'Custom Ratings'!$F$6)+($K358*'Custom Ratings'!$F$7)+($L358*'Custom Ratings'!$F$8)+($M358*'Custom Ratings'!$F$9)+($O358*'Custom Ratings'!$F$10)+($P358*'Custom Ratings'!$F$11)+($Q358*'Custom Ratings'!$F$12)+($R358*'Custom Ratings'!$F$13)+($S358*'Custom Ratings'!$F$14)+($T358*'Custom Ratings'!$F$15))/2),($G358*'Custom Ratings'!$F$3)+($H358*'Custom Ratings'!$F$4)+($I358*'Custom Ratings'!$F$5)+($J358*'Custom Ratings'!$F$6)+($K358*'Custom Ratings'!$F$7)+($L358*'Custom Ratings'!$F$8)+($M358*'Custom Ratings'!$F$9)+($O358*'Custom Ratings'!$F$10)+($P358*'Custom Ratings'!$F$11)+($Q358*'Custom Ratings'!$F$12)+($R358*'Custom Ratings'!$F$13)+($S358*'Custom Ratings'!$F$14)+($T358*'Custom Ratings'!$F$15)),0)</f>
        <v>41</v>
      </c>
      <c r="AB358" s="78">
        <f>ROUND(IF(($K358*'Custom Ratings'!$J$3)+ROUNDDOWN(($H358*'Custom Ratings'!$J$4),0)+($I358*'Custom Ratings'!$J$5)+($J358*'Custom Ratings'!$J$6)+ROUNDDOWN(($K358*'Custom Ratings'!$J$7),0)+ROUNDDOWN(($L358*'Custom Ratings'!$J$8),0)+($M358*'Custom Ratings'!$J$9)+($O358*'Custom Ratings'!$J$10)+($P358*'Custom Ratings'!$J$11)+($Q358*'Custom Ratings'!$J$12)+($R358*'Custom Ratings'!$J$13)+($S358*'Custom Ratings'!$J$14)+($T358*'Custom Ratings'!$J$15)&lt;50,(25+(($K358*'Custom Ratings'!$J$3)+ROUNDDOWN(($H358*'Custom Ratings'!$J$4),0)+($I358*'Custom Ratings'!$J$5)+($J358*'Custom Ratings'!$J$6)+ROUNDDOWN(($K358*'Custom Ratings'!$J$7),0)+ROUNDDOWN(($L358*'Custom Ratings'!$J$8),0)+($M358*'Custom Ratings'!$J$9)+($O358*'Custom Ratings'!$J$10)+($P358*'Custom Ratings'!$J$11)+($Q358*'Custom Ratings'!$J$12)+($R358*'Custom Ratings'!$J$13)+($S358*'Custom Ratings'!$J$14)+($T358*'Custom Ratings'!$J$15))/2),($K358*'Custom Ratings'!$J$3)+ROUNDDOWN(($H358*'Custom Ratings'!$J$4),0)+($I358*'Custom Ratings'!$J$5)+($J358*'Custom Ratings'!$J$6)+ROUNDDOWN(($K358*'Custom Ratings'!$J$7),0)+ROUNDDOWN(($L358*'Custom Ratings'!$J$8),0)+($M358*'Custom Ratings'!$J$9)+($O358*'Custom Ratings'!$J$10)+($P358*'Custom Ratings'!$J$11)+($Q358*'Custom Ratings'!$J$12)+($R358*'Custom Ratings'!$J$13)+($S358*'Custom Ratings'!$J$14)+($T358*'Custom Ratings'!$J$15)),0)</f>
        <v>45</v>
      </c>
      <c r="AC358" s="79">
        <f>ROUND(Z358/'Custom Ratings'!$B$19,0)</f>
        <v>41</v>
      </c>
      <c r="AD358" s="79">
        <f>ROUND(AA358/'Custom Ratings'!$F$19,0)</f>
        <v>41</v>
      </c>
      <c r="AE358" s="79">
        <f>ROUND(AB358/'Custom Ratings'!$J$19,0)</f>
        <v>45</v>
      </c>
    </row>
    <row r="359" ht="15.75" customHeight="1">
      <c r="A359" s="71" t="s">
        <v>709</v>
      </c>
      <c r="B359" s="71" t="s">
        <v>1209</v>
      </c>
      <c r="C359" s="72" t="str">
        <f t="shared" si="1"/>
        <v>Bob Kudelski</v>
      </c>
      <c r="D359" s="73" t="s">
        <v>191</v>
      </c>
      <c r="E359" s="73" t="s">
        <v>702</v>
      </c>
      <c r="F359" s="73">
        <v>26.0</v>
      </c>
      <c r="G359" s="73">
        <v>9.0</v>
      </c>
      <c r="H359" s="73">
        <v>3.0</v>
      </c>
      <c r="I359" s="73">
        <v>3.0</v>
      </c>
      <c r="J359" s="73">
        <v>3.0</v>
      </c>
      <c r="K359" s="73">
        <v>3.0</v>
      </c>
      <c r="L359" s="73">
        <v>3.0</v>
      </c>
      <c r="M359" s="73">
        <v>2.0</v>
      </c>
      <c r="N359" s="73">
        <v>3.0</v>
      </c>
      <c r="O359" s="73">
        <v>3.0</v>
      </c>
      <c r="P359" s="73">
        <v>4.0</v>
      </c>
      <c r="Q359" s="73">
        <v>3.0</v>
      </c>
      <c r="R359" s="73">
        <v>4.0</v>
      </c>
      <c r="S359" s="73">
        <v>3.0</v>
      </c>
      <c r="T359" s="73">
        <v>2.0</v>
      </c>
      <c r="U359" s="74">
        <f t="shared" si="2"/>
        <v>60</v>
      </c>
      <c r="V359" s="75">
        <f t="shared" si="3"/>
        <v>60</v>
      </c>
      <c r="W359" s="76" t="str">
        <f t="shared" si="4"/>
        <v>Righty</v>
      </c>
      <c r="X359" s="77">
        <f t="shared" si="5"/>
        <v>60</v>
      </c>
      <c r="Y359" s="77">
        <f t="shared" si="6"/>
        <v>51</v>
      </c>
      <c r="Z359" s="78">
        <f>ROUND(IF(($G359*'Custom Ratings'!$B$3)+($H359*'Custom Ratings'!$B$4)+($I359*'Custom Ratings'!$B$5)+($J359*'Custom Ratings'!$B$6)+($K359*'Custom Ratings'!$B$7)+($L359*'Custom Ratings'!$B$8)+($M359*'Custom Ratings'!$B$9)+($O359*'Custom Ratings'!$B$10)+($P359*'Custom Ratings'!$B$11)+($Q359*'Custom Ratings'!$B$12)+($R359*'Custom Ratings'!$B$13)+($S359*'Custom Ratings'!$B$14)+($T359*'Custom Ratings'!$B$15)&lt;50,(25+(($G359*'Custom Ratings'!$B$3)+($H359*'Custom Ratings'!$B$4)+($I359*'Custom Ratings'!$B$5)+($J359*'Custom Ratings'!$B$6)+($K359*'Custom Ratings'!$B$7)+($L359*'Custom Ratings'!$B$8)+($M359*'Custom Ratings'!$B$9)+($O359*'Custom Ratings'!$B$10)+($P359*'Custom Ratings'!$B$11)+($Q359*'Custom Ratings'!$B$12)+($R359*'Custom Ratings'!$B$13)+($S359*'Custom Ratings'!$B$14)+($T359*'Custom Ratings'!$B$15))/2),($G359*'Custom Ratings'!$B$3)+($H359*'Custom Ratings'!$B$4)+($I359*'Custom Ratings'!$B$5)+($J359*'Custom Ratings'!$B$6)+($K359*'Custom Ratings'!$B$7)+($L359*'Custom Ratings'!$B$8)+($M359*'Custom Ratings'!$B$9)+($O359*'Custom Ratings'!$B$10)+($P359*'Custom Ratings'!$B$11)+($Q359*'Custom Ratings'!$B$12)+($R359*'Custom Ratings'!$B$13)+($S359*'Custom Ratings'!$B$14)+($T359*'Custom Ratings'!$B$15)),0)</f>
        <v>60</v>
      </c>
      <c r="AA359" s="78">
        <f>ROUND(IF(($G359*'Custom Ratings'!$F$3)+($H359*'Custom Ratings'!$F$4)+($I359*'Custom Ratings'!$F$5)+($J359*'Custom Ratings'!$F$6)+($K359*'Custom Ratings'!$F$7)+($L359*'Custom Ratings'!$F$8)+($M359*'Custom Ratings'!$F$9)+($O359*'Custom Ratings'!$F$10)+($P359*'Custom Ratings'!$F$11)+($Q359*'Custom Ratings'!$F$12)+($R359*'Custom Ratings'!$F$13)+($S359*'Custom Ratings'!$F$14)+($T359*'Custom Ratings'!$F$15)&lt;50,(25+(($G359*'Custom Ratings'!$F$3)+($H359*'Custom Ratings'!$F$4)+($I359*'Custom Ratings'!$F$5)+($J359*'Custom Ratings'!$F$6)+($K359*'Custom Ratings'!$F$7)+($L359*'Custom Ratings'!$F$8)+($M359*'Custom Ratings'!$F$9)+($O359*'Custom Ratings'!$F$10)+($P359*'Custom Ratings'!$F$11)+($Q359*'Custom Ratings'!$F$12)+($R359*'Custom Ratings'!$F$13)+($S359*'Custom Ratings'!$F$14)+($T359*'Custom Ratings'!$F$15))/2),($G359*'Custom Ratings'!$F$3)+($H359*'Custom Ratings'!$F$4)+($I359*'Custom Ratings'!$F$5)+($J359*'Custom Ratings'!$F$6)+($K359*'Custom Ratings'!$F$7)+($L359*'Custom Ratings'!$F$8)+($M359*'Custom Ratings'!$F$9)+($O359*'Custom Ratings'!$F$10)+($P359*'Custom Ratings'!$F$11)+($Q359*'Custom Ratings'!$F$12)+($R359*'Custom Ratings'!$F$13)+($S359*'Custom Ratings'!$F$14)+($T359*'Custom Ratings'!$F$15)),0)</f>
        <v>60</v>
      </c>
      <c r="AB359" s="78">
        <f>ROUND(IF(($K359*'Custom Ratings'!$J$3)+ROUNDDOWN(($H359*'Custom Ratings'!$J$4),0)+($I359*'Custom Ratings'!$J$5)+($J359*'Custom Ratings'!$J$6)+ROUNDDOWN(($K359*'Custom Ratings'!$J$7),0)+ROUNDDOWN(($L359*'Custom Ratings'!$J$8),0)+($M359*'Custom Ratings'!$J$9)+($O359*'Custom Ratings'!$J$10)+($P359*'Custom Ratings'!$J$11)+($Q359*'Custom Ratings'!$J$12)+($R359*'Custom Ratings'!$J$13)+($S359*'Custom Ratings'!$J$14)+($T359*'Custom Ratings'!$J$15)&lt;50,(25+(($K359*'Custom Ratings'!$J$3)+ROUNDDOWN(($H359*'Custom Ratings'!$J$4),0)+($I359*'Custom Ratings'!$J$5)+($J359*'Custom Ratings'!$J$6)+ROUNDDOWN(($K359*'Custom Ratings'!$J$7),0)+ROUNDDOWN(($L359*'Custom Ratings'!$J$8),0)+($M359*'Custom Ratings'!$J$9)+($O359*'Custom Ratings'!$J$10)+($P359*'Custom Ratings'!$J$11)+($Q359*'Custom Ratings'!$J$12)+($R359*'Custom Ratings'!$J$13)+($S359*'Custom Ratings'!$J$14)+($T359*'Custom Ratings'!$J$15))/2),($K359*'Custom Ratings'!$J$3)+ROUNDDOWN(($H359*'Custom Ratings'!$J$4),0)+($I359*'Custom Ratings'!$J$5)+($J359*'Custom Ratings'!$J$6)+ROUNDDOWN(($K359*'Custom Ratings'!$J$7),0)+ROUNDDOWN(($L359*'Custom Ratings'!$J$8),0)+($M359*'Custom Ratings'!$J$9)+($O359*'Custom Ratings'!$J$10)+($P359*'Custom Ratings'!$J$11)+($Q359*'Custom Ratings'!$J$12)+($R359*'Custom Ratings'!$J$13)+($S359*'Custom Ratings'!$J$14)+($T359*'Custom Ratings'!$J$15)),0)</f>
        <v>51</v>
      </c>
      <c r="AC359" s="79">
        <f>ROUND(Z359/'Custom Ratings'!$B$19,0)</f>
        <v>60</v>
      </c>
      <c r="AD359" s="79">
        <f>ROUND(AA359/'Custom Ratings'!$F$19,0)</f>
        <v>60</v>
      </c>
      <c r="AE359" s="79">
        <f>ROUND(AB359/'Custom Ratings'!$J$19,0)</f>
        <v>51</v>
      </c>
    </row>
    <row r="360" ht="15.75" customHeight="1">
      <c r="A360" s="71" t="s">
        <v>1210</v>
      </c>
      <c r="B360" s="71" t="s">
        <v>1211</v>
      </c>
      <c r="C360" s="72" t="str">
        <f t="shared" si="1"/>
        <v>Jody Hull</v>
      </c>
      <c r="D360" s="73" t="s">
        <v>191</v>
      </c>
      <c r="E360" s="73" t="s">
        <v>702</v>
      </c>
      <c r="F360" s="73">
        <v>17.0</v>
      </c>
      <c r="G360" s="73">
        <v>9.0</v>
      </c>
      <c r="H360" s="73">
        <v>2.0</v>
      </c>
      <c r="I360" s="73">
        <v>2.0</v>
      </c>
      <c r="J360" s="73">
        <v>3.0</v>
      </c>
      <c r="K360" s="73">
        <v>3.0</v>
      </c>
      <c r="L360" s="73">
        <v>2.0</v>
      </c>
      <c r="M360" s="73">
        <v>3.0</v>
      </c>
      <c r="N360" s="73">
        <v>1.0</v>
      </c>
      <c r="O360" s="73">
        <v>2.0</v>
      </c>
      <c r="P360" s="73">
        <v>2.0</v>
      </c>
      <c r="Q360" s="73">
        <v>3.0</v>
      </c>
      <c r="R360" s="73">
        <v>3.0</v>
      </c>
      <c r="S360" s="73">
        <v>2.0</v>
      </c>
      <c r="T360" s="73">
        <v>1.0</v>
      </c>
      <c r="U360" s="74">
        <f t="shared" si="2"/>
        <v>49</v>
      </c>
      <c r="V360" s="75">
        <f t="shared" si="3"/>
        <v>49</v>
      </c>
      <c r="W360" s="76" t="str">
        <f t="shared" si="4"/>
        <v>Righty</v>
      </c>
      <c r="X360" s="77">
        <f t="shared" si="5"/>
        <v>49</v>
      </c>
      <c r="Y360" s="77">
        <f t="shared" si="6"/>
        <v>45</v>
      </c>
      <c r="Z360" s="78">
        <f>ROUND(IF(($G360*'Custom Ratings'!$B$3)+($H360*'Custom Ratings'!$B$4)+($I360*'Custom Ratings'!$B$5)+($J360*'Custom Ratings'!$B$6)+($K360*'Custom Ratings'!$B$7)+($L360*'Custom Ratings'!$B$8)+($M360*'Custom Ratings'!$B$9)+($O360*'Custom Ratings'!$B$10)+($P360*'Custom Ratings'!$B$11)+($Q360*'Custom Ratings'!$B$12)+($R360*'Custom Ratings'!$B$13)+($S360*'Custom Ratings'!$B$14)+($T360*'Custom Ratings'!$B$15)&lt;50,(25+(($G360*'Custom Ratings'!$B$3)+($H360*'Custom Ratings'!$B$4)+($I360*'Custom Ratings'!$B$5)+($J360*'Custom Ratings'!$B$6)+($K360*'Custom Ratings'!$B$7)+($L360*'Custom Ratings'!$B$8)+($M360*'Custom Ratings'!$B$9)+($O360*'Custom Ratings'!$B$10)+($P360*'Custom Ratings'!$B$11)+($Q360*'Custom Ratings'!$B$12)+($R360*'Custom Ratings'!$B$13)+($S360*'Custom Ratings'!$B$14)+($T360*'Custom Ratings'!$B$15))/2),($G360*'Custom Ratings'!$B$3)+($H360*'Custom Ratings'!$B$4)+($I360*'Custom Ratings'!$B$5)+($J360*'Custom Ratings'!$B$6)+($K360*'Custom Ratings'!$B$7)+($L360*'Custom Ratings'!$B$8)+($M360*'Custom Ratings'!$B$9)+($O360*'Custom Ratings'!$B$10)+($P360*'Custom Ratings'!$B$11)+($Q360*'Custom Ratings'!$B$12)+($R360*'Custom Ratings'!$B$13)+($S360*'Custom Ratings'!$B$14)+($T360*'Custom Ratings'!$B$15)),0)</f>
        <v>49</v>
      </c>
      <c r="AA360" s="78">
        <f>ROUND(IF(($G360*'Custom Ratings'!$F$3)+($H360*'Custom Ratings'!$F$4)+($I360*'Custom Ratings'!$F$5)+($J360*'Custom Ratings'!$F$6)+($K360*'Custom Ratings'!$F$7)+($L360*'Custom Ratings'!$F$8)+($M360*'Custom Ratings'!$F$9)+($O360*'Custom Ratings'!$F$10)+($P360*'Custom Ratings'!$F$11)+($Q360*'Custom Ratings'!$F$12)+($R360*'Custom Ratings'!$F$13)+($S360*'Custom Ratings'!$F$14)+($T360*'Custom Ratings'!$F$15)&lt;50,(25+(($G360*'Custom Ratings'!$F$3)+($H360*'Custom Ratings'!$F$4)+($I360*'Custom Ratings'!$F$5)+($J360*'Custom Ratings'!$F$6)+($K360*'Custom Ratings'!$F$7)+($L360*'Custom Ratings'!$F$8)+($M360*'Custom Ratings'!$F$9)+($O360*'Custom Ratings'!$F$10)+($P360*'Custom Ratings'!$F$11)+($Q360*'Custom Ratings'!$F$12)+($R360*'Custom Ratings'!$F$13)+($S360*'Custom Ratings'!$F$14)+($T360*'Custom Ratings'!$F$15))/2),($G360*'Custom Ratings'!$F$3)+($H360*'Custom Ratings'!$F$4)+($I360*'Custom Ratings'!$F$5)+($J360*'Custom Ratings'!$F$6)+($K360*'Custom Ratings'!$F$7)+($L360*'Custom Ratings'!$F$8)+($M360*'Custom Ratings'!$F$9)+($O360*'Custom Ratings'!$F$10)+($P360*'Custom Ratings'!$F$11)+($Q360*'Custom Ratings'!$F$12)+($R360*'Custom Ratings'!$F$13)+($S360*'Custom Ratings'!$F$14)+($T360*'Custom Ratings'!$F$15)),0)</f>
        <v>49</v>
      </c>
      <c r="AB360" s="78">
        <f>ROUND(IF(($K360*'Custom Ratings'!$J$3)+ROUNDDOWN(($H360*'Custom Ratings'!$J$4),0)+($I360*'Custom Ratings'!$J$5)+($J360*'Custom Ratings'!$J$6)+ROUNDDOWN(($K360*'Custom Ratings'!$J$7),0)+ROUNDDOWN(($L360*'Custom Ratings'!$J$8),0)+($M360*'Custom Ratings'!$J$9)+($O360*'Custom Ratings'!$J$10)+($P360*'Custom Ratings'!$J$11)+($Q360*'Custom Ratings'!$J$12)+($R360*'Custom Ratings'!$J$13)+($S360*'Custom Ratings'!$J$14)+($T360*'Custom Ratings'!$J$15)&lt;50,(25+(($K360*'Custom Ratings'!$J$3)+ROUNDDOWN(($H360*'Custom Ratings'!$J$4),0)+($I360*'Custom Ratings'!$J$5)+($J360*'Custom Ratings'!$J$6)+ROUNDDOWN(($K360*'Custom Ratings'!$J$7),0)+ROUNDDOWN(($L360*'Custom Ratings'!$J$8),0)+($M360*'Custom Ratings'!$J$9)+($O360*'Custom Ratings'!$J$10)+($P360*'Custom Ratings'!$J$11)+($Q360*'Custom Ratings'!$J$12)+($R360*'Custom Ratings'!$J$13)+($S360*'Custom Ratings'!$J$14)+($T360*'Custom Ratings'!$J$15))/2),($K360*'Custom Ratings'!$J$3)+ROUNDDOWN(($H360*'Custom Ratings'!$J$4),0)+($I360*'Custom Ratings'!$J$5)+($J360*'Custom Ratings'!$J$6)+ROUNDDOWN(($K360*'Custom Ratings'!$J$7),0)+ROUNDDOWN(($L360*'Custom Ratings'!$J$8),0)+($M360*'Custom Ratings'!$J$9)+($O360*'Custom Ratings'!$J$10)+($P360*'Custom Ratings'!$J$11)+($Q360*'Custom Ratings'!$J$12)+($R360*'Custom Ratings'!$J$13)+($S360*'Custom Ratings'!$J$14)+($T360*'Custom Ratings'!$J$15)),0)</f>
        <v>45</v>
      </c>
      <c r="AC360" s="79">
        <f>ROUND(Z360/'Custom Ratings'!$B$19,0)</f>
        <v>49</v>
      </c>
      <c r="AD360" s="79">
        <f>ROUND(AA360/'Custom Ratings'!$F$19,0)</f>
        <v>49</v>
      </c>
      <c r="AE360" s="79">
        <f>ROUND(AB360/'Custom Ratings'!$J$19,0)</f>
        <v>45</v>
      </c>
    </row>
    <row r="361" ht="15.75" customHeight="1">
      <c r="A361" s="71" t="s">
        <v>1013</v>
      </c>
      <c r="B361" s="71" t="s">
        <v>1212</v>
      </c>
      <c r="C361" s="72" t="str">
        <f t="shared" si="1"/>
        <v>Andrew McBain</v>
      </c>
      <c r="D361" s="73" t="s">
        <v>191</v>
      </c>
      <c r="E361" s="73" t="s">
        <v>702</v>
      </c>
      <c r="F361" s="73">
        <v>20.0</v>
      </c>
      <c r="G361" s="73">
        <v>9.0</v>
      </c>
      <c r="H361" s="73">
        <v>2.0</v>
      </c>
      <c r="I361" s="73">
        <v>2.0</v>
      </c>
      <c r="J361" s="73">
        <v>3.0</v>
      </c>
      <c r="K361" s="73">
        <v>3.0</v>
      </c>
      <c r="L361" s="73">
        <v>2.0</v>
      </c>
      <c r="M361" s="73">
        <v>3.0</v>
      </c>
      <c r="N361" s="73">
        <v>5.0</v>
      </c>
      <c r="O361" s="73">
        <v>2.0</v>
      </c>
      <c r="P361" s="73">
        <v>2.0</v>
      </c>
      <c r="Q361" s="73">
        <v>2.0</v>
      </c>
      <c r="R361" s="73">
        <v>1.0</v>
      </c>
      <c r="S361" s="73">
        <v>2.0</v>
      </c>
      <c r="T361" s="73">
        <v>2.0</v>
      </c>
      <c r="U361" s="74">
        <f t="shared" si="2"/>
        <v>49</v>
      </c>
      <c r="V361" s="75">
        <f t="shared" si="3"/>
        <v>49</v>
      </c>
      <c r="W361" s="76" t="str">
        <f t="shared" si="4"/>
        <v>Righty</v>
      </c>
      <c r="X361" s="77">
        <f t="shared" si="5"/>
        <v>49</v>
      </c>
      <c r="Y361" s="77">
        <f t="shared" si="6"/>
        <v>44</v>
      </c>
      <c r="Z361" s="78">
        <f>ROUND(IF(($G361*'Custom Ratings'!$B$3)+($H361*'Custom Ratings'!$B$4)+($I361*'Custom Ratings'!$B$5)+($J361*'Custom Ratings'!$B$6)+($K361*'Custom Ratings'!$B$7)+($L361*'Custom Ratings'!$B$8)+($M361*'Custom Ratings'!$B$9)+($O361*'Custom Ratings'!$B$10)+($P361*'Custom Ratings'!$B$11)+($Q361*'Custom Ratings'!$B$12)+($R361*'Custom Ratings'!$B$13)+($S361*'Custom Ratings'!$B$14)+($T361*'Custom Ratings'!$B$15)&lt;50,(25+(($G361*'Custom Ratings'!$B$3)+($H361*'Custom Ratings'!$B$4)+($I361*'Custom Ratings'!$B$5)+($J361*'Custom Ratings'!$B$6)+($K361*'Custom Ratings'!$B$7)+($L361*'Custom Ratings'!$B$8)+($M361*'Custom Ratings'!$B$9)+($O361*'Custom Ratings'!$B$10)+($P361*'Custom Ratings'!$B$11)+($Q361*'Custom Ratings'!$B$12)+($R361*'Custom Ratings'!$B$13)+($S361*'Custom Ratings'!$B$14)+($T361*'Custom Ratings'!$B$15))/2),($G361*'Custom Ratings'!$B$3)+($H361*'Custom Ratings'!$B$4)+($I361*'Custom Ratings'!$B$5)+($J361*'Custom Ratings'!$B$6)+($K361*'Custom Ratings'!$B$7)+($L361*'Custom Ratings'!$B$8)+($M361*'Custom Ratings'!$B$9)+($O361*'Custom Ratings'!$B$10)+($P361*'Custom Ratings'!$B$11)+($Q361*'Custom Ratings'!$B$12)+($R361*'Custom Ratings'!$B$13)+($S361*'Custom Ratings'!$B$14)+($T361*'Custom Ratings'!$B$15)),0)</f>
        <v>49</v>
      </c>
      <c r="AA361" s="78">
        <f>ROUND(IF(($G361*'Custom Ratings'!$F$3)+($H361*'Custom Ratings'!$F$4)+($I361*'Custom Ratings'!$F$5)+($J361*'Custom Ratings'!$F$6)+($K361*'Custom Ratings'!$F$7)+($L361*'Custom Ratings'!$F$8)+($M361*'Custom Ratings'!$F$9)+($O361*'Custom Ratings'!$F$10)+($P361*'Custom Ratings'!$F$11)+($Q361*'Custom Ratings'!$F$12)+($R361*'Custom Ratings'!$F$13)+($S361*'Custom Ratings'!$F$14)+($T361*'Custom Ratings'!$F$15)&lt;50,(25+(($G361*'Custom Ratings'!$F$3)+($H361*'Custom Ratings'!$F$4)+($I361*'Custom Ratings'!$F$5)+($J361*'Custom Ratings'!$F$6)+($K361*'Custom Ratings'!$F$7)+($L361*'Custom Ratings'!$F$8)+($M361*'Custom Ratings'!$F$9)+($O361*'Custom Ratings'!$F$10)+($P361*'Custom Ratings'!$F$11)+($Q361*'Custom Ratings'!$F$12)+($R361*'Custom Ratings'!$F$13)+($S361*'Custom Ratings'!$F$14)+($T361*'Custom Ratings'!$F$15))/2),($G361*'Custom Ratings'!$F$3)+($H361*'Custom Ratings'!$F$4)+($I361*'Custom Ratings'!$F$5)+($J361*'Custom Ratings'!$F$6)+($K361*'Custom Ratings'!$F$7)+($L361*'Custom Ratings'!$F$8)+($M361*'Custom Ratings'!$F$9)+($O361*'Custom Ratings'!$F$10)+($P361*'Custom Ratings'!$F$11)+($Q361*'Custom Ratings'!$F$12)+($R361*'Custom Ratings'!$F$13)+($S361*'Custom Ratings'!$F$14)+($T361*'Custom Ratings'!$F$15)),0)</f>
        <v>49</v>
      </c>
      <c r="AB361" s="78">
        <f>ROUND(IF(($K361*'Custom Ratings'!$J$3)+ROUNDDOWN(($H361*'Custom Ratings'!$J$4),0)+($I361*'Custom Ratings'!$J$5)+($J361*'Custom Ratings'!$J$6)+ROUNDDOWN(($K361*'Custom Ratings'!$J$7),0)+ROUNDDOWN(($L361*'Custom Ratings'!$J$8),0)+($M361*'Custom Ratings'!$J$9)+($O361*'Custom Ratings'!$J$10)+($P361*'Custom Ratings'!$J$11)+($Q361*'Custom Ratings'!$J$12)+($R361*'Custom Ratings'!$J$13)+($S361*'Custom Ratings'!$J$14)+($T361*'Custom Ratings'!$J$15)&lt;50,(25+(($K361*'Custom Ratings'!$J$3)+ROUNDDOWN(($H361*'Custom Ratings'!$J$4),0)+($I361*'Custom Ratings'!$J$5)+($J361*'Custom Ratings'!$J$6)+ROUNDDOWN(($K361*'Custom Ratings'!$J$7),0)+ROUNDDOWN(($L361*'Custom Ratings'!$J$8),0)+($M361*'Custom Ratings'!$J$9)+($O361*'Custom Ratings'!$J$10)+($P361*'Custom Ratings'!$J$11)+($Q361*'Custom Ratings'!$J$12)+($R361*'Custom Ratings'!$J$13)+($S361*'Custom Ratings'!$J$14)+($T361*'Custom Ratings'!$J$15))/2),($K361*'Custom Ratings'!$J$3)+ROUNDDOWN(($H361*'Custom Ratings'!$J$4),0)+($I361*'Custom Ratings'!$J$5)+($J361*'Custom Ratings'!$J$6)+ROUNDDOWN(($K361*'Custom Ratings'!$J$7),0)+ROUNDDOWN(($L361*'Custom Ratings'!$J$8),0)+($M361*'Custom Ratings'!$J$9)+($O361*'Custom Ratings'!$J$10)+($P361*'Custom Ratings'!$J$11)+($Q361*'Custom Ratings'!$J$12)+($R361*'Custom Ratings'!$J$13)+($S361*'Custom Ratings'!$J$14)+($T361*'Custom Ratings'!$J$15)),0)</f>
        <v>44</v>
      </c>
      <c r="AC361" s="79">
        <f>ROUND(Z361/'Custom Ratings'!$B$19,0)</f>
        <v>49</v>
      </c>
      <c r="AD361" s="79">
        <f>ROUND(AA361/'Custom Ratings'!$F$19,0)</f>
        <v>49</v>
      </c>
      <c r="AE361" s="79">
        <f>ROUND(AB361/'Custom Ratings'!$J$19,0)</f>
        <v>44</v>
      </c>
    </row>
    <row r="362" ht="15.75" customHeight="1">
      <c r="A362" s="71" t="s">
        <v>1059</v>
      </c>
      <c r="B362" s="71" t="s">
        <v>1213</v>
      </c>
      <c r="C362" s="72" t="str">
        <f t="shared" si="1"/>
        <v>Tomas Jelinek</v>
      </c>
      <c r="D362" s="73" t="s">
        <v>191</v>
      </c>
      <c r="E362" s="73" t="s">
        <v>721</v>
      </c>
      <c r="F362" s="73">
        <v>25.0</v>
      </c>
      <c r="G362" s="73">
        <v>7.0</v>
      </c>
      <c r="H362" s="73">
        <v>2.0</v>
      </c>
      <c r="I362" s="73">
        <v>2.0</v>
      </c>
      <c r="J362" s="73">
        <v>2.0</v>
      </c>
      <c r="K362" s="73">
        <v>2.0</v>
      </c>
      <c r="L362" s="73">
        <v>2.0</v>
      </c>
      <c r="M362" s="73">
        <v>1.0</v>
      </c>
      <c r="N362" s="73">
        <v>6.0</v>
      </c>
      <c r="O362" s="73">
        <v>3.0</v>
      </c>
      <c r="P362" s="73">
        <v>2.0</v>
      </c>
      <c r="Q362" s="73">
        <v>2.0</v>
      </c>
      <c r="R362" s="73">
        <v>5.0</v>
      </c>
      <c r="S362" s="73">
        <v>1.0</v>
      </c>
      <c r="T362" s="73">
        <v>3.0</v>
      </c>
      <c r="U362" s="74">
        <f t="shared" si="2"/>
        <v>45</v>
      </c>
      <c r="V362" s="75">
        <f t="shared" si="3"/>
        <v>45</v>
      </c>
      <c r="W362" s="76" t="str">
        <f t="shared" si="4"/>
        <v>Lefty</v>
      </c>
      <c r="X362" s="77">
        <f t="shared" si="5"/>
        <v>45</v>
      </c>
      <c r="Y362" s="77">
        <f t="shared" si="6"/>
        <v>44</v>
      </c>
      <c r="Z362" s="78">
        <f>ROUND(IF(($G362*'Custom Ratings'!$B$3)+($H362*'Custom Ratings'!$B$4)+($I362*'Custom Ratings'!$B$5)+($J362*'Custom Ratings'!$B$6)+($K362*'Custom Ratings'!$B$7)+($L362*'Custom Ratings'!$B$8)+($M362*'Custom Ratings'!$B$9)+($O362*'Custom Ratings'!$B$10)+($P362*'Custom Ratings'!$B$11)+($Q362*'Custom Ratings'!$B$12)+($R362*'Custom Ratings'!$B$13)+($S362*'Custom Ratings'!$B$14)+($T362*'Custom Ratings'!$B$15)&lt;50,(25+(($G362*'Custom Ratings'!$B$3)+($H362*'Custom Ratings'!$B$4)+($I362*'Custom Ratings'!$B$5)+($J362*'Custom Ratings'!$B$6)+($K362*'Custom Ratings'!$B$7)+($L362*'Custom Ratings'!$B$8)+($M362*'Custom Ratings'!$B$9)+($O362*'Custom Ratings'!$B$10)+($P362*'Custom Ratings'!$B$11)+($Q362*'Custom Ratings'!$B$12)+($R362*'Custom Ratings'!$B$13)+($S362*'Custom Ratings'!$B$14)+($T362*'Custom Ratings'!$B$15))/2),($G362*'Custom Ratings'!$B$3)+($H362*'Custom Ratings'!$B$4)+($I362*'Custom Ratings'!$B$5)+($J362*'Custom Ratings'!$B$6)+($K362*'Custom Ratings'!$B$7)+($L362*'Custom Ratings'!$B$8)+($M362*'Custom Ratings'!$B$9)+($O362*'Custom Ratings'!$B$10)+($P362*'Custom Ratings'!$B$11)+($Q362*'Custom Ratings'!$B$12)+($R362*'Custom Ratings'!$B$13)+($S362*'Custom Ratings'!$B$14)+($T362*'Custom Ratings'!$B$15)),0)</f>
        <v>45</v>
      </c>
      <c r="AA362" s="78">
        <f>ROUND(IF(($G362*'Custom Ratings'!$F$3)+($H362*'Custom Ratings'!$F$4)+($I362*'Custom Ratings'!$F$5)+($J362*'Custom Ratings'!$F$6)+($K362*'Custom Ratings'!$F$7)+($L362*'Custom Ratings'!$F$8)+($M362*'Custom Ratings'!$F$9)+($O362*'Custom Ratings'!$F$10)+($P362*'Custom Ratings'!$F$11)+($Q362*'Custom Ratings'!$F$12)+($R362*'Custom Ratings'!$F$13)+($S362*'Custom Ratings'!$F$14)+($T362*'Custom Ratings'!$F$15)&lt;50,(25+(($G362*'Custom Ratings'!$F$3)+($H362*'Custom Ratings'!$F$4)+($I362*'Custom Ratings'!$F$5)+($J362*'Custom Ratings'!$F$6)+($K362*'Custom Ratings'!$F$7)+($L362*'Custom Ratings'!$F$8)+($M362*'Custom Ratings'!$F$9)+($O362*'Custom Ratings'!$F$10)+($P362*'Custom Ratings'!$F$11)+($Q362*'Custom Ratings'!$F$12)+($R362*'Custom Ratings'!$F$13)+($S362*'Custom Ratings'!$F$14)+($T362*'Custom Ratings'!$F$15))/2),($G362*'Custom Ratings'!$F$3)+($H362*'Custom Ratings'!$F$4)+($I362*'Custom Ratings'!$F$5)+($J362*'Custom Ratings'!$F$6)+($K362*'Custom Ratings'!$F$7)+($L362*'Custom Ratings'!$F$8)+($M362*'Custom Ratings'!$F$9)+($O362*'Custom Ratings'!$F$10)+($P362*'Custom Ratings'!$F$11)+($Q362*'Custom Ratings'!$F$12)+($R362*'Custom Ratings'!$F$13)+($S362*'Custom Ratings'!$F$14)+($T362*'Custom Ratings'!$F$15)),0)</f>
        <v>45</v>
      </c>
      <c r="AB362" s="78">
        <f>ROUND(IF(($K362*'Custom Ratings'!$J$3)+ROUNDDOWN(($H362*'Custom Ratings'!$J$4),0)+($I362*'Custom Ratings'!$J$5)+($J362*'Custom Ratings'!$J$6)+ROUNDDOWN(($K362*'Custom Ratings'!$J$7),0)+ROUNDDOWN(($L362*'Custom Ratings'!$J$8),0)+($M362*'Custom Ratings'!$J$9)+($O362*'Custom Ratings'!$J$10)+($P362*'Custom Ratings'!$J$11)+($Q362*'Custom Ratings'!$J$12)+($R362*'Custom Ratings'!$J$13)+($S362*'Custom Ratings'!$J$14)+($T362*'Custom Ratings'!$J$15)&lt;50,(25+(($K362*'Custom Ratings'!$J$3)+ROUNDDOWN(($H362*'Custom Ratings'!$J$4),0)+($I362*'Custom Ratings'!$J$5)+($J362*'Custom Ratings'!$J$6)+ROUNDDOWN(($K362*'Custom Ratings'!$J$7),0)+ROUNDDOWN(($L362*'Custom Ratings'!$J$8),0)+($M362*'Custom Ratings'!$J$9)+($O362*'Custom Ratings'!$J$10)+($P362*'Custom Ratings'!$J$11)+($Q362*'Custom Ratings'!$J$12)+($R362*'Custom Ratings'!$J$13)+($S362*'Custom Ratings'!$J$14)+($T362*'Custom Ratings'!$J$15))/2),($K362*'Custom Ratings'!$J$3)+ROUNDDOWN(($H362*'Custom Ratings'!$J$4),0)+($I362*'Custom Ratings'!$J$5)+($J362*'Custom Ratings'!$J$6)+ROUNDDOWN(($K362*'Custom Ratings'!$J$7),0)+ROUNDDOWN(($L362*'Custom Ratings'!$J$8),0)+($M362*'Custom Ratings'!$J$9)+($O362*'Custom Ratings'!$J$10)+($P362*'Custom Ratings'!$J$11)+($Q362*'Custom Ratings'!$J$12)+($R362*'Custom Ratings'!$J$13)+($S362*'Custom Ratings'!$J$14)+($T362*'Custom Ratings'!$J$15)),0)</f>
        <v>44</v>
      </c>
      <c r="AC362" s="79">
        <f>ROUND(Z362/'Custom Ratings'!$B$19,0)</f>
        <v>45</v>
      </c>
      <c r="AD362" s="79">
        <f>ROUND(AA362/'Custom Ratings'!$F$19,0)</f>
        <v>45</v>
      </c>
      <c r="AE362" s="79">
        <f>ROUND(AB362/'Custom Ratings'!$J$19,0)</f>
        <v>44</v>
      </c>
    </row>
    <row r="363" ht="15.75" customHeight="1">
      <c r="A363" s="71" t="s">
        <v>1214</v>
      </c>
      <c r="B363" s="71" t="s">
        <v>1215</v>
      </c>
      <c r="C363" s="72" t="str">
        <f t="shared" si="1"/>
        <v>Norm Maciver</v>
      </c>
      <c r="D363" s="73" t="s">
        <v>191</v>
      </c>
      <c r="E363" s="73" t="s">
        <v>721</v>
      </c>
      <c r="F363" s="73">
        <v>22.0</v>
      </c>
      <c r="G363" s="73">
        <v>6.0</v>
      </c>
      <c r="H363" s="73">
        <v>3.0</v>
      </c>
      <c r="I363" s="73">
        <v>3.0</v>
      </c>
      <c r="J363" s="73">
        <v>4.0</v>
      </c>
      <c r="K363" s="73">
        <v>4.0</v>
      </c>
      <c r="L363" s="73">
        <v>3.0</v>
      </c>
      <c r="M363" s="73">
        <v>3.0</v>
      </c>
      <c r="N363" s="73">
        <v>0.0</v>
      </c>
      <c r="O363" s="73">
        <v>2.0</v>
      </c>
      <c r="P363" s="73">
        <v>2.0</v>
      </c>
      <c r="Q363" s="73">
        <v>4.0</v>
      </c>
      <c r="R363" s="73">
        <v>1.0</v>
      </c>
      <c r="S363" s="73">
        <v>3.0</v>
      </c>
      <c r="T363" s="73">
        <v>3.0</v>
      </c>
      <c r="U363" s="74">
        <f t="shared" si="2"/>
        <v>61</v>
      </c>
      <c r="V363" s="75">
        <f t="shared" si="3"/>
        <v>61</v>
      </c>
      <c r="W363" s="76" t="str">
        <f t="shared" si="4"/>
        <v>Lefty</v>
      </c>
      <c r="X363" s="77">
        <f t="shared" si="5"/>
        <v>61</v>
      </c>
      <c r="Y363" s="77">
        <f t="shared" si="6"/>
        <v>55</v>
      </c>
      <c r="Z363" s="78">
        <f>ROUND(IF(($G363*'Custom Ratings'!$B$3)+($H363*'Custom Ratings'!$B$4)+($I363*'Custom Ratings'!$B$5)+($J363*'Custom Ratings'!$B$6)+($K363*'Custom Ratings'!$B$7)+($L363*'Custom Ratings'!$B$8)+($M363*'Custom Ratings'!$B$9)+($O363*'Custom Ratings'!$B$10)+($P363*'Custom Ratings'!$B$11)+($Q363*'Custom Ratings'!$B$12)+($R363*'Custom Ratings'!$B$13)+($S363*'Custom Ratings'!$B$14)+($T363*'Custom Ratings'!$B$15)&lt;50,(25+(($G363*'Custom Ratings'!$B$3)+($H363*'Custom Ratings'!$B$4)+($I363*'Custom Ratings'!$B$5)+($J363*'Custom Ratings'!$B$6)+($K363*'Custom Ratings'!$B$7)+($L363*'Custom Ratings'!$B$8)+($M363*'Custom Ratings'!$B$9)+($O363*'Custom Ratings'!$B$10)+($P363*'Custom Ratings'!$B$11)+($Q363*'Custom Ratings'!$B$12)+($R363*'Custom Ratings'!$B$13)+($S363*'Custom Ratings'!$B$14)+($T363*'Custom Ratings'!$B$15))/2),($G363*'Custom Ratings'!$B$3)+($H363*'Custom Ratings'!$B$4)+($I363*'Custom Ratings'!$B$5)+($J363*'Custom Ratings'!$B$6)+($K363*'Custom Ratings'!$B$7)+($L363*'Custom Ratings'!$B$8)+($M363*'Custom Ratings'!$B$9)+($O363*'Custom Ratings'!$B$10)+($P363*'Custom Ratings'!$B$11)+($Q363*'Custom Ratings'!$B$12)+($R363*'Custom Ratings'!$B$13)+($S363*'Custom Ratings'!$B$14)+($T363*'Custom Ratings'!$B$15)),0)</f>
        <v>61</v>
      </c>
      <c r="AA363" s="78">
        <f>ROUND(IF(($G363*'Custom Ratings'!$F$3)+($H363*'Custom Ratings'!$F$4)+($I363*'Custom Ratings'!$F$5)+($J363*'Custom Ratings'!$F$6)+($K363*'Custom Ratings'!$F$7)+($L363*'Custom Ratings'!$F$8)+($M363*'Custom Ratings'!$F$9)+($O363*'Custom Ratings'!$F$10)+($P363*'Custom Ratings'!$F$11)+($Q363*'Custom Ratings'!$F$12)+($R363*'Custom Ratings'!$F$13)+($S363*'Custom Ratings'!$F$14)+($T363*'Custom Ratings'!$F$15)&lt;50,(25+(($G363*'Custom Ratings'!$F$3)+($H363*'Custom Ratings'!$F$4)+($I363*'Custom Ratings'!$F$5)+($J363*'Custom Ratings'!$F$6)+($K363*'Custom Ratings'!$F$7)+($L363*'Custom Ratings'!$F$8)+($M363*'Custom Ratings'!$F$9)+($O363*'Custom Ratings'!$F$10)+($P363*'Custom Ratings'!$F$11)+($Q363*'Custom Ratings'!$F$12)+($R363*'Custom Ratings'!$F$13)+($S363*'Custom Ratings'!$F$14)+($T363*'Custom Ratings'!$F$15))/2),($G363*'Custom Ratings'!$F$3)+($H363*'Custom Ratings'!$F$4)+($I363*'Custom Ratings'!$F$5)+($J363*'Custom Ratings'!$F$6)+($K363*'Custom Ratings'!$F$7)+($L363*'Custom Ratings'!$F$8)+($M363*'Custom Ratings'!$F$9)+($O363*'Custom Ratings'!$F$10)+($P363*'Custom Ratings'!$F$11)+($Q363*'Custom Ratings'!$F$12)+($R363*'Custom Ratings'!$F$13)+($S363*'Custom Ratings'!$F$14)+($T363*'Custom Ratings'!$F$15)),0)</f>
        <v>61</v>
      </c>
      <c r="AB363" s="78">
        <f>ROUND(IF(($K363*'Custom Ratings'!$J$3)+ROUNDDOWN(($H363*'Custom Ratings'!$J$4),0)+($I363*'Custom Ratings'!$J$5)+($J363*'Custom Ratings'!$J$6)+ROUNDDOWN(($K363*'Custom Ratings'!$J$7),0)+ROUNDDOWN(($L363*'Custom Ratings'!$J$8),0)+($M363*'Custom Ratings'!$J$9)+($O363*'Custom Ratings'!$J$10)+($P363*'Custom Ratings'!$J$11)+($Q363*'Custom Ratings'!$J$12)+($R363*'Custom Ratings'!$J$13)+($S363*'Custom Ratings'!$J$14)+($T363*'Custom Ratings'!$J$15)&lt;50,(25+(($K363*'Custom Ratings'!$J$3)+ROUNDDOWN(($H363*'Custom Ratings'!$J$4),0)+($I363*'Custom Ratings'!$J$5)+($J363*'Custom Ratings'!$J$6)+ROUNDDOWN(($K363*'Custom Ratings'!$J$7),0)+ROUNDDOWN(($L363*'Custom Ratings'!$J$8),0)+($M363*'Custom Ratings'!$J$9)+($O363*'Custom Ratings'!$J$10)+($P363*'Custom Ratings'!$J$11)+($Q363*'Custom Ratings'!$J$12)+($R363*'Custom Ratings'!$J$13)+($S363*'Custom Ratings'!$J$14)+($T363*'Custom Ratings'!$J$15))/2),($K363*'Custom Ratings'!$J$3)+ROUNDDOWN(($H363*'Custom Ratings'!$J$4),0)+($I363*'Custom Ratings'!$J$5)+($J363*'Custom Ratings'!$J$6)+ROUNDDOWN(($K363*'Custom Ratings'!$J$7),0)+ROUNDDOWN(($L363*'Custom Ratings'!$J$8),0)+($M363*'Custom Ratings'!$J$9)+($O363*'Custom Ratings'!$J$10)+($P363*'Custom Ratings'!$J$11)+($Q363*'Custom Ratings'!$J$12)+($R363*'Custom Ratings'!$J$13)+($S363*'Custom Ratings'!$J$14)+($T363*'Custom Ratings'!$J$15)),0)</f>
        <v>55</v>
      </c>
      <c r="AC363" s="79">
        <f>ROUND(Z363/'Custom Ratings'!$B$19,0)</f>
        <v>61</v>
      </c>
      <c r="AD363" s="79">
        <f>ROUND(AA363/'Custom Ratings'!$F$19,0)</f>
        <v>61</v>
      </c>
      <c r="AE363" s="79">
        <f>ROUND(AB363/'Custom Ratings'!$J$19,0)</f>
        <v>55</v>
      </c>
    </row>
    <row r="364" ht="15.75" customHeight="1">
      <c r="A364" s="71" t="s">
        <v>791</v>
      </c>
      <c r="B364" s="71" t="s">
        <v>771</v>
      </c>
      <c r="C364" s="72" t="str">
        <f t="shared" si="1"/>
        <v>Brad Shaw</v>
      </c>
      <c r="D364" s="73" t="s">
        <v>191</v>
      </c>
      <c r="E364" s="73" t="s">
        <v>721</v>
      </c>
      <c r="F364" s="73">
        <v>4.0</v>
      </c>
      <c r="G364" s="73">
        <v>7.0</v>
      </c>
      <c r="H364" s="73">
        <v>3.0</v>
      </c>
      <c r="I364" s="73">
        <v>2.0</v>
      </c>
      <c r="J364" s="73">
        <v>3.0</v>
      </c>
      <c r="K364" s="73">
        <v>3.0</v>
      </c>
      <c r="L364" s="73">
        <v>3.0</v>
      </c>
      <c r="M364" s="73">
        <v>2.0</v>
      </c>
      <c r="N364" s="73">
        <v>3.0</v>
      </c>
      <c r="O364" s="73">
        <v>3.0</v>
      </c>
      <c r="P364" s="73">
        <v>1.0</v>
      </c>
      <c r="Q364" s="73">
        <v>3.0</v>
      </c>
      <c r="R364" s="73">
        <v>2.0</v>
      </c>
      <c r="S364" s="73">
        <v>3.0</v>
      </c>
      <c r="T364" s="73">
        <v>2.0</v>
      </c>
      <c r="U364" s="74">
        <f t="shared" si="2"/>
        <v>51</v>
      </c>
      <c r="V364" s="75">
        <f t="shared" si="3"/>
        <v>51</v>
      </c>
      <c r="W364" s="76" t="str">
        <f t="shared" si="4"/>
        <v>Righty</v>
      </c>
      <c r="X364" s="77">
        <f t="shared" si="5"/>
        <v>51</v>
      </c>
      <c r="Y364" s="77">
        <f t="shared" si="6"/>
        <v>50</v>
      </c>
      <c r="Z364" s="78">
        <f>ROUND(IF(($G364*'Custom Ratings'!$B$3)+($H364*'Custom Ratings'!$B$4)+($I364*'Custom Ratings'!$B$5)+($J364*'Custom Ratings'!$B$6)+($K364*'Custom Ratings'!$B$7)+($L364*'Custom Ratings'!$B$8)+($M364*'Custom Ratings'!$B$9)+($O364*'Custom Ratings'!$B$10)+($P364*'Custom Ratings'!$B$11)+($Q364*'Custom Ratings'!$B$12)+($R364*'Custom Ratings'!$B$13)+($S364*'Custom Ratings'!$B$14)+($T364*'Custom Ratings'!$B$15)&lt;50,(25+(($G364*'Custom Ratings'!$B$3)+($H364*'Custom Ratings'!$B$4)+($I364*'Custom Ratings'!$B$5)+($J364*'Custom Ratings'!$B$6)+($K364*'Custom Ratings'!$B$7)+($L364*'Custom Ratings'!$B$8)+($M364*'Custom Ratings'!$B$9)+($O364*'Custom Ratings'!$B$10)+($P364*'Custom Ratings'!$B$11)+($Q364*'Custom Ratings'!$B$12)+($R364*'Custom Ratings'!$B$13)+($S364*'Custom Ratings'!$B$14)+($T364*'Custom Ratings'!$B$15))/2),($G364*'Custom Ratings'!$B$3)+($H364*'Custom Ratings'!$B$4)+($I364*'Custom Ratings'!$B$5)+($J364*'Custom Ratings'!$B$6)+($K364*'Custom Ratings'!$B$7)+($L364*'Custom Ratings'!$B$8)+($M364*'Custom Ratings'!$B$9)+($O364*'Custom Ratings'!$B$10)+($P364*'Custom Ratings'!$B$11)+($Q364*'Custom Ratings'!$B$12)+($R364*'Custom Ratings'!$B$13)+($S364*'Custom Ratings'!$B$14)+($T364*'Custom Ratings'!$B$15)),0)</f>
        <v>51</v>
      </c>
      <c r="AA364" s="78">
        <f>ROUND(IF(($G364*'Custom Ratings'!$F$3)+($H364*'Custom Ratings'!$F$4)+($I364*'Custom Ratings'!$F$5)+($J364*'Custom Ratings'!$F$6)+($K364*'Custom Ratings'!$F$7)+($L364*'Custom Ratings'!$F$8)+($M364*'Custom Ratings'!$F$9)+($O364*'Custom Ratings'!$F$10)+($P364*'Custom Ratings'!$F$11)+($Q364*'Custom Ratings'!$F$12)+($R364*'Custom Ratings'!$F$13)+($S364*'Custom Ratings'!$F$14)+($T364*'Custom Ratings'!$F$15)&lt;50,(25+(($G364*'Custom Ratings'!$F$3)+($H364*'Custom Ratings'!$F$4)+($I364*'Custom Ratings'!$F$5)+($J364*'Custom Ratings'!$F$6)+($K364*'Custom Ratings'!$F$7)+($L364*'Custom Ratings'!$F$8)+($M364*'Custom Ratings'!$F$9)+($O364*'Custom Ratings'!$F$10)+($P364*'Custom Ratings'!$F$11)+($Q364*'Custom Ratings'!$F$12)+($R364*'Custom Ratings'!$F$13)+($S364*'Custom Ratings'!$F$14)+($T364*'Custom Ratings'!$F$15))/2),($G364*'Custom Ratings'!$F$3)+($H364*'Custom Ratings'!$F$4)+($I364*'Custom Ratings'!$F$5)+($J364*'Custom Ratings'!$F$6)+($K364*'Custom Ratings'!$F$7)+($L364*'Custom Ratings'!$F$8)+($M364*'Custom Ratings'!$F$9)+($O364*'Custom Ratings'!$F$10)+($P364*'Custom Ratings'!$F$11)+($Q364*'Custom Ratings'!$F$12)+($R364*'Custom Ratings'!$F$13)+($S364*'Custom Ratings'!$F$14)+($T364*'Custom Ratings'!$F$15)),0)</f>
        <v>51</v>
      </c>
      <c r="AB364" s="78">
        <f>ROUND(IF(($K364*'Custom Ratings'!$J$3)+ROUNDDOWN(($H364*'Custom Ratings'!$J$4),0)+($I364*'Custom Ratings'!$J$5)+($J364*'Custom Ratings'!$J$6)+ROUNDDOWN(($K364*'Custom Ratings'!$J$7),0)+ROUNDDOWN(($L364*'Custom Ratings'!$J$8),0)+($M364*'Custom Ratings'!$J$9)+($O364*'Custom Ratings'!$J$10)+($P364*'Custom Ratings'!$J$11)+($Q364*'Custom Ratings'!$J$12)+($R364*'Custom Ratings'!$J$13)+($S364*'Custom Ratings'!$J$14)+($T364*'Custom Ratings'!$J$15)&lt;50,(25+(($K364*'Custom Ratings'!$J$3)+ROUNDDOWN(($H364*'Custom Ratings'!$J$4),0)+($I364*'Custom Ratings'!$J$5)+($J364*'Custom Ratings'!$J$6)+ROUNDDOWN(($K364*'Custom Ratings'!$J$7),0)+ROUNDDOWN(($L364*'Custom Ratings'!$J$8),0)+($M364*'Custom Ratings'!$J$9)+($O364*'Custom Ratings'!$J$10)+($P364*'Custom Ratings'!$J$11)+($Q364*'Custom Ratings'!$J$12)+($R364*'Custom Ratings'!$J$13)+($S364*'Custom Ratings'!$J$14)+($T364*'Custom Ratings'!$J$15))/2),($K364*'Custom Ratings'!$J$3)+ROUNDDOWN(($H364*'Custom Ratings'!$J$4),0)+($I364*'Custom Ratings'!$J$5)+($J364*'Custom Ratings'!$J$6)+ROUNDDOWN(($K364*'Custom Ratings'!$J$7),0)+ROUNDDOWN(($L364*'Custom Ratings'!$J$8),0)+($M364*'Custom Ratings'!$J$9)+($O364*'Custom Ratings'!$J$10)+($P364*'Custom Ratings'!$J$11)+($Q364*'Custom Ratings'!$J$12)+($R364*'Custom Ratings'!$J$13)+($S364*'Custom Ratings'!$J$14)+($T364*'Custom Ratings'!$J$15)),0)</f>
        <v>50</v>
      </c>
      <c r="AC364" s="79">
        <f>ROUND(Z364/'Custom Ratings'!$B$19,0)</f>
        <v>51</v>
      </c>
      <c r="AD364" s="79">
        <f>ROUND(AA364/'Custom Ratings'!$F$19,0)</f>
        <v>51</v>
      </c>
      <c r="AE364" s="79">
        <f>ROUND(AB364/'Custom Ratings'!$J$19,0)</f>
        <v>50</v>
      </c>
    </row>
    <row r="365" ht="15.75" customHeight="1">
      <c r="A365" s="71" t="s">
        <v>1170</v>
      </c>
      <c r="B365" s="71" t="s">
        <v>1216</v>
      </c>
      <c r="C365" s="72" t="str">
        <f t="shared" si="1"/>
        <v>Darren Rumble</v>
      </c>
      <c r="D365" s="73" t="s">
        <v>191</v>
      </c>
      <c r="E365" s="73" t="s">
        <v>721</v>
      </c>
      <c r="F365" s="73">
        <v>34.0</v>
      </c>
      <c r="G365" s="73">
        <v>9.0</v>
      </c>
      <c r="H365" s="73">
        <v>2.0</v>
      </c>
      <c r="I365" s="73">
        <v>2.0</v>
      </c>
      <c r="J365" s="73">
        <v>2.0</v>
      </c>
      <c r="K365" s="73">
        <v>3.0</v>
      </c>
      <c r="L365" s="73">
        <v>2.0</v>
      </c>
      <c r="M365" s="73">
        <v>3.0</v>
      </c>
      <c r="N365" s="73">
        <v>4.0</v>
      </c>
      <c r="O365" s="73">
        <v>2.0</v>
      </c>
      <c r="P365" s="73">
        <v>0.0</v>
      </c>
      <c r="Q365" s="73">
        <v>3.0</v>
      </c>
      <c r="R365" s="73">
        <v>4.0</v>
      </c>
      <c r="S365" s="73">
        <v>2.0</v>
      </c>
      <c r="T365" s="73">
        <v>3.0</v>
      </c>
      <c r="U365" s="74">
        <f t="shared" si="2"/>
        <v>46</v>
      </c>
      <c r="V365" s="75">
        <f t="shared" si="3"/>
        <v>46</v>
      </c>
      <c r="W365" s="76" t="str">
        <f t="shared" si="4"/>
        <v>Lefty</v>
      </c>
      <c r="X365" s="77">
        <f t="shared" si="5"/>
        <v>46</v>
      </c>
      <c r="Y365" s="77">
        <f t="shared" si="6"/>
        <v>47</v>
      </c>
      <c r="Z365" s="78">
        <f>ROUND(IF(($G365*'Custom Ratings'!$B$3)+($H365*'Custom Ratings'!$B$4)+($I365*'Custom Ratings'!$B$5)+($J365*'Custom Ratings'!$B$6)+($K365*'Custom Ratings'!$B$7)+($L365*'Custom Ratings'!$B$8)+($M365*'Custom Ratings'!$B$9)+($O365*'Custom Ratings'!$B$10)+($P365*'Custom Ratings'!$B$11)+($Q365*'Custom Ratings'!$B$12)+($R365*'Custom Ratings'!$B$13)+($S365*'Custom Ratings'!$B$14)+($T365*'Custom Ratings'!$B$15)&lt;50,(25+(($G365*'Custom Ratings'!$B$3)+($H365*'Custom Ratings'!$B$4)+($I365*'Custom Ratings'!$B$5)+($J365*'Custom Ratings'!$B$6)+($K365*'Custom Ratings'!$B$7)+($L365*'Custom Ratings'!$B$8)+($M365*'Custom Ratings'!$B$9)+($O365*'Custom Ratings'!$B$10)+($P365*'Custom Ratings'!$B$11)+($Q365*'Custom Ratings'!$B$12)+($R365*'Custom Ratings'!$B$13)+($S365*'Custom Ratings'!$B$14)+($T365*'Custom Ratings'!$B$15))/2),($G365*'Custom Ratings'!$B$3)+($H365*'Custom Ratings'!$B$4)+($I365*'Custom Ratings'!$B$5)+($J365*'Custom Ratings'!$B$6)+($K365*'Custom Ratings'!$B$7)+($L365*'Custom Ratings'!$B$8)+($M365*'Custom Ratings'!$B$9)+($O365*'Custom Ratings'!$B$10)+($P365*'Custom Ratings'!$B$11)+($Q365*'Custom Ratings'!$B$12)+($R365*'Custom Ratings'!$B$13)+($S365*'Custom Ratings'!$B$14)+($T365*'Custom Ratings'!$B$15)),0)</f>
        <v>46</v>
      </c>
      <c r="AA365" s="78">
        <f>ROUND(IF(($G365*'Custom Ratings'!$F$3)+($H365*'Custom Ratings'!$F$4)+($I365*'Custom Ratings'!$F$5)+($J365*'Custom Ratings'!$F$6)+($K365*'Custom Ratings'!$F$7)+($L365*'Custom Ratings'!$F$8)+($M365*'Custom Ratings'!$F$9)+($O365*'Custom Ratings'!$F$10)+($P365*'Custom Ratings'!$F$11)+($Q365*'Custom Ratings'!$F$12)+($R365*'Custom Ratings'!$F$13)+($S365*'Custom Ratings'!$F$14)+($T365*'Custom Ratings'!$F$15)&lt;50,(25+(($G365*'Custom Ratings'!$F$3)+($H365*'Custom Ratings'!$F$4)+($I365*'Custom Ratings'!$F$5)+($J365*'Custom Ratings'!$F$6)+($K365*'Custom Ratings'!$F$7)+($L365*'Custom Ratings'!$F$8)+($M365*'Custom Ratings'!$F$9)+($O365*'Custom Ratings'!$F$10)+($P365*'Custom Ratings'!$F$11)+($Q365*'Custom Ratings'!$F$12)+($R365*'Custom Ratings'!$F$13)+($S365*'Custom Ratings'!$F$14)+($T365*'Custom Ratings'!$F$15))/2),($G365*'Custom Ratings'!$F$3)+($H365*'Custom Ratings'!$F$4)+($I365*'Custom Ratings'!$F$5)+($J365*'Custom Ratings'!$F$6)+($K365*'Custom Ratings'!$F$7)+($L365*'Custom Ratings'!$F$8)+($M365*'Custom Ratings'!$F$9)+($O365*'Custom Ratings'!$F$10)+($P365*'Custom Ratings'!$F$11)+($Q365*'Custom Ratings'!$F$12)+($R365*'Custom Ratings'!$F$13)+($S365*'Custom Ratings'!$F$14)+($T365*'Custom Ratings'!$F$15)),0)</f>
        <v>46</v>
      </c>
      <c r="AB365" s="78">
        <f>ROUND(IF(($K365*'Custom Ratings'!$J$3)+ROUNDDOWN(($H365*'Custom Ratings'!$J$4),0)+($I365*'Custom Ratings'!$J$5)+($J365*'Custom Ratings'!$J$6)+ROUNDDOWN(($K365*'Custom Ratings'!$J$7),0)+ROUNDDOWN(($L365*'Custom Ratings'!$J$8),0)+($M365*'Custom Ratings'!$J$9)+($O365*'Custom Ratings'!$J$10)+($P365*'Custom Ratings'!$J$11)+($Q365*'Custom Ratings'!$J$12)+($R365*'Custom Ratings'!$J$13)+($S365*'Custom Ratings'!$J$14)+($T365*'Custom Ratings'!$J$15)&lt;50,(25+(($K365*'Custom Ratings'!$J$3)+ROUNDDOWN(($H365*'Custom Ratings'!$J$4),0)+($I365*'Custom Ratings'!$J$5)+($J365*'Custom Ratings'!$J$6)+ROUNDDOWN(($K365*'Custom Ratings'!$J$7),0)+ROUNDDOWN(($L365*'Custom Ratings'!$J$8),0)+($M365*'Custom Ratings'!$J$9)+($O365*'Custom Ratings'!$J$10)+($P365*'Custom Ratings'!$J$11)+($Q365*'Custom Ratings'!$J$12)+($R365*'Custom Ratings'!$J$13)+($S365*'Custom Ratings'!$J$14)+($T365*'Custom Ratings'!$J$15))/2),($K365*'Custom Ratings'!$J$3)+ROUNDDOWN(($H365*'Custom Ratings'!$J$4),0)+($I365*'Custom Ratings'!$J$5)+($J365*'Custom Ratings'!$J$6)+ROUNDDOWN(($K365*'Custom Ratings'!$J$7),0)+ROUNDDOWN(($L365*'Custom Ratings'!$J$8),0)+($M365*'Custom Ratings'!$J$9)+($O365*'Custom Ratings'!$J$10)+($P365*'Custom Ratings'!$J$11)+($Q365*'Custom Ratings'!$J$12)+($R365*'Custom Ratings'!$J$13)+($S365*'Custom Ratings'!$J$14)+($T365*'Custom Ratings'!$J$15)),0)</f>
        <v>47</v>
      </c>
      <c r="AC365" s="79">
        <f>ROUND(Z365/'Custom Ratings'!$B$19,0)</f>
        <v>46</v>
      </c>
      <c r="AD365" s="79">
        <f>ROUND(AA365/'Custom Ratings'!$F$19,0)</f>
        <v>46</v>
      </c>
      <c r="AE365" s="79">
        <f>ROUND(AB365/'Custom Ratings'!$J$19,0)</f>
        <v>47</v>
      </c>
    </row>
    <row r="366" ht="15.75" customHeight="1">
      <c r="A366" s="71" t="s">
        <v>830</v>
      </c>
      <c r="B366" s="71" t="s">
        <v>1217</v>
      </c>
      <c r="C366" s="72" t="str">
        <f t="shared" si="1"/>
        <v>Chris Luongo</v>
      </c>
      <c r="D366" s="73" t="s">
        <v>191</v>
      </c>
      <c r="E366" s="73" t="s">
        <v>721</v>
      </c>
      <c r="F366" s="73">
        <v>23.0</v>
      </c>
      <c r="G366" s="73">
        <v>6.0</v>
      </c>
      <c r="H366" s="73">
        <v>2.0</v>
      </c>
      <c r="I366" s="73">
        <v>2.0</v>
      </c>
      <c r="J366" s="73">
        <v>1.0</v>
      </c>
      <c r="K366" s="73">
        <v>3.0</v>
      </c>
      <c r="L366" s="73">
        <v>1.0</v>
      </c>
      <c r="M366" s="73">
        <v>1.0</v>
      </c>
      <c r="N366" s="73">
        <v>3.0</v>
      </c>
      <c r="O366" s="73">
        <v>2.0</v>
      </c>
      <c r="P366" s="73">
        <v>0.0</v>
      </c>
      <c r="Q366" s="73">
        <v>2.0</v>
      </c>
      <c r="R366" s="73">
        <v>4.0</v>
      </c>
      <c r="S366" s="73">
        <v>2.0</v>
      </c>
      <c r="T366" s="73">
        <v>3.0</v>
      </c>
      <c r="U366" s="74">
        <f t="shared" si="2"/>
        <v>41</v>
      </c>
      <c r="V366" s="75">
        <f t="shared" si="3"/>
        <v>41</v>
      </c>
      <c r="W366" s="76" t="str">
        <f t="shared" si="4"/>
        <v>Righty</v>
      </c>
      <c r="X366" s="77">
        <f t="shared" si="5"/>
        <v>41</v>
      </c>
      <c r="Y366" s="77">
        <f t="shared" si="6"/>
        <v>44</v>
      </c>
      <c r="Z366" s="78">
        <f>ROUND(IF(($G366*'Custom Ratings'!$B$3)+($H366*'Custom Ratings'!$B$4)+($I366*'Custom Ratings'!$B$5)+($J366*'Custom Ratings'!$B$6)+($K366*'Custom Ratings'!$B$7)+($L366*'Custom Ratings'!$B$8)+($M366*'Custom Ratings'!$B$9)+($O366*'Custom Ratings'!$B$10)+($P366*'Custom Ratings'!$B$11)+($Q366*'Custom Ratings'!$B$12)+($R366*'Custom Ratings'!$B$13)+($S366*'Custom Ratings'!$B$14)+($T366*'Custom Ratings'!$B$15)&lt;50,(25+(($G366*'Custom Ratings'!$B$3)+($H366*'Custom Ratings'!$B$4)+($I366*'Custom Ratings'!$B$5)+($J366*'Custom Ratings'!$B$6)+($K366*'Custom Ratings'!$B$7)+($L366*'Custom Ratings'!$B$8)+($M366*'Custom Ratings'!$B$9)+($O366*'Custom Ratings'!$B$10)+($P366*'Custom Ratings'!$B$11)+($Q366*'Custom Ratings'!$B$12)+($R366*'Custom Ratings'!$B$13)+($S366*'Custom Ratings'!$B$14)+($T366*'Custom Ratings'!$B$15))/2),($G366*'Custom Ratings'!$B$3)+($H366*'Custom Ratings'!$B$4)+($I366*'Custom Ratings'!$B$5)+($J366*'Custom Ratings'!$B$6)+($K366*'Custom Ratings'!$B$7)+($L366*'Custom Ratings'!$B$8)+($M366*'Custom Ratings'!$B$9)+($O366*'Custom Ratings'!$B$10)+($P366*'Custom Ratings'!$B$11)+($Q366*'Custom Ratings'!$B$12)+($R366*'Custom Ratings'!$B$13)+($S366*'Custom Ratings'!$B$14)+($T366*'Custom Ratings'!$B$15)),0)</f>
        <v>41</v>
      </c>
      <c r="AA366" s="78">
        <f>ROUND(IF(($G366*'Custom Ratings'!$F$3)+($H366*'Custom Ratings'!$F$4)+($I366*'Custom Ratings'!$F$5)+($J366*'Custom Ratings'!$F$6)+($K366*'Custom Ratings'!$F$7)+($L366*'Custom Ratings'!$F$8)+($M366*'Custom Ratings'!$F$9)+($O366*'Custom Ratings'!$F$10)+($P366*'Custom Ratings'!$F$11)+($Q366*'Custom Ratings'!$F$12)+($R366*'Custom Ratings'!$F$13)+($S366*'Custom Ratings'!$F$14)+($T366*'Custom Ratings'!$F$15)&lt;50,(25+(($G366*'Custom Ratings'!$F$3)+($H366*'Custom Ratings'!$F$4)+($I366*'Custom Ratings'!$F$5)+($J366*'Custom Ratings'!$F$6)+($K366*'Custom Ratings'!$F$7)+($L366*'Custom Ratings'!$F$8)+($M366*'Custom Ratings'!$F$9)+($O366*'Custom Ratings'!$F$10)+($P366*'Custom Ratings'!$F$11)+($Q366*'Custom Ratings'!$F$12)+($R366*'Custom Ratings'!$F$13)+($S366*'Custom Ratings'!$F$14)+($T366*'Custom Ratings'!$F$15))/2),($G366*'Custom Ratings'!$F$3)+($H366*'Custom Ratings'!$F$4)+($I366*'Custom Ratings'!$F$5)+($J366*'Custom Ratings'!$F$6)+($K366*'Custom Ratings'!$F$7)+($L366*'Custom Ratings'!$F$8)+($M366*'Custom Ratings'!$F$9)+($O366*'Custom Ratings'!$F$10)+($P366*'Custom Ratings'!$F$11)+($Q366*'Custom Ratings'!$F$12)+($R366*'Custom Ratings'!$F$13)+($S366*'Custom Ratings'!$F$14)+($T366*'Custom Ratings'!$F$15)),0)</f>
        <v>41</v>
      </c>
      <c r="AB366" s="78">
        <f>ROUND(IF(($K366*'Custom Ratings'!$J$3)+ROUNDDOWN(($H366*'Custom Ratings'!$J$4),0)+($I366*'Custom Ratings'!$J$5)+($J366*'Custom Ratings'!$J$6)+ROUNDDOWN(($K366*'Custom Ratings'!$J$7),0)+ROUNDDOWN(($L366*'Custom Ratings'!$J$8),0)+($M366*'Custom Ratings'!$J$9)+($O366*'Custom Ratings'!$J$10)+($P366*'Custom Ratings'!$J$11)+($Q366*'Custom Ratings'!$J$12)+($R366*'Custom Ratings'!$J$13)+($S366*'Custom Ratings'!$J$14)+($T366*'Custom Ratings'!$J$15)&lt;50,(25+(($K366*'Custom Ratings'!$J$3)+ROUNDDOWN(($H366*'Custom Ratings'!$J$4),0)+($I366*'Custom Ratings'!$J$5)+($J366*'Custom Ratings'!$J$6)+ROUNDDOWN(($K366*'Custom Ratings'!$J$7),0)+ROUNDDOWN(($L366*'Custom Ratings'!$J$8),0)+($M366*'Custom Ratings'!$J$9)+($O366*'Custom Ratings'!$J$10)+($P366*'Custom Ratings'!$J$11)+($Q366*'Custom Ratings'!$J$12)+($R366*'Custom Ratings'!$J$13)+($S366*'Custom Ratings'!$J$14)+($T366*'Custom Ratings'!$J$15))/2),($K366*'Custom Ratings'!$J$3)+ROUNDDOWN(($H366*'Custom Ratings'!$J$4),0)+($I366*'Custom Ratings'!$J$5)+($J366*'Custom Ratings'!$J$6)+ROUNDDOWN(($K366*'Custom Ratings'!$J$7),0)+ROUNDDOWN(($L366*'Custom Ratings'!$J$8),0)+($M366*'Custom Ratings'!$J$9)+($O366*'Custom Ratings'!$J$10)+($P366*'Custom Ratings'!$J$11)+($Q366*'Custom Ratings'!$J$12)+($R366*'Custom Ratings'!$J$13)+($S366*'Custom Ratings'!$J$14)+($T366*'Custom Ratings'!$J$15)),0)</f>
        <v>44</v>
      </c>
      <c r="AC366" s="79">
        <f>ROUND(Z366/'Custom Ratings'!$B$19,0)</f>
        <v>41</v>
      </c>
      <c r="AD366" s="79">
        <f>ROUND(AA366/'Custom Ratings'!$F$19,0)</f>
        <v>41</v>
      </c>
      <c r="AE366" s="79">
        <f>ROUND(AB366/'Custom Ratings'!$J$19,0)</f>
        <v>44</v>
      </c>
    </row>
    <row r="367" ht="15.75" customHeight="1">
      <c r="A367" s="71" t="s">
        <v>809</v>
      </c>
      <c r="B367" s="71" t="s">
        <v>1218</v>
      </c>
      <c r="C367" s="72" t="str">
        <f t="shared" si="1"/>
        <v>Ken Hammond</v>
      </c>
      <c r="D367" s="73" t="s">
        <v>191</v>
      </c>
      <c r="E367" s="73" t="s">
        <v>721</v>
      </c>
      <c r="F367" s="73">
        <v>5.0</v>
      </c>
      <c r="G367" s="73">
        <v>7.0</v>
      </c>
      <c r="H367" s="73">
        <v>3.0</v>
      </c>
      <c r="I367" s="73">
        <v>2.0</v>
      </c>
      <c r="J367" s="73">
        <v>1.0</v>
      </c>
      <c r="K367" s="73">
        <v>3.0</v>
      </c>
      <c r="L367" s="73">
        <v>2.0</v>
      </c>
      <c r="M367" s="73">
        <v>3.0</v>
      </c>
      <c r="N367" s="73">
        <v>6.0</v>
      </c>
      <c r="O367" s="73">
        <v>2.0</v>
      </c>
      <c r="P367" s="73">
        <v>1.0</v>
      </c>
      <c r="Q367" s="73">
        <v>3.0</v>
      </c>
      <c r="R367" s="73">
        <v>5.0</v>
      </c>
      <c r="S367" s="73">
        <v>1.0</v>
      </c>
      <c r="T367" s="73">
        <v>3.0</v>
      </c>
      <c r="U367" s="74">
        <f t="shared" si="2"/>
        <v>46</v>
      </c>
      <c r="V367" s="75">
        <f t="shared" si="3"/>
        <v>46</v>
      </c>
      <c r="W367" s="76" t="str">
        <f t="shared" si="4"/>
        <v>Lefty</v>
      </c>
      <c r="X367" s="77">
        <f t="shared" si="5"/>
        <v>46</v>
      </c>
      <c r="Y367" s="77">
        <f t="shared" si="6"/>
        <v>49</v>
      </c>
      <c r="Z367" s="78">
        <f>ROUND(IF(($G367*'Custom Ratings'!$B$3)+($H367*'Custom Ratings'!$B$4)+($I367*'Custom Ratings'!$B$5)+($J367*'Custom Ratings'!$B$6)+($K367*'Custom Ratings'!$B$7)+($L367*'Custom Ratings'!$B$8)+($M367*'Custom Ratings'!$B$9)+($O367*'Custom Ratings'!$B$10)+($P367*'Custom Ratings'!$B$11)+($Q367*'Custom Ratings'!$B$12)+($R367*'Custom Ratings'!$B$13)+($S367*'Custom Ratings'!$B$14)+($T367*'Custom Ratings'!$B$15)&lt;50,(25+(($G367*'Custom Ratings'!$B$3)+($H367*'Custom Ratings'!$B$4)+($I367*'Custom Ratings'!$B$5)+($J367*'Custom Ratings'!$B$6)+($K367*'Custom Ratings'!$B$7)+($L367*'Custom Ratings'!$B$8)+($M367*'Custom Ratings'!$B$9)+($O367*'Custom Ratings'!$B$10)+($P367*'Custom Ratings'!$B$11)+($Q367*'Custom Ratings'!$B$12)+($R367*'Custom Ratings'!$B$13)+($S367*'Custom Ratings'!$B$14)+($T367*'Custom Ratings'!$B$15))/2),($G367*'Custom Ratings'!$B$3)+($H367*'Custom Ratings'!$B$4)+($I367*'Custom Ratings'!$B$5)+($J367*'Custom Ratings'!$B$6)+($K367*'Custom Ratings'!$B$7)+($L367*'Custom Ratings'!$B$8)+($M367*'Custom Ratings'!$B$9)+($O367*'Custom Ratings'!$B$10)+($P367*'Custom Ratings'!$B$11)+($Q367*'Custom Ratings'!$B$12)+($R367*'Custom Ratings'!$B$13)+($S367*'Custom Ratings'!$B$14)+($T367*'Custom Ratings'!$B$15)),0)</f>
        <v>46</v>
      </c>
      <c r="AA367" s="78">
        <f>ROUND(IF(($G367*'Custom Ratings'!$F$3)+($H367*'Custom Ratings'!$F$4)+($I367*'Custom Ratings'!$F$5)+($J367*'Custom Ratings'!$F$6)+($K367*'Custom Ratings'!$F$7)+($L367*'Custom Ratings'!$F$8)+($M367*'Custom Ratings'!$F$9)+($O367*'Custom Ratings'!$F$10)+($P367*'Custom Ratings'!$F$11)+($Q367*'Custom Ratings'!$F$12)+($R367*'Custom Ratings'!$F$13)+($S367*'Custom Ratings'!$F$14)+($T367*'Custom Ratings'!$F$15)&lt;50,(25+(($G367*'Custom Ratings'!$F$3)+($H367*'Custom Ratings'!$F$4)+($I367*'Custom Ratings'!$F$5)+($J367*'Custom Ratings'!$F$6)+($K367*'Custom Ratings'!$F$7)+($L367*'Custom Ratings'!$F$8)+($M367*'Custom Ratings'!$F$9)+($O367*'Custom Ratings'!$F$10)+($P367*'Custom Ratings'!$F$11)+($Q367*'Custom Ratings'!$F$12)+($R367*'Custom Ratings'!$F$13)+($S367*'Custom Ratings'!$F$14)+($T367*'Custom Ratings'!$F$15))/2),($G367*'Custom Ratings'!$F$3)+($H367*'Custom Ratings'!$F$4)+($I367*'Custom Ratings'!$F$5)+($J367*'Custom Ratings'!$F$6)+($K367*'Custom Ratings'!$F$7)+($L367*'Custom Ratings'!$F$8)+($M367*'Custom Ratings'!$F$9)+($O367*'Custom Ratings'!$F$10)+($P367*'Custom Ratings'!$F$11)+($Q367*'Custom Ratings'!$F$12)+($R367*'Custom Ratings'!$F$13)+($S367*'Custom Ratings'!$F$14)+($T367*'Custom Ratings'!$F$15)),0)</f>
        <v>46</v>
      </c>
      <c r="AB367" s="78">
        <f>ROUND(IF(($K367*'Custom Ratings'!$J$3)+ROUNDDOWN(($H367*'Custom Ratings'!$J$4),0)+($I367*'Custom Ratings'!$J$5)+($J367*'Custom Ratings'!$J$6)+ROUNDDOWN(($K367*'Custom Ratings'!$J$7),0)+ROUNDDOWN(($L367*'Custom Ratings'!$J$8),0)+($M367*'Custom Ratings'!$J$9)+($O367*'Custom Ratings'!$J$10)+($P367*'Custom Ratings'!$J$11)+($Q367*'Custom Ratings'!$J$12)+($R367*'Custom Ratings'!$J$13)+($S367*'Custom Ratings'!$J$14)+($T367*'Custom Ratings'!$J$15)&lt;50,(25+(($K367*'Custom Ratings'!$J$3)+ROUNDDOWN(($H367*'Custom Ratings'!$J$4),0)+($I367*'Custom Ratings'!$J$5)+($J367*'Custom Ratings'!$J$6)+ROUNDDOWN(($K367*'Custom Ratings'!$J$7),0)+ROUNDDOWN(($L367*'Custom Ratings'!$J$8),0)+($M367*'Custom Ratings'!$J$9)+($O367*'Custom Ratings'!$J$10)+($P367*'Custom Ratings'!$J$11)+($Q367*'Custom Ratings'!$J$12)+($R367*'Custom Ratings'!$J$13)+($S367*'Custom Ratings'!$J$14)+($T367*'Custom Ratings'!$J$15))/2),($K367*'Custom Ratings'!$J$3)+ROUNDDOWN(($H367*'Custom Ratings'!$J$4),0)+($I367*'Custom Ratings'!$J$5)+($J367*'Custom Ratings'!$J$6)+ROUNDDOWN(($K367*'Custom Ratings'!$J$7),0)+ROUNDDOWN(($L367*'Custom Ratings'!$J$8),0)+($M367*'Custom Ratings'!$J$9)+($O367*'Custom Ratings'!$J$10)+($P367*'Custom Ratings'!$J$11)+($Q367*'Custom Ratings'!$J$12)+($R367*'Custom Ratings'!$J$13)+($S367*'Custom Ratings'!$J$14)+($T367*'Custom Ratings'!$J$15)),0)</f>
        <v>49</v>
      </c>
      <c r="AC367" s="79">
        <f>ROUND(Z367/'Custom Ratings'!$B$19,0)</f>
        <v>46</v>
      </c>
      <c r="AD367" s="79">
        <f>ROUND(AA367/'Custom Ratings'!$F$19,0)</f>
        <v>46</v>
      </c>
      <c r="AE367" s="79">
        <f>ROUND(AB367/'Custom Ratings'!$J$19,0)</f>
        <v>49</v>
      </c>
    </row>
    <row r="368" ht="15.75" customHeight="1">
      <c r="A368" s="71" t="s">
        <v>812</v>
      </c>
      <c r="B368" s="71" t="s">
        <v>1219</v>
      </c>
      <c r="C368" s="72" t="str">
        <f t="shared" si="1"/>
        <v>Gord Dineen</v>
      </c>
      <c r="D368" s="73" t="s">
        <v>191</v>
      </c>
      <c r="E368" s="73" t="s">
        <v>721</v>
      </c>
      <c r="F368" s="73">
        <v>6.0</v>
      </c>
      <c r="G368" s="73">
        <v>8.0</v>
      </c>
      <c r="H368" s="73">
        <v>1.0</v>
      </c>
      <c r="I368" s="73">
        <v>1.0</v>
      </c>
      <c r="J368" s="73">
        <v>2.0</v>
      </c>
      <c r="K368" s="73">
        <v>2.0</v>
      </c>
      <c r="L368" s="73">
        <v>1.0</v>
      </c>
      <c r="M368" s="73">
        <v>2.0</v>
      </c>
      <c r="N368" s="73">
        <v>3.0</v>
      </c>
      <c r="O368" s="73">
        <v>1.0</v>
      </c>
      <c r="P368" s="73">
        <v>1.0</v>
      </c>
      <c r="Q368" s="73">
        <v>2.0</v>
      </c>
      <c r="R368" s="73">
        <v>5.0</v>
      </c>
      <c r="S368" s="73">
        <v>1.0</v>
      </c>
      <c r="T368" s="73">
        <v>3.0</v>
      </c>
      <c r="U368" s="74">
        <f t="shared" si="2"/>
        <v>39</v>
      </c>
      <c r="V368" s="75">
        <f t="shared" si="3"/>
        <v>39</v>
      </c>
      <c r="W368" s="76" t="str">
        <f t="shared" si="4"/>
        <v>Righty</v>
      </c>
      <c r="X368" s="77">
        <f t="shared" si="5"/>
        <v>39</v>
      </c>
      <c r="Y368" s="77">
        <f t="shared" si="6"/>
        <v>39</v>
      </c>
      <c r="Z368" s="78">
        <f>ROUND(IF(($G368*'Custom Ratings'!$B$3)+($H368*'Custom Ratings'!$B$4)+($I368*'Custom Ratings'!$B$5)+($J368*'Custom Ratings'!$B$6)+($K368*'Custom Ratings'!$B$7)+($L368*'Custom Ratings'!$B$8)+($M368*'Custom Ratings'!$B$9)+($O368*'Custom Ratings'!$B$10)+($P368*'Custom Ratings'!$B$11)+($Q368*'Custom Ratings'!$B$12)+($R368*'Custom Ratings'!$B$13)+($S368*'Custom Ratings'!$B$14)+($T368*'Custom Ratings'!$B$15)&lt;50,(25+(($G368*'Custom Ratings'!$B$3)+($H368*'Custom Ratings'!$B$4)+($I368*'Custom Ratings'!$B$5)+($J368*'Custom Ratings'!$B$6)+($K368*'Custom Ratings'!$B$7)+($L368*'Custom Ratings'!$B$8)+($M368*'Custom Ratings'!$B$9)+($O368*'Custom Ratings'!$B$10)+($P368*'Custom Ratings'!$B$11)+($Q368*'Custom Ratings'!$B$12)+($R368*'Custom Ratings'!$B$13)+($S368*'Custom Ratings'!$B$14)+($T368*'Custom Ratings'!$B$15))/2),($G368*'Custom Ratings'!$B$3)+($H368*'Custom Ratings'!$B$4)+($I368*'Custom Ratings'!$B$5)+($J368*'Custom Ratings'!$B$6)+($K368*'Custom Ratings'!$B$7)+($L368*'Custom Ratings'!$B$8)+($M368*'Custom Ratings'!$B$9)+($O368*'Custom Ratings'!$B$10)+($P368*'Custom Ratings'!$B$11)+($Q368*'Custom Ratings'!$B$12)+($R368*'Custom Ratings'!$B$13)+($S368*'Custom Ratings'!$B$14)+($T368*'Custom Ratings'!$B$15)),0)</f>
        <v>39</v>
      </c>
      <c r="AA368" s="78">
        <f>ROUND(IF(($G368*'Custom Ratings'!$F$3)+($H368*'Custom Ratings'!$F$4)+($I368*'Custom Ratings'!$F$5)+($J368*'Custom Ratings'!$F$6)+($K368*'Custom Ratings'!$F$7)+($L368*'Custom Ratings'!$F$8)+($M368*'Custom Ratings'!$F$9)+($O368*'Custom Ratings'!$F$10)+($P368*'Custom Ratings'!$F$11)+($Q368*'Custom Ratings'!$F$12)+($R368*'Custom Ratings'!$F$13)+($S368*'Custom Ratings'!$F$14)+($T368*'Custom Ratings'!$F$15)&lt;50,(25+(($G368*'Custom Ratings'!$F$3)+($H368*'Custom Ratings'!$F$4)+($I368*'Custom Ratings'!$F$5)+($J368*'Custom Ratings'!$F$6)+($K368*'Custom Ratings'!$F$7)+($L368*'Custom Ratings'!$F$8)+($M368*'Custom Ratings'!$F$9)+($O368*'Custom Ratings'!$F$10)+($P368*'Custom Ratings'!$F$11)+($Q368*'Custom Ratings'!$F$12)+($R368*'Custom Ratings'!$F$13)+($S368*'Custom Ratings'!$F$14)+($T368*'Custom Ratings'!$F$15))/2),($G368*'Custom Ratings'!$F$3)+($H368*'Custom Ratings'!$F$4)+($I368*'Custom Ratings'!$F$5)+($J368*'Custom Ratings'!$F$6)+($K368*'Custom Ratings'!$F$7)+($L368*'Custom Ratings'!$F$8)+($M368*'Custom Ratings'!$F$9)+($O368*'Custom Ratings'!$F$10)+($P368*'Custom Ratings'!$F$11)+($Q368*'Custom Ratings'!$F$12)+($R368*'Custom Ratings'!$F$13)+($S368*'Custom Ratings'!$F$14)+($T368*'Custom Ratings'!$F$15)),0)</f>
        <v>39</v>
      </c>
      <c r="AB368" s="78">
        <f>ROUND(IF(($K368*'Custom Ratings'!$J$3)+ROUNDDOWN(($H368*'Custom Ratings'!$J$4),0)+($I368*'Custom Ratings'!$J$5)+($J368*'Custom Ratings'!$J$6)+ROUNDDOWN(($K368*'Custom Ratings'!$J$7),0)+ROUNDDOWN(($L368*'Custom Ratings'!$J$8),0)+($M368*'Custom Ratings'!$J$9)+($O368*'Custom Ratings'!$J$10)+($P368*'Custom Ratings'!$J$11)+($Q368*'Custom Ratings'!$J$12)+($R368*'Custom Ratings'!$J$13)+($S368*'Custom Ratings'!$J$14)+($T368*'Custom Ratings'!$J$15)&lt;50,(25+(($K368*'Custom Ratings'!$J$3)+ROUNDDOWN(($H368*'Custom Ratings'!$J$4),0)+($I368*'Custom Ratings'!$J$5)+($J368*'Custom Ratings'!$J$6)+ROUNDDOWN(($K368*'Custom Ratings'!$J$7),0)+ROUNDDOWN(($L368*'Custom Ratings'!$J$8),0)+($M368*'Custom Ratings'!$J$9)+($O368*'Custom Ratings'!$J$10)+($P368*'Custom Ratings'!$J$11)+($Q368*'Custom Ratings'!$J$12)+($R368*'Custom Ratings'!$J$13)+($S368*'Custom Ratings'!$J$14)+($T368*'Custom Ratings'!$J$15))/2),($K368*'Custom Ratings'!$J$3)+ROUNDDOWN(($H368*'Custom Ratings'!$J$4),0)+($I368*'Custom Ratings'!$J$5)+($J368*'Custom Ratings'!$J$6)+ROUNDDOWN(($K368*'Custom Ratings'!$J$7),0)+ROUNDDOWN(($L368*'Custom Ratings'!$J$8),0)+($M368*'Custom Ratings'!$J$9)+($O368*'Custom Ratings'!$J$10)+($P368*'Custom Ratings'!$J$11)+($Q368*'Custom Ratings'!$J$12)+($R368*'Custom Ratings'!$J$13)+($S368*'Custom Ratings'!$J$14)+($T368*'Custom Ratings'!$J$15)),0)</f>
        <v>39</v>
      </c>
      <c r="AC368" s="79">
        <f>ROUND(Z368/'Custom Ratings'!$B$19,0)</f>
        <v>39</v>
      </c>
      <c r="AD368" s="79">
        <f>ROUND(AA368/'Custom Ratings'!$F$19,0)</f>
        <v>39</v>
      </c>
      <c r="AE368" s="79">
        <f>ROUND(AB368/'Custom Ratings'!$J$19,0)</f>
        <v>39</v>
      </c>
    </row>
    <row r="369" ht="15.75" customHeight="1">
      <c r="A369" s="71" t="s">
        <v>791</v>
      </c>
      <c r="B369" s="71" t="s">
        <v>1220</v>
      </c>
      <c r="C369" s="72" t="str">
        <f t="shared" si="1"/>
        <v>Brad Marsh</v>
      </c>
      <c r="D369" s="73" t="s">
        <v>191</v>
      </c>
      <c r="E369" s="73" t="s">
        <v>721</v>
      </c>
      <c r="F369" s="73">
        <v>14.0</v>
      </c>
      <c r="G369" s="73">
        <v>11.0</v>
      </c>
      <c r="H369" s="73">
        <v>2.0</v>
      </c>
      <c r="I369" s="73">
        <v>2.0</v>
      </c>
      <c r="J369" s="73">
        <v>0.0</v>
      </c>
      <c r="K369" s="73">
        <v>3.0</v>
      </c>
      <c r="L369" s="73">
        <v>1.0</v>
      </c>
      <c r="M369" s="73">
        <v>3.0</v>
      </c>
      <c r="N369" s="73">
        <v>6.0</v>
      </c>
      <c r="O369" s="73">
        <v>1.0</v>
      </c>
      <c r="P369" s="73">
        <v>0.0</v>
      </c>
      <c r="Q369" s="73">
        <v>2.0</v>
      </c>
      <c r="R369" s="73">
        <v>5.0</v>
      </c>
      <c r="S369" s="73">
        <v>2.0</v>
      </c>
      <c r="T369" s="73">
        <v>2.0</v>
      </c>
      <c r="U369" s="74">
        <f t="shared" si="2"/>
        <v>40</v>
      </c>
      <c r="V369" s="75">
        <f t="shared" si="3"/>
        <v>40</v>
      </c>
      <c r="W369" s="76" t="str">
        <f t="shared" si="4"/>
        <v>Lefty</v>
      </c>
      <c r="X369" s="77">
        <f t="shared" si="5"/>
        <v>40</v>
      </c>
      <c r="Y369" s="77">
        <f t="shared" si="6"/>
        <v>44</v>
      </c>
      <c r="Z369" s="78">
        <f>ROUND(IF(($G369*'Custom Ratings'!$B$3)+($H369*'Custom Ratings'!$B$4)+($I369*'Custom Ratings'!$B$5)+($J369*'Custom Ratings'!$B$6)+($K369*'Custom Ratings'!$B$7)+($L369*'Custom Ratings'!$B$8)+($M369*'Custom Ratings'!$B$9)+($O369*'Custom Ratings'!$B$10)+($P369*'Custom Ratings'!$B$11)+($Q369*'Custom Ratings'!$B$12)+($R369*'Custom Ratings'!$B$13)+($S369*'Custom Ratings'!$B$14)+($T369*'Custom Ratings'!$B$15)&lt;50,(25+(($G369*'Custom Ratings'!$B$3)+($H369*'Custom Ratings'!$B$4)+($I369*'Custom Ratings'!$B$5)+($J369*'Custom Ratings'!$B$6)+($K369*'Custom Ratings'!$B$7)+($L369*'Custom Ratings'!$B$8)+($M369*'Custom Ratings'!$B$9)+($O369*'Custom Ratings'!$B$10)+($P369*'Custom Ratings'!$B$11)+($Q369*'Custom Ratings'!$B$12)+($R369*'Custom Ratings'!$B$13)+($S369*'Custom Ratings'!$B$14)+($T369*'Custom Ratings'!$B$15))/2),($G369*'Custom Ratings'!$B$3)+($H369*'Custom Ratings'!$B$4)+($I369*'Custom Ratings'!$B$5)+($J369*'Custom Ratings'!$B$6)+($K369*'Custom Ratings'!$B$7)+($L369*'Custom Ratings'!$B$8)+($M369*'Custom Ratings'!$B$9)+($O369*'Custom Ratings'!$B$10)+($P369*'Custom Ratings'!$B$11)+($Q369*'Custom Ratings'!$B$12)+($R369*'Custom Ratings'!$B$13)+($S369*'Custom Ratings'!$B$14)+($T369*'Custom Ratings'!$B$15)),0)</f>
        <v>40</v>
      </c>
      <c r="AA369" s="78">
        <f>ROUND(IF(($G369*'Custom Ratings'!$F$3)+($H369*'Custom Ratings'!$F$4)+($I369*'Custom Ratings'!$F$5)+($J369*'Custom Ratings'!$F$6)+($K369*'Custom Ratings'!$F$7)+($L369*'Custom Ratings'!$F$8)+($M369*'Custom Ratings'!$F$9)+($O369*'Custom Ratings'!$F$10)+($P369*'Custom Ratings'!$F$11)+($Q369*'Custom Ratings'!$F$12)+($R369*'Custom Ratings'!$F$13)+($S369*'Custom Ratings'!$F$14)+($T369*'Custom Ratings'!$F$15)&lt;50,(25+(($G369*'Custom Ratings'!$F$3)+($H369*'Custom Ratings'!$F$4)+($I369*'Custom Ratings'!$F$5)+($J369*'Custom Ratings'!$F$6)+($K369*'Custom Ratings'!$F$7)+($L369*'Custom Ratings'!$F$8)+($M369*'Custom Ratings'!$F$9)+($O369*'Custom Ratings'!$F$10)+($P369*'Custom Ratings'!$F$11)+($Q369*'Custom Ratings'!$F$12)+($R369*'Custom Ratings'!$F$13)+($S369*'Custom Ratings'!$F$14)+($T369*'Custom Ratings'!$F$15))/2),($G369*'Custom Ratings'!$F$3)+($H369*'Custom Ratings'!$F$4)+($I369*'Custom Ratings'!$F$5)+($J369*'Custom Ratings'!$F$6)+($K369*'Custom Ratings'!$F$7)+($L369*'Custom Ratings'!$F$8)+($M369*'Custom Ratings'!$F$9)+($O369*'Custom Ratings'!$F$10)+($P369*'Custom Ratings'!$F$11)+($Q369*'Custom Ratings'!$F$12)+($R369*'Custom Ratings'!$F$13)+($S369*'Custom Ratings'!$F$14)+($T369*'Custom Ratings'!$F$15)),0)</f>
        <v>40</v>
      </c>
      <c r="AB369" s="78">
        <f>ROUND(IF(($K369*'Custom Ratings'!$J$3)+ROUNDDOWN(($H369*'Custom Ratings'!$J$4),0)+($I369*'Custom Ratings'!$J$5)+($J369*'Custom Ratings'!$J$6)+ROUNDDOWN(($K369*'Custom Ratings'!$J$7),0)+ROUNDDOWN(($L369*'Custom Ratings'!$J$8),0)+($M369*'Custom Ratings'!$J$9)+($O369*'Custom Ratings'!$J$10)+($P369*'Custom Ratings'!$J$11)+($Q369*'Custom Ratings'!$J$12)+($R369*'Custom Ratings'!$J$13)+($S369*'Custom Ratings'!$J$14)+($T369*'Custom Ratings'!$J$15)&lt;50,(25+(($K369*'Custom Ratings'!$J$3)+ROUNDDOWN(($H369*'Custom Ratings'!$J$4),0)+($I369*'Custom Ratings'!$J$5)+($J369*'Custom Ratings'!$J$6)+ROUNDDOWN(($K369*'Custom Ratings'!$J$7),0)+ROUNDDOWN(($L369*'Custom Ratings'!$J$8),0)+($M369*'Custom Ratings'!$J$9)+($O369*'Custom Ratings'!$J$10)+($P369*'Custom Ratings'!$J$11)+($Q369*'Custom Ratings'!$J$12)+($R369*'Custom Ratings'!$J$13)+($S369*'Custom Ratings'!$J$14)+($T369*'Custom Ratings'!$J$15))/2),($K369*'Custom Ratings'!$J$3)+ROUNDDOWN(($H369*'Custom Ratings'!$J$4),0)+($I369*'Custom Ratings'!$J$5)+($J369*'Custom Ratings'!$J$6)+ROUNDDOWN(($K369*'Custom Ratings'!$J$7),0)+ROUNDDOWN(($L369*'Custom Ratings'!$J$8),0)+($M369*'Custom Ratings'!$J$9)+($O369*'Custom Ratings'!$J$10)+($P369*'Custom Ratings'!$J$11)+($Q369*'Custom Ratings'!$J$12)+($R369*'Custom Ratings'!$J$13)+($S369*'Custom Ratings'!$J$14)+($T369*'Custom Ratings'!$J$15)),0)</f>
        <v>44</v>
      </c>
      <c r="AC369" s="79">
        <f>ROUND(Z369/'Custom Ratings'!$B$19,0)</f>
        <v>40</v>
      </c>
      <c r="AD369" s="79">
        <f>ROUND(AA369/'Custom Ratings'!$F$19,0)</f>
        <v>40</v>
      </c>
      <c r="AE369" s="79">
        <f>ROUND(AB369/'Custom Ratings'!$J$19,0)</f>
        <v>44</v>
      </c>
    </row>
    <row r="370" ht="15.75" customHeight="1">
      <c r="A370" s="71" t="s">
        <v>914</v>
      </c>
      <c r="B370" s="71" t="s">
        <v>1221</v>
      </c>
      <c r="C370" s="72" t="str">
        <f t="shared" si="1"/>
        <v>Tommy Soderstrom</v>
      </c>
      <c r="D370" s="73" t="s">
        <v>73</v>
      </c>
      <c r="E370" s="73" t="s">
        <v>697</v>
      </c>
      <c r="F370" s="73">
        <v>30.0</v>
      </c>
      <c r="G370" s="73">
        <v>3.0</v>
      </c>
      <c r="H370" s="73">
        <v>4.0</v>
      </c>
      <c r="I370" s="73">
        <v>4.0</v>
      </c>
      <c r="J370" s="73">
        <v>5.0</v>
      </c>
      <c r="K370" s="73">
        <v>5.0</v>
      </c>
      <c r="L370" s="73">
        <v>4.0</v>
      </c>
      <c r="M370" s="73">
        <v>0.0</v>
      </c>
      <c r="N370" s="73">
        <v>0.0</v>
      </c>
      <c r="O370" s="73">
        <v>0.0</v>
      </c>
      <c r="P370" s="73">
        <v>0.0</v>
      </c>
      <c r="Q370" s="73">
        <v>3.0</v>
      </c>
      <c r="R370" s="73">
        <v>4.0</v>
      </c>
      <c r="S370" s="73">
        <v>3.0</v>
      </c>
      <c r="T370" s="73">
        <v>4.0</v>
      </c>
      <c r="U370" s="74">
        <f t="shared" si="2"/>
        <v>72</v>
      </c>
      <c r="V370" s="75">
        <f t="shared" si="3"/>
        <v>72</v>
      </c>
      <c r="W370" s="76" t="str">
        <f t="shared" si="4"/>
        <v>Lefty</v>
      </c>
      <c r="X370" s="77">
        <f t="shared" si="5"/>
        <v>55</v>
      </c>
      <c r="Y370" s="77">
        <f t="shared" si="6"/>
        <v>72</v>
      </c>
      <c r="Z370" s="78">
        <f>ROUND(IF(($G370*'Custom Ratings'!$B$3)+($H370*'Custom Ratings'!$B$4)+($I370*'Custom Ratings'!$B$5)+($J370*'Custom Ratings'!$B$6)+($K370*'Custom Ratings'!$B$7)+($L370*'Custom Ratings'!$B$8)+($M370*'Custom Ratings'!$B$9)+($O370*'Custom Ratings'!$B$10)+($P370*'Custom Ratings'!$B$11)+($Q370*'Custom Ratings'!$B$12)+($R370*'Custom Ratings'!$B$13)+($S370*'Custom Ratings'!$B$14)+($T370*'Custom Ratings'!$B$15)&lt;50,(25+(($G370*'Custom Ratings'!$B$3)+($H370*'Custom Ratings'!$B$4)+($I370*'Custom Ratings'!$B$5)+($J370*'Custom Ratings'!$B$6)+($K370*'Custom Ratings'!$B$7)+($L370*'Custom Ratings'!$B$8)+($M370*'Custom Ratings'!$B$9)+($O370*'Custom Ratings'!$B$10)+($P370*'Custom Ratings'!$B$11)+($Q370*'Custom Ratings'!$B$12)+($R370*'Custom Ratings'!$B$13)+($S370*'Custom Ratings'!$B$14)+($T370*'Custom Ratings'!$B$15))/2),($G370*'Custom Ratings'!$B$3)+($H370*'Custom Ratings'!$B$4)+($I370*'Custom Ratings'!$B$5)+($J370*'Custom Ratings'!$B$6)+($K370*'Custom Ratings'!$B$7)+($L370*'Custom Ratings'!$B$8)+($M370*'Custom Ratings'!$B$9)+($O370*'Custom Ratings'!$B$10)+($P370*'Custom Ratings'!$B$11)+($Q370*'Custom Ratings'!$B$12)+($R370*'Custom Ratings'!$B$13)+($S370*'Custom Ratings'!$B$14)+($T370*'Custom Ratings'!$B$15)),0)</f>
        <v>55</v>
      </c>
      <c r="AA370" s="78">
        <f>ROUND(IF(($G370*'Custom Ratings'!$F$3)+($H370*'Custom Ratings'!$F$4)+($I370*'Custom Ratings'!$F$5)+($J370*'Custom Ratings'!$F$6)+($K370*'Custom Ratings'!$F$7)+($L370*'Custom Ratings'!$F$8)+($M370*'Custom Ratings'!$F$9)+($O370*'Custom Ratings'!$F$10)+($P370*'Custom Ratings'!$F$11)+($Q370*'Custom Ratings'!$F$12)+($R370*'Custom Ratings'!$F$13)+($S370*'Custom Ratings'!$F$14)+($T370*'Custom Ratings'!$F$15)&lt;50,(25+(($G370*'Custom Ratings'!$F$3)+($H370*'Custom Ratings'!$F$4)+($I370*'Custom Ratings'!$F$5)+($J370*'Custom Ratings'!$F$6)+($K370*'Custom Ratings'!$F$7)+($L370*'Custom Ratings'!$F$8)+($M370*'Custom Ratings'!$F$9)+($O370*'Custom Ratings'!$F$10)+($P370*'Custom Ratings'!$F$11)+($Q370*'Custom Ratings'!$F$12)+($R370*'Custom Ratings'!$F$13)+($S370*'Custom Ratings'!$F$14)+($T370*'Custom Ratings'!$F$15))/2),($G370*'Custom Ratings'!$F$3)+($H370*'Custom Ratings'!$F$4)+($I370*'Custom Ratings'!$F$5)+($J370*'Custom Ratings'!$F$6)+($K370*'Custom Ratings'!$F$7)+($L370*'Custom Ratings'!$F$8)+($M370*'Custom Ratings'!$F$9)+($O370*'Custom Ratings'!$F$10)+($P370*'Custom Ratings'!$F$11)+($Q370*'Custom Ratings'!$F$12)+($R370*'Custom Ratings'!$F$13)+($S370*'Custom Ratings'!$F$14)+($T370*'Custom Ratings'!$F$15)),0)</f>
        <v>55</v>
      </c>
      <c r="AB370" s="78">
        <f>ROUND(IF(($K370*'Custom Ratings'!$J$3)+ROUNDDOWN(($H370*'Custom Ratings'!$J$4),0)+($I370*'Custom Ratings'!$J$5)+($J370*'Custom Ratings'!$J$6)+ROUNDDOWN(($K370*'Custom Ratings'!$J$7),0)+ROUNDDOWN(($L370*'Custom Ratings'!$J$8),0)+($M370*'Custom Ratings'!$J$9)+($O370*'Custom Ratings'!$J$10)+($P370*'Custom Ratings'!$J$11)+($Q370*'Custom Ratings'!$J$12)+($R370*'Custom Ratings'!$J$13)+($S370*'Custom Ratings'!$J$14)+($T370*'Custom Ratings'!$J$15)&lt;50,(25+(($K370*'Custom Ratings'!$J$3)+ROUNDDOWN(($H370*'Custom Ratings'!$J$4),0)+($I370*'Custom Ratings'!$J$5)+($J370*'Custom Ratings'!$J$6)+ROUNDDOWN(($K370*'Custom Ratings'!$J$7),0)+ROUNDDOWN(($L370*'Custom Ratings'!$J$8),0)+($M370*'Custom Ratings'!$J$9)+($O370*'Custom Ratings'!$J$10)+($P370*'Custom Ratings'!$J$11)+($Q370*'Custom Ratings'!$J$12)+($R370*'Custom Ratings'!$J$13)+($S370*'Custom Ratings'!$J$14)+($T370*'Custom Ratings'!$J$15))/2),($K370*'Custom Ratings'!$J$3)+ROUNDDOWN(($H370*'Custom Ratings'!$J$4),0)+($I370*'Custom Ratings'!$J$5)+($J370*'Custom Ratings'!$J$6)+ROUNDDOWN(($K370*'Custom Ratings'!$J$7),0)+ROUNDDOWN(($L370*'Custom Ratings'!$J$8),0)+($M370*'Custom Ratings'!$J$9)+($O370*'Custom Ratings'!$J$10)+($P370*'Custom Ratings'!$J$11)+($Q370*'Custom Ratings'!$J$12)+($R370*'Custom Ratings'!$J$13)+($S370*'Custom Ratings'!$J$14)+($T370*'Custom Ratings'!$J$15)),0)</f>
        <v>72</v>
      </c>
      <c r="AC370" s="79">
        <f>ROUND(Z370/'Custom Ratings'!$B$19,0)</f>
        <v>55</v>
      </c>
      <c r="AD370" s="79">
        <f>ROUND(AA370/'Custom Ratings'!$F$19,0)</f>
        <v>55</v>
      </c>
      <c r="AE370" s="79">
        <f>ROUND(AB370/'Custom Ratings'!$J$19,0)</f>
        <v>72</v>
      </c>
    </row>
    <row r="371" ht="15.75" customHeight="1">
      <c r="A371" s="71" t="s">
        <v>1222</v>
      </c>
      <c r="B371" s="71" t="s">
        <v>1223</v>
      </c>
      <c r="C371" s="72" t="str">
        <f t="shared" si="1"/>
        <v>Dominic Roussel</v>
      </c>
      <c r="D371" s="73" t="s">
        <v>73</v>
      </c>
      <c r="E371" s="73" t="s">
        <v>697</v>
      </c>
      <c r="F371" s="73">
        <v>33.0</v>
      </c>
      <c r="G371" s="73">
        <v>6.0</v>
      </c>
      <c r="H371" s="73">
        <v>3.0</v>
      </c>
      <c r="I371" s="73">
        <v>3.0</v>
      </c>
      <c r="J371" s="73">
        <v>3.0</v>
      </c>
      <c r="K371" s="73">
        <v>3.0</v>
      </c>
      <c r="L371" s="73">
        <v>3.0</v>
      </c>
      <c r="M371" s="73">
        <v>0.0</v>
      </c>
      <c r="N371" s="73">
        <v>0.0</v>
      </c>
      <c r="O371" s="73">
        <v>0.0</v>
      </c>
      <c r="P371" s="73">
        <v>0.0</v>
      </c>
      <c r="Q371" s="73">
        <v>3.0</v>
      </c>
      <c r="R371" s="73">
        <v>3.0</v>
      </c>
      <c r="S371" s="73">
        <v>2.0</v>
      </c>
      <c r="T371" s="73">
        <v>2.0</v>
      </c>
      <c r="U371" s="74">
        <f t="shared" si="2"/>
        <v>50</v>
      </c>
      <c r="V371" s="75">
        <f t="shared" si="3"/>
        <v>50</v>
      </c>
      <c r="W371" s="76" t="str">
        <f t="shared" si="4"/>
        <v>Lefty</v>
      </c>
      <c r="X371" s="77">
        <f t="shared" si="5"/>
        <v>44</v>
      </c>
      <c r="Y371" s="77">
        <f t="shared" si="6"/>
        <v>50</v>
      </c>
      <c r="Z371" s="78">
        <f>ROUND(IF(($G371*'Custom Ratings'!$B$3)+($H371*'Custom Ratings'!$B$4)+($I371*'Custom Ratings'!$B$5)+($J371*'Custom Ratings'!$B$6)+($K371*'Custom Ratings'!$B$7)+($L371*'Custom Ratings'!$B$8)+($M371*'Custom Ratings'!$B$9)+($O371*'Custom Ratings'!$B$10)+($P371*'Custom Ratings'!$B$11)+($Q371*'Custom Ratings'!$B$12)+($R371*'Custom Ratings'!$B$13)+($S371*'Custom Ratings'!$B$14)+($T371*'Custom Ratings'!$B$15)&lt;50,(25+(($G371*'Custom Ratings'!$B$3)+($H371*'Custom Ratings'!$B$4)+($I371*'Custom Ratings'!$B$5)+($J371*'Custom Ratings'!$B$6)+($K371*'Custom Ratings'!$B$7)+($L371*'Custom Ratings'!$B$8)+($M371*'Custom Ratings'!$B$9)+($O371*'Custom Ratings'!$B$10)+($P371*'Custom Ratings'!$B$11)+($Q371*'Custom Ratings'!$B$12)+($R371*'Custom Ratings'!$B$13)+($S371*'Custom Ratings'!$B$14)+($T371*'Custom Ratings'!$B$15))/2),($G371*'Custom Ratings'!$B$3)+($H371*'Custom Ratings'!$B$4)+($I371*'Custom Ratings'!$B$5)+($J371*'Custom Ratings'!$B$6)+($K371*'Custom Ratings'!$B$7)+($L371*'Custom Ratings'!$B$8)+($M371*'Custom Ratings'!$B$9)+($O371*'Custom Ratings'!$B$10)+($P371*'Custom Ratings'!$B$11)+($Q371*'Custom Ratings'!$B$12)+($R371*'Custom Ratings'!$B$13)+($S371*'Custom Ratings'!$B$14)+($T371*'Custom Ratings'!$B$15)),0)</f>
        <v>44</v>
      </c>
      <c r="AA371" s="78">
        <f>ROUND(IF(($G371*'Custom Ratings'!$F$3)+($H371*'Custom Ratings'!$F$4)+($I371*'Custom Ratings'!$F$5)+($J371*'Custom Ratings'!$F$6)+($K371*'Custom Ratings'!$F$7)+($L371*'Custom Ratings'!$F$8)+($M371*'Custom Ratings'!$F$9)+($O371*'Custom Ratings'!$F$10)+($P371*'Custom Ratings'!$F$11)+($Q371*'Custom Ratings'!$F$12)+($R371*'Custom Ratings'!$F$13)+($S371*'Custom Ratings'!$F$14)+($T371*'Custom Ratings'!$F$15)&lt;50,(25+(($G371*'Custom Ratings'!$F$3)+($H371*'Custom Ratings'!$F$4)+($I371*'Custom Ratings'!$F$5)+($J371*'Custom Ratings'!$F$6)+($K371*'Custom Ratings'!$F$7)+($L371*'Custom Ratings'!$F$8)+($M371*'Custom Ratings'!$F$9)+($O371*'Custom Ratings'!$F$10)+($P371*'Custom Ratings'!$F$11)+($Q371*'Custom Ratings'!$F$12)+($R371*'Custom Ratings'!$F$13)+($S371*'Custom Ratings'!$F$14)+($T371*'Custom Ratings'!$F$15))/2),($G371*'Custom Ratings'!$F$3)+($H371*'Custom Ratings'!$F$4)+($I371*'Custom Ratings'!$F$5)+($J371*'Custom Ratings'!$F$6)+($K371*'Custom Ratings'!$F$7)+($L371*'Custom Ratings'!$F$8)+($M371*'Custom Ratings'!$F$9)+($O371*'Custom Ratings'!$F$10)+($P371*'Custom Ratings'!$F$11)+($Q371*'Custom Ratings'!$F$12)+($R371*'Custom Ratings'!$F$13)+($S371*'Custom Ratings'!$F$14)+($T371*'Custom Ratings'!$F$15)),0)</f>
        <v>44</v>
      </c>
      <c r="AB371" s="78">
        <f>ROUND(IF(($K371*'Custom Ratings'!$J$3)+ROUNDDOWN(($H371*'Custom Ratings'!$J$4),0)+($I371*'Custom Ratings'!$J$5)+($J371*'Custom Ratings'!$J$6)+ROUNDDOWN(($K371*'Custom Ratings'!$J$7),0)+ROUNDDOWN(($L371*'Custom Ratings'!$J$8),0)+($M371*'Custom Ratings'!$J$9)+($O371*'Custom Ratings'!$J$10)+($P371*'Custom Ratings'!$J$11)+($Q371*'Custom Ratings'!$J$12)+($R371*'Custom Ratings'!$J$13)+($S371*'Custom Ratings'!$J$14)+($T371*'Custom Ratings'!$J$15)&lt;50,(25+(($K371*'Custom Ratings'!$J$3)+ROUNDDOWN(($H371*'Custom Ratings'!$J$4),0)+($I371*'Custom Ratings'!$J$5)+($J371*'Custom Ratings'!$J$6)+ROUNDDOWN(($K371*'Custom Ratings'!$J$7),0)+ROUNDDOWN(($L371*'Custom Ratings'!$J$8),0)+($M371*'Custom Ratings'!$J$9)+($O371*'Custom Ratings'!$J$10)+($P371*'Custom Ratings'!$J$11)+($Q371*'Custom Ratings'!$J$12)+($R371*'Custom Ratings'!$J$13)+($S371*'Custom Ratings'!$J$14)+($T371*'Custom Ratings'!$J$15))/2),($K371*'Custom Ratings'!$J$3)+ROUNDDOWN(($H371*'Custom Ratings'!$J$4),0)+($I371*'Custom Ratings'!$J$5)+($J371*'Custom Ratings'!$J$6)+ROUNDDOWN(($K371*'Custom Ratings'!$J$7),0)+ROUNDDOWN(($L371*'Custom Ratings'!$J$8),0)+($M371*'Custom Ratings'!$J$9)+($O371*'Custom Ratings'!$J$10)+($P371*'Custom Ratings'!$J$11)+($Q371*'Custom Ratings'!$J$12)+($R371*'Custom Ratings'!$J$13)+($S371*'Custom Ratings'!$J$14)+($T371*'Custom Ratings'!$J$15)),0)</f>
        <v>50</v>
      </c>
      <c r="AC371" s="79">
        <f>ROUND(Z371/'Custom Ratings'!$B$19,0)</f>
        <v>44</v>
      </c>
      <c r="AD371" s="79">
        <f>ROUND(AA371/'Custom Ratings'!$F$19,0)</f>
        <v>44</v>
      </c>
      <c r="AE371" s="79">
        <f>ROUND(AB371/'Custom Ratings'!$J$19,0)</f>
        <v>50</v>
      </c>
    </row>
    <row r="372" ht="15.75" customHeight="1">
      <c r="A372" s="71" t="s">
        <v>1224</v>
      </c>
      <c r="B372" s="71" t="s">
        <v>1225</v>
      </c>
      <c r="C372" s="72" t="str">
        <f t="shared" si="1"/>
        <v>Steph Beauregard</v>
      </c>
      <c r="D372" s="73" t="s">
        <v>73</v>
      </c>
      <c r="E372" s="73" t="s">
        <v>697</v>
      </c>
      <c r="F372" s="73">
        <v>35.0</v>
      </c>
      <c r="G372" s="73">
        <v>7.0</v>
      </c>
      <c r="H372" s="73">
        <v>2.0</v>
      </c>
      <c r="I372" s="73">
        <v>3.0</v>
      </c>
      <c r="J372" s="73">
        <v>0.0</v>
      </c>
      <c r="K372" s="73">
        <v>0.0</v>
      </c>
      <c r="L372" s="73">
        <v>1.0</v>
      </c>
      <c r="M372" s="73">
        <v>0.0</v>
      </c>
      <c r="N372" s="73">
        <v>1.0</v>
      </c>
      <c r="O372" s="73">
        <v>0.0</v>
      </c>
      <c r="P372" s="73">
        <v>0.0</v>
      </c>
      <c r="Q372" s="73">
        <v>2.0</v>
      </c>
      <c r="R372" s="73">
        <v>2.0</v>
      </c>
      <c r="S372" s="73">
        <v>2.0</v>
      </c>
      <c r="T372" s="73">
        <v>2.0</v>
      </c>
      <c r="U372" s="74">
        <f t="shared" si="2"/>
        <v>36</v>
      </c>
      <c r="V372" s="75">
        <f t="shared" si="3"/>
        <v>36</v>
      </c>
      <c r="W372" s="76" t="str">
        <f t="shared" si="4"/>
        <v>Righty</v>
      </c>
      <c r="X372" s="77">
        <f t="shared" si="5"/>
        <v>34</v>
      </c>
      <c r="Y372" s="77">
        <f t="shared" si="6"/>
        <v>36</v>
      </c>
      <c r="Z372" s="78">
        <f>ROUND(IF(($G372*'Custom Ratings'!$B$3)+($H372*'Custom Ratings'!$B$4)+($I372*'Custom Ratings'!$B$5)+($J372*'Custom Ratings'!$B$6)+($K372*'Custom Ratings'!$B$7)+($L372*'Custom Ratings'!$B$8)+($M372*'Custom Ratings'!$B$9)+($O372*'Custom Ratings'!$B$10)+($P372*'Custom Ratings'!$B$11)+($Q372*'Custom Ratings'!$B$12)+($R372*'Custom Ratings'!$B$13)+($S372*'Custom Ratings'!$B$14)+($T372*'Custom Ratings'!$B$15)&lt;50,(25+(($G372*'Custom Ratings'!$B$3)+($H372*'Custom Ratings'!$B$4)+($I372*'Custom Ratings'!$B$5)+($J372*'Custom Ratings'!$B$6)+($K372*'Custom Ratings'!$B$7)+($L372*'Custom Ratings'!$B$8)+($M372*'Custom Ratings'!$B$9)+($O372*'Custom Ratings'!$B$10)+($P372*'Custom Ratings'!$B$11)+($Q372*'Custom Ratings'!$B$12)+($R372*'Custom Ratings'!$B$13)+($S372*'Custom Ratings'!$B$14)+($T372*'Custom Ratings'!$B$15))/2),($G372*'Custom Ratings'!$B$3)+($H372*'Custom Ratings'!$B$4)+($I372*'Custom Ratings'!$B$5)+($J372*'Custom Ratings'!$B$6)+($K372*'Custom Ratings'!$B$7)+($L372*'Custom Ratings'!$B$8)+($M372*'Custom Ratings'!$B$9)+($O372*'Custom Ratings'!$B$10)+($P372*'Custom Ratings'!$B$11)+($Q372*'Custom Ratings'!$B$12)+($R372*'Custom Ratings'!$B$13)+($S372*'Custom Ratings'!$B$14)+($T372*'Custom Ratings'!$B$15)),0)</f>
        <v>34</v>
      </c>
      <c r="AA372" s="78">
        <f>ROUND(IF(($G372*'Custom Ratings'!$F$3)+($H372*'Custom Ratings'!$F$4)+($I372*'Custom Ratings'!$F$5)+($J372*'Custom Ratings'!$F$6)+($K372*'Custom Ratings'!$F$7)+($L372*'Custom Ratings'!$F$8)+($M372*'Custom Ratings'!$F$9)+($O372*'Custom Ratings'!$F$10)+($P372*'Custom Ratings'!$F$11)+($Q372*'Custom Ratings'!$F$12)+($R372*'Custom Ratings'!$F$13)+($S372*'Custom Ratings'!$F$14)+($T372*'Custom Ratings'!$F$15)&lt;50,(25+(($G372*'Custom Ratings'!$F$3)+($H372*'Custom Ratings'!$F$4)+($I372*'Custom Ratings'!$F$5)+($J372*'Custom Ratings'!$F$6)+($K372*'Custom Ratings'!$F$7)+($L372*'Custom Ratings'!$F$8)+($M372*'Custom Ratings'!$F$9)+($O372*'Custom Ratings'!$F$10)+($P372*'Custom Ratings'!$F$11)+($Q372*'Custom Ratings'!$F$12)+($R372*'Custom Ratings'!$F$13)+($S372*'Custom Ratings'!$F$14)+($T372*'Custom Ratings'!$F$15))/2),($G372*'Custom Ratings'!$F$3)+($H372*'Custom Ratings'!$F$4)+($I372*'Custom Ratings'!$F$5)+($J372*'Custom Ratings'!$F$6)+($K372*'Custom Ratings'!$F$7)+($L372*'Custom Ratings'!$F$8)+($M372*'Custom Ratings'!$F$9)+($O372*'Custom Ratings'!$F$10)+($P372*'Custom Ratings'!$F$11)+($Q372*'Custom Ratings'!$F$12)+($R372*'Custom Ratings'!$F$13)+($S372*'Custom Ratings'!$F$14)+($T372*'Custom Ratings'!$F$15)),0)</f>
        <v>34</v>
      </c>
      <c r="AB372" s="78">
        <f>ROUND(IF(($K372*'Custom Ratings'!$J$3)+ROUNDDOWN(($H372*'Custom Ratings'!$J$4),0)+($I372*'Custom Ratings'!$J$5)+($J372*'Custom Ratings'!$J$6)+ROUNDDOWN(($K372*'Custom Ratings'!$J$7),0)+ROUNDDOWN(($L372*'Custom Ratings'!$J$8),0)+($M372*'Custom Ratings'!$J$9)+($O372*'Custom Ratings'!$J$10)+($P372*'Custom Ratings'!$J$11)+($Q372*'Custom Ratings'!$J$12)+($R372*'Custom Ratings'!$J$13)+($S372*'Custom Ratings'!$J$14)+($T372*'Custom Ratings'!$J$15)&lt;50,(25+(($K372*'Custom Ratings'!$J$3)+ROUNDDOWN(($H372*'Custom Ratings'!$J$4),0)+($I372*'Custom Ratings'!$J$5)+($J372*'Custom Ratings'!$J$6)+ROUNDDOWN(($K372*'Custom Ratings'!$J$7),0)+ROUNDDOWN(($L372*'Custom Ratings'!$J$8),0)+($M372*'Custom Ratings'!$J$9)+($O372*'Custom Ratings'!$J$10)+($P372*'Custom Ratings'!$J$11)+($Q372*'Custom Ratings'!$J$12)+($R372*'Custom Ratings'!$J$13)+($S372*'Custom Ratings'!$J$14)+($T372*'Custom Ratings'!$J$15))/2),($K372*'Custom Ratings'!$J$3)+ROUNDDOWN(($H372*'Custom Ratings'!$J$4),0)+($I372*'Custom Ratings'!$J$5)+($J372*'Custom Ratings'!$J$6)+ROUNDDOWN(($K372*'Custom Ratings'!$J$7),0)+ROUNDDOWN(($L372*'Custom Ratings'!$J$8),0)+($M372*'Custom Ratings'!$J$9)+($O372*'Custom Ratings'!$J$10)+($P372*'Custom Ratings'!$J$11)+($Q372*'Custom Ratings'!$J$12)+($R372*'Custom Ratings'!$J$13)+($S372*'Custom Ratings'!$J$14)+($T372*'Custom Ratings'!$J$15)),0)</f>
        <v>36</v>
      </c>
      <c r="AC372" s="79">
        <f>ROUND(Z372/'Custom Ratings'!$B$19,0)</f>
        <v>34</v>
      </c>
      <c r="AD372" s="79">
        <f>ROUND(AA372/'Custom Ratings'!$F$19,0)</f>
        <v>34</v>
      </c>
      <c r="AE372" s="79">
        <f>ROUND(AB372/'Custom Ratings'!$J$19,0)</f>
        <v>36</v>
      </c>
    </row>
    <row r="373" ht="15.75" customHeight="1">
      <c r="A373" s="71" t="s">
        <v>1033</v>
      </c>
      <c r="B373" s="71" t="s">
        <v>1226</v>
      </c>
      <c r="C373" s="72" t="str">
        <f t="shared" si="1"/>
        <v>Eric Lindros</v>
      </c>
      <c r="D373" s="73" t="s">
        <v>73</v>
      </c>
      <c r="E373" s="73" t="s">
        <v>702</v>
      </c>
      <c r="F373" s="73">
        <v>88.0</v>
      </c>
      <c r="G373" s="73">
        <v>12.0</v>
      </c>
      <c r="H373" s="73">
        <v>4.0</v>
      </c>
      <c r="I373" s="73">
        <v>3.0</v>
      </c>
      <c r="J373" s="73">
        <v>4.0</v>
      </c>
      <c r="K373" s="73">
        <v>4.0</v>
      </c>
      <c r="L373" s="73">
        <v>4.0</v>
      </c>
      <c r="M373" s="73">
        <v>5.0</v>
      </c>
      <c r="N373" s="73">
        <v>9.0</v>
      </c>
      <c r="O373" s="73">
        <v>4.0</v>
      </c>
      <c r="P373" s="73">
        <v>6.0</v>
      </c>
      <c r="Q373" s="73">
        <v>5.0</v>
      </c>
      <c r="R373" s="73">
        <v>2.0</v>
      </c>
      <c r="S373" s="73">
        <v>4.0</v>
      </c>
      <c r="T373" s="73">
        <v>4.0</v>
      </c>
      <c r="U373" s="74">
        <f t="shared" si="2"/>
        <v>84</v>
      </c>
      <c r="V373" s="75">
        <f t="shared" si="3"/>
        <v>84</v>
      </c>
      <c r="W373" s="76" t="str">
        <f t="shared" si="4"/>
        <v>Righty</v>
      </c>
      <c r="X373" s="77">
        <f t="shared" si="5"/>
        <v>84</v>
      </c>
      <c r="Y373" s="77">
        <f t="shared" si="6"/>
        <v>69</v>
      </c>
      <c r="Z373" s="78">
        <f>ROUND(IF(($G373*'Custom Ratings'!$B$3)+($H373*'Custom Ratings'!$B$4)+($I373*'Custom Ratings'!$B$5)+($J373*'Custom Ratings'!$B$6)+($K373*'Custom Ratings'!$B$7)+($L373*'Custom Ratings'!$B$8)+($M373*'Custom Ratings'!$B$9)+($O373*'Custom Ratings'!$B$10)+($P373*'Custom Ratings'!$B$11)+($Q373*'Custom Ratings'!$B$12)+($R373*'Custom Ratings'!$B$13)+($S373*'Custom Ratings'!$B$14)+($T373*'Custom Ratings'!$B$15)&lt;50,(25+(($G373*'Custom Ratings'!$B$3)+($H373*'Custom Ratings'!$B$4)+($I373*'Custom Ratings'!$B$5)+($J373*'Custom Ratings'!$B$6)+($K373*'Custom Ratings'!$B$7)+($L373*'Custom Ratings'!$B$8)+($M373*'Custom Ratings'!$B$9)+($O373*'Custom Ratings'!$B$10)+($P373*'Custom Ratings'!$B$11)+($Q373*'Custom Ratings'!$B$12)+($R373*'Custom Ratings'!$B$13)+($S373*'Custom Ratings'!$B$14)+($T373*'Custom Ratings'!$B$15))/2),($G373*'Custom Ratings'!$B$3)+($H373*'Custom Ratings'!$B$4)+($I373*'Custom Ratings'!$B$5)+($J373*'Custom Ratings'!$B$6)+($K373*'Custom Ratings'!$B$7)+($L373*'Custom Ratings'!$B$8)+($M373*'Custom Ratings'!$B$9)+($O373*'Custom Ratings'!$B$10)+($P373*'Custom Ratings'!$B$11)+($Q373*'Custom Ratings'!$B$12)+($R373*'Custom Ratings'!$B$13)+($S373*'Custom Ratings'!$B$14)+($T373*'Custom Ratings'!$B$15)),0)</f>
        <v>84</v>
      </c>
      <c r="AA373" s="78">
        <f>ROUND(IF(($G373*'Custom Ratings'!$F$3)+($H373*'Custom Ratings'!$F$4)+($I373*'Custom Ratings'!$F$5)+($J373*'Custom Ratings'!$F$6)+($K373*'Custom Ratings'!$F$7)+($L373*'Custom Ratings'!$F$8)+($M373*'Custom Ratings'!$F$9)+($O373*'Custom Ratings'!$F$10)+($P373*'Custom Ratings'!$F$11)+($Q373*'Custom Ratings'!$F$12)+($R373*'Custom Ratings'!$F$13)+($S373*'Custom Ratings'!$F$14)+($T373*'Custom Ratings'!$F$15)&lt;50,(25+(($G373*'Custom Ratings'!$F$3)+($H373*'Custom Ratings'!$F$4)+($I373*'Custom Ratings'!$F$5)+($J373*'Custom Ratings'!$F$6)+($K373*'Custom Ratings'!$F$7)+($L373*'Custom Ratings'!$F$8)+($M373*'Custom Ratings'!$F$9)+($O373*'Custom Ratings'!$F$10)+($P373*'Custom Ratings'!$F$11)+($Q373*'Custom Ratings'!$F$12)+($R373*'Custom Ratings'!$F$13)+($S373*'Custom Ratings'!$F$14)+($T373*'Custom Ratings'!$F$15))/2),($G373*'Custom Ratings'!$F$3)+($H373*'Custom Ratings'!$F$4)+($I373*'Custom Ratings'!$F$5)+($J373*'Custom Ratings'!$F$6)+($K373*'Custom Ratings'!$F$7)+($L373*'Custom Ratings'!$F$8)+($M373*'Custom Ratings'!$F$9)+($O373*'Custom Ratings'!$F$10)+($P373*'Custom Ratings'!$F$11)+($Q373*'Custom Ratings'!$F$12)+($R373*'Custom Ratings'!$F$13)+($S373*'Custom Ratings'!$F$14)+($T373*'Custom Ratings'!$F$15)),0)</f>
        <v>84</v>
      </c>
      <c r="AB373" s="78">
        <f>ROUND(IF(($K373*'Custom Ratings'!$J$3)+ROUNDDOWN(($H373*'Custom Ratings'!$J$4),0)+($I373*'Custom Ratings'!$J$5)+($J373*'Custom Ratings'!$J$6)+ROUNDDOWN(($K373*'Custom Ratings'!$J$7),0)+ROUNDDOWN(($L373*'Custom Ratings'!$J$8),0)+($M373*'Custom Ratings'!$J$9)+($O373*'Custom Ratings'!$J$10)+($P373*'Custom Ratings'!$J$11)+($Q373*'Custom Ratings'!$J$12)+($R373*'Custom Ratings'!$J$13)+($S373*'Custom Ratings'!$J$14)+($T373*'Custom Ratings'!$J$15)&lt;50,(25+(($K373*'Custom Ratings'!$J$3)+ROUNDDOWN(($H373*'Custom Ratings'!$J$4),0)+($I373*'Custom Ratings'!$J$5)+($J373*'Custom Ratings'!$J$6)+ROUNDDOWN(($K373*'Custom Ratings'!$J$7),0)+ROUNDDOWN(($L373*'Custom Ratings'!$J$8),0)+($M373*'Custom Ratings'!$J$9)+($O373*'Custom Ratings'!$J$10)+($P373*'Custom Ratings'!$J$11)+($Q373*'Custom Ratings'!$J$12)+($R373*'Custom Ratings'!$J$13)+($S373*'Custom Ratings'!$J$14)+($T373*'Custom Ratings'!$J$15))/2),($K373*'Custom Ratings'!$J$3)+ROUNDDOWN(($H373*'Custom Ratings'!$J$4),0)+($I373*'Custom Ratings'!$J$5)+($J373*'Custom Ratings'!$J$6)+ROUNDDOWN(($K373*'Custom Ratings'!$J$7),0)+ROUNDDOWN(($L373*'Custom Ratings'!$J$8),0)+($M373*'Custom Ratings'!$J$9)+($O373*'Custom Ratings'!$J$10)+($P373*'Custom Ratings'!$J$11)+($Q373*'Custom Ratings'!$J$12)+($R373*'Custom Ratings'!$J$13)+($S373*'Custom Ratings'!$J$14)+($T373*'Custom Ratings'!$J$15)),0)</f>
        <v>69</v>
      </c>
      <c r="AC373" s="79">
        <f>ROUND(Z373/'Custom Ratings'!$B$19,0)</f>
        <v>84</v>
      </c>
      <c r="AD373" s="79">
        <f>ROUND(AA373/'Custom Ratings'!$F$19,0)</f>
        <v>84</v>
      </c>
      <c r="AE373" s="79">
        <f>ROUND(AB373/'Custom Ratings'!$J$19,0)</f>
        <v>69</v>
      </c>
    </row>
    <row r="374" ht="15.75" customHeight="1">
      <c r="A374" s="71" t="s">
        <v>1227</v>
      </c>
      <c r="B374" s="71" t="s">
        <v>1228</v>
      </c>
      <c r="C374" s="72" t="str">
        <f t="shared" si="1"/>
        <v>Rod BrindAmour</v>
      </c>
      <c r="D374" s="73" t="s">
        <v>73</v>
      </c>
      <c r="E374" s="73" t="s">
        <v>702</v>
      </c>
      <c r="F374" s="73">
        <v>17.0</v>
      </c>
      <c r="G374" s="73">
        <v>9.0</v>
      </c>
      <c r="H374" s="73">
        <v>4.0</v>
      </c>
      <c r="I374" s="73">
        <v>3.0</v>
      </c>
      <c r="J374" s="73">
        <v>4.0</v>
      </c>
      <c r="K374" s="73">
        <v>4.0</v>
      </c>
      <c r="L374" s="73">
        <v>4.0</v>
      </c>
      <c r="M374" s="73">
        <v>3.0</v>
      </c>
      <c r="N374" s="73">
        <v>4.0</v>
      </c>
      <c r="O374" s="73">
        <v>4.0</v>
      </c>
      <c r="P374" s="73">
        <v>4.0</v>
      </c>
      <c r="Q374" s="73">
        <v>4.0</v>
      </c>
      <c r="R374" s="73">
        <v>2.0</v>
      </c>
      <c r="S374" s="73">
        <v>4.0</v>
      </c>
      <c r="T374" s="73">
        <v>3.0</v>
      </c>
      <c r="U374" s="74">
        <f t="shared" si="2"/>
        <v>75</v>
      </c>
      <c r="V374" s="75">
        <f t="shared" si="3"/>
        <v>75</v>
      </c>
      <c r="W374" s="76" t="str">
        <f t="shared" si="4"/>
        <v>Lefty</v>
      </c>
      <c r="X374" s="77">
        <f t="shared" si="5"/>
        <v>75</v>
      </c>
      <c r="Y374" s="77">
        <f t="shared" si="6"/>
        <v>67</v>
      </c>
      <c r="Z374" s="78">
        <f>ROUND(IF(($G374*'Custom Ratings'!$B$3)+($H374*'Custom Ratings'!$B$4)+($I374*'Custom Ratings'!$B$5)+($J374*'Custom Ratings'!$B$6)+($K374*'Custom Ratings'!$B$7)+($L374*'Custom Ratings'!$B$8)+($M374*'Custom Ratings'!$B$9)+($O374*'Custom Ratings'!$B$10)+($P374*'Custom Ratings'!$B$11)+($Q374*'Custom Ratings'!$B$12)+($R374*'Custom Ratings'!$B$13)+($S374*'Custom Ratings'!$B$14)+($T374*'Custom Ratings'!$B$15)&lt;50,(25+(($G374*'Custom Ratings'!$B$3)+($H374*'Custom Ratings'!$B$4)+($I374*'Custom Ratings'!$B$5)+($J374*'Custom Ratings'!$B$6)+($K374*'Custom Ratings'!$B$7)+($L374*'Custom Ratings'!$B$8)+($M374*'Custom Ratings'!$B$9)+($O374*'Custom Ratings'!$B$10)+($P374*'Custom Ratings'!$B$11)+($Q374*'Custom Ratings'!$B$12)+($R374*'Custom Ratings'!$B$13)+($S374*'Custom Ratings'!$B$14)+($T374*'Custom Ratings'!$B$15))/2),($G374*'Custom Ratings'!$B$3)+($H374*'Custom Ratings'!$B$4)+($I374*'Custom Ratings'!$B$5)+($J374*'Custom Ratings'!$B$6)+($K374*'Custom Ratings'!$B$7)+($L374*'Custom Ratings'!$B$8)+($M374*'Custom Ratings'!$B$9)+($O374*'Custom Ratings'!$B$10)+($P374*'Custom Ratings'!$B$11)+($Q374*'Custom Ratings'!$B$12)+($R374*'Custom Ratings'!$B$13)+($S374*'Custom Ratings'!$B$14)+($T374*'Custom Ratings'!$B$15)),0)</f>
        <v>75</v>
      </c>
      <c r="AA374" s="78">
        <f>ROUND(IF(($G374*'Custom Ratings'!$F$3)+($H374*'Custom Ratings'!$F$4)+($I374*'Custom Ratings'!$F$5)+($J374*'Custom Ratings'!$F$6)+($K374*'Custom Ratings'!$F$7)+($L374*'Custom Ratings'!$F$8)+($M374*'Custom Ratings'!$F$9)+($O374*'Custom Ratings'!$F$10)+($P374*'Custom Ratings'!$F$11)+($Q374*'Custom Ratings'!$F$12)+($R374*'Custom Ratings'!$F$13)+($S374*'Custom Ratings'!$F$14)+($T374*'Custom Ratings'!$F$15)&lt;50,(25+(($G374*'Custom Ratings'!$F$3)+($H374*'Custom Ratings'!$F$4)+($I374*'Custom Ratings'!$F$5)+($J374*'Custom Ratings'!$F$6)+($K374*'Custom Ratings'!$F$7)+($L374*'Custom Ratings'!$F$8)+($M374*'Custom Ratings'!$F$9)+($O374*'Custom Ratings'!$F$10)+($P374*'Custom Ratings'!$F$11)+($Q374*'Custom Ratings'!$F$12)+($R374*'Custom Ratings'!$F$13)+($S374*'Custom Ratings'!$F$14)+($T374*'Custom Ratings'!$F$15))/2),($G374*'Custom Ratings'!$F$3)+($H374*'Custom Ratings'!$F$4)+($I374*'Custom Ratings'!$F$5)+($J374*'Custom Ratings'!$F$6)+($K374*'Custom Ratings'!$F$7)+($L374*'Custom Ratings'!$F$8)+($M374*'Custom Ratings'!$F$9)+($O374*'Custom Ratings'!$F$10)+($P374*'Custom Ratings'!$F$11)+($Q374*'Custom Ratings'!$F$12)+($R374*'Custom Ratings'!$F$13)+($S374*'Custom Ratings'!$F$14)+($T374*'Custom Ratings'!$F$15)),0)</f>
        <v>75</v>
      </c>
      <c r="AB374" s="78">
        <f>ROUND(IF(($K374*'Custom Ratings'!$J$3)+ROUNDDOWN(($H374*'Custom Ratings'!$J$4),0)+($I374*'Custom Ratings'!$J$5)+($J374*'Custom Ratings'!$J$6)+ROUNDDOWN(($K374*'Custom Ratings'!$J$7),0)+ROUNDDOWN(($L374*'Custom Ratings'!$J$8),0)+($M374*'Custom Ratings'!$J$9)+($O374*'Custom Ratings'!$J$10)+($P374*'Custom Ratings'!$J$11)+($Q374*'Custom Ratings'!$J$12)+($R374*'Custom Ratings'!$J$13)+($S374*'Custom Ratings'!$J$14)+($T374*'Custom Ratings'!$J$15)&lt;50,(25+(($K374*'Custom Ratings'!$J$3)+ROUNDDOWN(($H374*'Custom Ratings'!$J$4),0)+($I374*'Custom Ratings'!$J$5)+($J374*'Custom Ratings'!$J$6)+ROUNDDOWN(($K374*'Custom Ratings'!$J$7),0)+ROUNDDOWN(($L374*'Custom Ratings'!$J$8),0)+($M374*'Custom Ratings'!$J$9)+($O374*'Custom Ratings'!$J$10)+($P374*'Custom Ratings'!$J$11)+($Q374*'Custom Ratings'!$J$12)+($R374*'Custom Ratings'!$J$13)+($S374*'Custom Ratings'!$J$14)+($T374*'Custom Ratings'!$J$15))/2),($K374*'Custom Ratings'!$J$3)+ROUNDDOWN(($H374*'Custom Ratings'!$J$4),0)+($I374*'Custom Ratings'!$J$5)+($J374*'Custom Ratings'!$J$6)+ROUNDDOWN(($K374*'Custom Ratings'!$J$7),0)+ROUNDDOWN(($L374*'Custom Ratings'!$J$8),0)+($M374*'Custom Ratings'!$J$9)+($O374*'Custom Ratings'!$J$10)+($P374*'Custom Ratings'!$J$11)+($Q374*'Custom Ratings'!$J$12)+($R374*'Custom Ratings'!$J$13)+($S374*'Custom Ratings'!$J$14)+($T374*'Custom Ratings'!$J$15)),0)</f>
        <v>67</v>
      </c>
      <c r="AC374" s="79">
        <f>ROUND(Z374/'Custom Ratings'!$B$19,0)</f>
        <v>75</v>
      </c>
      <c r="AD374" s="79">
        <f>ROUND(AA374/'Custom Ratings'!$F$19,0)</f>
        <v>75</v>
      </c>
      <c r="AE374" s="79">
        <f>ROUND(AB374/'Custom Ratings'!$J$19,0)</f>
        <v>67</v>
      </c>
    </row>
    <row r="375" ht="15.75" customHeight="1">
      <c r="A375" s="71" t="s">
        <v>1229</v>
      </c>
      <c r="B375" s="71" t="s">
        <v>1230</v>
      </c>
      <c r="C375" s="72" t="str">
        <f t="shared" si="1"/>
        <v>Pelle Eklund</v>
      </c>
      <c r="D375" s="73" t="s">
        <v>73</v>
      </c>
      <c r="E375" s="73" t="s">
        <v>702</v>
      </c>
      <c r="F375" s="73">
        <v>9.0</v>
      </c>
      <c r="G375" s="73">
        <v>5.0</v>
      </c>
      <c r="H375" s="73">
        <v>5.0</v>
      </c>
      <c r="I375" s="73">
        <v>4.0</v>
      </c>
      <c r="J375" s="73">
        <v>4.0</v>
      </c>
      <c r="K375" s="73">
        <v>3.0</v>
      </c>
      <c r="L375" s="73">
        <v>3.0</v>
      </c>
      <c r="M375" s="73">
        <v>3.0</v>
      </c>
      <c r="N375" s="73">
        <v>2.0</v>
      </c>
      <c r="O375" s="73">
        <v>4.0</v>
      </c>
      <c r="P375" s="73">
        <v>3.0</v>
      </c>
      <c r="Q375" s="73">
        <v>4.0</v>
      </c>
      <c r="R375" s="73">
        <v>0.0</v>
      </c>
      <c r="S375" s="73">
        <v>4.0</v>
      </c>
      <c r="T375" s="73">
        <v>1.0</v>
      </c>
      <c r="U375" s="74">
        <f t="shared" si="2"/>
        <v>75</v>
      </c>
      <c r="V375" s="75">
        <f t="shared" si="3"/>
        <v>75</v>
      </c>
      <c r="W375" s="76" t="str">
        <f t="shared" si="4"/>
        <v>Lefty</v>
      </c>
      <c r="X375" s="77">
        <f t="shared" si="5"/>
        <v>75</v>
      </c>
      <c r="Y375" s="77">
        <f t="shared" si="6"/>
        <v>57</v>
      </c>
      <c r="Z375" s="78">
        <f>ROUND(IF(($G375*'Custom Ratings'!$B$3)+($H375*'Custom Ratings'!$B$4)+($I375*'Custom Ratings'!$B$5)+($J375*'Custom Ratings'!$B$6)+($K375*'Custom Ratings'!$B$7)+($L375*'Custom Ratings'!$B$8)+($M375*'Custom Ratings'!$B$9)+($O375*'Custom Ratings'!$B$10)+($P375*'Custom Ratings'!$B$11)+($Q375*'Custom Ratings'!$B$12)+($R375*'Custom Ratings'!$B$13)+($S375*'Custom Ratings'!$B$14)+($T375*'Custom Ratings'!$B$15)&lt;50,(25+(($G375*'Custom Ratings'!$B$3)+($H375*'Custom Ratings'!$B$4)+($I375*'Custom Ratings'!$B$5)+($J375*'Custom Ratings'!$B$6)+($K375*'Custom Ratings'!$B$7)+($L375*'Custom Ratings'!$B$8)+($M375*'Custom Ratings'!$B$9)+($O375*'Custom Ratings'!$B$10)+($P375*'Custom Ratings'!$B$11)+($Q375*'Custom Ratings'!$B$12)+($R375*'Custom Ratings'!$B$13)+($S375*'Custom Ratings'!$B$14)+($T375*'Custom Ratings'!$B$15))/2),($G375*'Custom Ratings'!$B$3)+($H375*'Custom Ratings'!$B$4)+($I375*'Custom Ratings'!$B$5)+($J375*'Custom Ratings'!$B$6)+($K375*'Custom Ratings'!$B$7)+($L375*'Custom Ratings'!$B$8)+($M375*'Custom Ratings'!$B$9)+($O375*'Custom Ratings'!$B$10)+($P375*'Custom Ratings'!$B$11)+($Q375*'Custom Ratings'!$B$12)+($R375*'Custom Ratings'!$B$13)+($S375*'Custom Ratings'!$B$14)+($T375*'Custom Ratings'!$B$15)),0)</f>
        <v>75</v>
      </c>
      <c r="AA375" s="78">
        <f>ROUND(IF(($G375*'Custom Ratings'!$F$3)+($H375*'Custom Ratings'!$F$4)+($I375*'Custom Ratings'!$F$5)+($J375*'Custom Ratings'!$F$6)+($K375*'Custom Ratings'!$F$7)+($L375*'Custom Ratings'!$F$8)+($M375*'Custom Ratings'!$F$9)+($O375*'Custom Ratings'!$F$10)+($P375*'Custom Ratings'!$F$11)+($Q375*'Custom Ratings'!$F$12)+($R375*'Custom Ratings'!$F$13)+($S375*'Custom Ratings'!$F$14)+($T375*'Custom Ratings'!$F$15)&lt;50,(25+(($G375*'Custom Ratings'!$F$3)+($H375*'Custom Ratings'!$F$4)+($I375*'Custom Ratings'!$F$5)+($J375*'Custom Ratings'!$F$6)+($K375*'Custom Ratings'!$F$7)+($L375*'Custom Ratings'!$F$8)+($M375*'Custom Ratings'!$F$9)+($O375*'Custom Ratings'!$F$10)+($P375*'Custom Ratings'!$F$11)+($Q375*'Custom Ratings'!$F$12)+($R375*'Custom Ratings'!$F$13)+($S375*'Custom Ratings'!$F$14)+($T375*'Custom Ratings'!$F$15))/2),($G375*'Custom Ratings'!$F$3)+($H375*'Custom Ratings'!$F$4)+($I375*'Custom Ratings'!$F$5)+($J375*'Custom Ratings'!$F$6)+($K375*'Custom Ratings'!$F$7)+($L375*'Custom Ratings'!$F$8)+($M375*'Custom Ratings'!$F$9)+($O375*'Custom Ratings'!$F$10)+($P375*'Custom Ratings'!$F$11)+($Q375*'Custom Ratings'!$F$12)+($R375*'Custom Ratings'!$F$13)+($S375*'Custom Ratings'!$F$14)+($T375*'Custom Ratings'!$F$15)),0)</f>
        <v>75</v>
      </c>
      <c r="AB375" s="78">
        <f>ROUND(IF(($K375*'Custom Ratings'!$J$3)+ROUNDDOWN(($H375*'Custom Ratings'!$J$4),0)+($I375*'Custom Ratings'!$J$5)+($J375*'Custom Ratings'!$J$6)+ROUNDDOWN(($K375*'Custom Ratings'!$J$7),0)+ROUNDDOWN(($L375*'Custom Ratings'!$J$8),0)+($M375*'Custom Ratings'!$J$9)+($O375*'Custom Ratings'!$J$10)+($P375*'Custom Ratings'!$J$11)+($Q375*'Custom Ratings'!$J$12)+($R375*'Custom Ratings'!$J$13)+($S375*'Custom Ratings'!$J$14)+($T375*'Custom Ratings'!$J$15)&lt;50,(25+(($K375*'Custom Ratings'!$J$3)+ROUNDDOWN(($H375*'Custom Ratings'!$J$4),0)+($I375*'Custom Ratings'!$J$5)+($J375*'Custom Ratings'!$J$6)+ROUNDDOWN(($K375*'Custom Ratings'!$J$7),0)+ROUNDDOWN(($L375*'Custom Ratings'!$J$8),0)+($M375*'Custom Ratings'!$J$9)+($O375*'Custom Ratings'!$J$10)+($P375*'Custom Ratings'!$J$11)+($Q375*'Custom Ratings'!$J$12)+($R375*'Custom Ratings'!$J$13)+($S375*'Custom Ratings'!$J$14)+($T375*'Custom Ratings'!$J$15))/2),($K375*'Custom Ratings'!$J$3)+ROUNDDOWN(($H375*'Custom Ratings'!$J$4),0)+($I375*'Custom Ratings'!$J$5)+($J375*'Custom Ratings'!$J$6)+ROUNDDOWN(($K375*'Custom Ratings'!$J$7),0)+ROUNDDOWN(($L375*'Custom Ratings'!$J$8),0)+($M375*'Custom Ratings'!$J$9)+($O375*'Custom Ratings'!$J$10)+($P375*'Custom Ratings'!$J$11)+($Q375*'Custom Ratings'!$J$12)+($R375*'Custom Ratings'!$J$13)+($S375*'Custom Ratings'!$J$14)+($T375*'Custom Ratings'!$J$15)),0)</f>
        <v>57</v>
      </c>
      <c r="AC375" s="79">
        <f>ROUND(Z375/'Custom Ratings'!$B$19,0)</f>
        <v>75</v>
      </c>
      <c r="AD375" s="79">
        <f>ROUND(AA375/'Custom Ratings'!$F$19,0)</f>
        <v>75</v>
      </c>
      <c r="AE375" s="79">
        <f>ROUND(AB375/'Custom Ratings'!$J$19,0)</f>
        <v>57</v>
      </c>
    </row>
    <row r="376" ht="15.75" customHeight="1">
      <c r="A376" s="71" t="s">
        <v>1231</v>
      </c>
      <c r="B376" s="71" t="s">
        <v>1232</v>
      </c>
      <c r="C376" s="72" t="str">
        <f t="shared" si="1"/>
        <v>Josef Beranek</v>
      </c>
      <c r="D376" s="73" t="s">
        <v>73</v>
      </c>
      <c r="E376" s="73" t="s">
        <v>702</v>
      </c>
      <c r="F376" s="73">
        <v>42.0</v>
      </c>
      <c r="G376" s="73">
        <v>6.0</v>
      </c>
      <c r="H376" s="73">
        <v>3.0</v>
      </c>
      <c r="I376" s="73">
        <v>3.0</v>
      </c>
      <c r="J376" s="73">
        <v>3.0</v>
      </c>
      <c r="K376" s="73">
        <v>3.0</v>
      </c>
      <c r="L376" s="73">
        <v>2.0</v>
      </c>
      <c r="M376" s="73">
        <v>1.0</v>
      </c>
      <c r="N376" s="73">
        <v>0.0</v>
      </c>
      <c r="O376" s="73">
        <v>3.0</v>
      </c>
      <c r="P376" s="73">
        <v>3.0</v>
      </c>
      <c r="Q376" s="73">
        <v>3.0</v>
      </c>
      <c r="R376" s="73">
        <v>4.0</v>
      </c>
      <c r="S376" s="73">
        <v>3.0</v>
      </c>
      <c r="T376" s="73">
        <v>3.0</v>
      </c>
      <c r="U376" s="74">
        <f t="shared" si="2"/>
        <v>55</v>
      </c>
      <c r="V376" s="75">
        <f t="shared" si="3"/>
        <v>55</v>
      </c>
      <c r="W376" s="76" t="str">
        <f t="shared" si="4"/>
        <v>Lefty</v>
      </c>
      <c r="X376" s="77">
        <f t="shared" si="5"/>
        <v>55</v>
      </c>
      <c r="Y376" s="77">
        <f t="shared" si="6"/>
        <v>49</v>
      </c>
      <c r="Z376" s="78">
        <f>ROUND(IF(($G376*'Custom Ratings'!$B$3)+($H376*'Custom Ratings'!$B$4)+($I376*'Custom Ratings'!$B$5)+($J376*'Custom Ratings'!$B$6)+($K376*'Custom Ratings'!$B$7)+($L376*'Custom Ratings'!$B$8)+($M376*'Custom Ratings'!$B$9)+($O376*'Custom Ratings'!$B$10)+($P376*'Custom Ratings'!$B$11)+($Q376*'Custom Ratings'!$B$12)+($R376*'Custom Ratings'!$B$13)+($S376*'Custom Ratings'!$B$14)+($T376*'Custom Ratings'!$B$15)&lt;50,(25+(($G376*'Custom Ratings'!$B$3)+($H376*'Custom Ratings'!$B$4)+($I376*'Custom Ratings'!$B$5)+($J376*'Custom Ratings'!$B$6)+($K376*'Custom Ratings'!$B$7)+($L376*'Custom Ratings'!$B$8)+($M376*'Custom Ratings'!$B$9)+($O376*'Custom Ratings'!$B$10)+($P376*'Custom Ratings'!$B$11)+($Q376*'Custom Ratings'!$B$12)+($R376*'Custom Ratings'!$B$13)+($S376*'Custom Ratings'!$B$14)+($T376*'Custom Ratings'!$B$15))/2),($G376*'Custom Ratings'!$B$3)+($H376*'Custom Ratings'!$B$4)+($I376*'Custom Ratings'!$B$5)+($J376*'Custom Ratings'!$B$6)+($K376*'Custom Ratings'!$B$7)+($L376*'Custom Ratings'!$B$8)+($M376*'Custom Ratings'!$B$9)+($O376*'Custom Ratings'!$B$10)+($P376*'Custom Ratings'!$B$11)+($Q376*'Custom Ratings'!$B$12)+($R376*'Custom Ratings'!$B$13)+($S376*'Custom Ratings'!$B$14)+($T376*'Custom Ratings'!$B$15)),0)</f>
        <v>55</v>
      </c>
      <c r="AA376" s="78">
        <f>ROUND(IF(($G376*'Custom Ratings'!$F$3)+($H376*'Custom Ratings'!$F$4)+($I376*'Custom Ratings'!$F$5)+($J376*'Custom Ratings'!$F$6)+($K376*'Custom Ratings'!$F$7)+($L376*'Custom Ratings'!$F$8)+($M376*'Custom Ratings'!$F$9)+($O376*'Custom Ratings'!$F$10)+($P376*'Custom Ratings'!$F$11)+($Q376*'Custom Ratings'!$F$12)+($R376*'Custom Ratings'!$F$13)+($S376*'Custom Ratings'!$F$14)+($T376*'Custom Ratings'!$F$15)&lt;50,(25+(($G376*'Custom Ratings'!$F$3)+($H376*'Custom Ratings'!$F$4)+($I376*'Custom Ratings'!$F$5)+($J376*'Custom Ratings'!$F$6)+($K376*'Custom Ratings'!$F$7)+($L376*'Custom Ratings'!$F$8)+($M376*'Custom Ratings'!$F$9)+($O376*'Custom Ratings'!$F$10)+($P376*'Custom Ratings'!$F$11)+($Q376*'Custom Ratings'!$F$12)+($R376*'Custom Ratings'!$F$13)+($S376*'Custom Ratings'!$F$14)+($T376*'Custom Ratings'!$F$15))/2),($G376*'Custom Ratings'!$F$3)+($H376*'Custom Ratings'!$F$4)+($I376*'Custom Ratings'!$F$5)+($J376*'Custom Ratings'!$F$6)+($K376*'Custom Ratings'!$F$7)+($L376*'Custom Ratings'!$F$8)+($M376*'Custom Ratings'!$F$9)+($O376*'Custom Ratings'!$F$10)+($P376*'Custom Ratings'!$F$11)+($Q376*'Custom Ratings'!$F$12)+($R376*'Custom Ratings'!$F$13)+($S376*'Custom Ratings'!$F$14)+($T376*'Custom Ratings'!$F$15)),0)</f>
        <v>55</v>
      </c>
      <c r="AB376" s="78">
        <f>ROUND(IF(($K376*'Custom Ratings'!$J$3)+ROUNDDOWN(($H376*'Custom Ratings'!$J$4),0)+($I376*'Custom Ratings'!$J$5)+($J376*'Custom Ratings'!$J$6)+ROUNDDOWN(($K376*'Custom Ratings'!$J$7),0)+ROUNDDOWN(($L376*'Custom Ratings'!$J$8),0)+($M376*'Custom Ratings'!$J$9)+($O376*'Custom Ratings'!$J$10)+($P376*'Custom Ratings'!$J$11)+($Q376*'Custom Ratings'!$J$12)+($R376*'Custom Ratings'!$J$13)+($S376*'Custom Ratings'!$J$14)+($T376*'Custom Ratings'!$J$15)&lt;50,(25+(($K376*'Custom Ratings'!$J$3)+ROUNDDOWN(($H376*'Custom Ratings'!$J$4),0)+($I376*'Custom Ratings'!$J$5)+($J376*'Custom Ratings'!$J$6)+ROUNDDOWN(($K376*'Custom Ratings'!$J$7),0)+ROUNDDOWN(($L376*'Custom Ratings'!$J$8),0)+($M376*'Custom Ratings'!$J$9)+($O376*'Custom Ratings'!$J$10)+($P376*'Custom Ratings'!$J$11)+($Q376*'Custom Ratings'!$J$12)+($R376*'Custom Ratings'!$J$13)+($S376*'Custom Ratings'!$J$14)+($T376*'Custom Ratings'!$J$15))/2),($K376*'Custom Ratings'!$J$3)+ROUNDDOWN(($H376*'Custom Ratings'!$J$4),0)+($I376*'Custom Ratings'!$J$5)+($J376*'Custom Ratings'!$J$6)+ROUNDDOWN(($K376*'Custom Ratings'!$J$7),0)+ROUNDDOWN(($L376*'Custom Ratings'!$J$8),0)+($M376*'Custom Ratings'!$J$9)+($O376*'Custom Ratings'!$J$10)+($P376*'Custom Ratings'!$J$11)+($Q376*'Custom Ratings'!$J$12)+($R376*'Custom Ratings'!$J$13)+($S376*'Custom Ratings'!$J$14)+($T376*'Custom Ratings'!$J$15)),0)</f>
        <v>49</v>
      </c>
      <c r="AC376" s="79">
        <f>ROUND(Z376/'Custom Ratings'!$B$19,0)</f>
        <v>55</v>
      </c>
      <c r="AD376" s="79">
        <f>ROUND(AA376/'Custom Ratings'!$F$19,0)</f>
        <v>55</v>
      </c>
      <c r="AE376" s="79">
        <f>ROUND(AB376/'Custom Ratings'!$J$19,0)</f>
        <v>49</v>
      </c>
    </row>
    <row r="377" ht="15.75" customHeight="1">
      <c r="A377" s="71" t="s">
        <v>815</v>
      </c>
      <c r="B377" s="71" t="s">
        <v>1233</v>
      </c>
      <c r="C377" s="72" t="str">
        <f t="shared" si="1"/>
        <v>Keith Acton</v>
      </c>
      <c r="D377" s="73" t="s">
        <v>73</v>
      </c>
      <c r="E377" s="73" t="s">
        <v>702</v>
      </c>
      <c r="F377" s="73">
        <v>25.0</v>
      </c>
      <c r="G377" s="73">
        <v>4.0</v>
      </c>
      <c r="H377" s="73">
        <v>2.0</v>
      </c>
      <c r="I377" s="73">
        <v>2.0</v>
      </c>
      <c r="J377" s="73">
        <v>2.0</v>
      </c>
      <c r="K377" s="73">
        <v>4.0</v>
      </c>
      <c r="L377" s="73">
        <v>3.0</v>
      </c>
      <c r="M377" s="73">
        <v>4.0</v>
      </c>
      <c r="N377" s="73">
        <v>0.0</v>
      </c>
      <c r="O377" s="73">
        <v>3.0</v>
      </c>
      <c r="P377" s="73">
        <v>2.0</v>
      </c>
      <c r="Q377" s="73">
        <v>4.0</v>
      </c>
      <c r="R377" s="73">
        <v>2.0</v>
      </c>
      <c r="S377" s="73">
        <v>3.0</v>
      </c>
      <c r="T377" s="73">
        <v>2.0</v>
      </c>
      <c r="U377" s="74">
        <f t="shared" si="2"/>
        <v>55</v>
      </c>
      <c r="V377" s="75">
        <f t="shared" si="3"/>
        <v>55</v>
      </c>
      <c r="W377" s="76" t="str">
        <f t="shared" si="4"/>
        <v>Lefty</v>
      </c>
      <c r="X377" s="77">
        <f t="shared" si="5"/>
        <v>55</v>
      </c>
      <c r="Y377" s="77">
        <f t="shared" si="6"/>
        <v>51</v>
      </c>
      <c r="Z377" s="78">
        <f>ROUND(IF(($G377*'Custom Ratings'!$B$3)+($H377*'Custom Ratings'!$B$4)+($I377*'Custom Ratings'!$B$5)+($J377*'Custom Ratings'!$B$6)+($K377*'Custom Ratings'!$B$7)+($L377*'Custom Ratings'!$B$8)+($M377*'Custom Ratings'!$B$9)+($O377*'Custom Ratings'!$B$10)+($P377*'Custom Ratings'!$B$11)+($Q377*'Custom Ratings'!$B$12)+($R377*'Custom Ratings'!$B$13)+($S377*'Custom Ratings'!$B$14)+($T377*'Custom Ratings'!$B$15)&lt;50,(25+(($G377*'Custom Ratings'!$B$3)+($H377*'Custom Ratings'!$B$4)+($I377*'Custom Ratings'!$B$5)+($J377*'Custom Ratings'!$B$6)+($K377*'Custom Ratings'!$B$7)+($L377*'Custom Ratings'!$B$8)+($M377*'Custom Ratings'!$B$9)+($O377*'Custom Ratings'!$B$10)+($P377*'Custom Ratings'!$B$11)+($Q377*'Custom Ratings'!$B$12)+($R377*'Custom Ratings'!$B$13)+($S377*'Custom Ratings'!$B$14)+($T377*'Custom Ratings'!$B$15))/2),($G377*'Custom Ratings'!$B$3)+($H377*'Custom Ratings'!$B$4)+($I377*'Custom Ratings'!$B$5)+($J377*'Custom Ratings'!$B$6)+($K377*'Custom Ratings'!$B$7)+($L377*'Custom Ratings'!$B$8)+($M377*'Custom Ratings'!$B$9)+($O377*'Custom Ratings'!$B$10)+($P377*'Custom Ratings'!$B$11)+($Q377*'Custom Ratings'!$B$12)+($R377*'Custom Ratings'!$B$13)+($S377*'Custom Ratings'!$B$14)+($T377*'Custom Ratings'!$B$15)),0)</f>
        <v>55</v>
      </c>
      <c r="AA377" s="78">
        <f>ROUND(IF(($G377*'Custom Ratings'!$F$3)+($H377*'Custom Ratings'!$F$4)+($I377*'Custom Ratings'!$F$5)+($J377*'Custom Ratings'!$F$6)+($K377*'Custom Ratings'!$F$7)+($L377*'Custom Ratings'!$F$8)+($M377*'Custom Ratings'!$F$9)+($O377*'Custom Ratings'!$F$10)+($P377*'Custom Ratings'!$F$11)+($Q377*'Custom Ratings'!$F$12)+($R377*'Custom Ratings'!$F$13)+($S377*'Custom Ratings'!$F$14)+($T377*'Custom Ratings'!$F$15)&lt;50,(25+(($G377*'Custom Ratings'!$F$3)+($H377*'Custom Ratings'!$F$4)+($I377*'Custom Ratings'!$F$5)+($J377*'Custom Ratings'!$F$6)+($K377*'Custom Ratings'!$F$7)+($L377*'Custom Ratings'!$F$8)+($M377*'Custom Ratings'!$F$9)+($O377*'Custom Ratings'!$F$10)+($P377*'Custom Ratings'!$F$11)+($Q377*'Custom Ratings'!$F$12)+($R377*'Custom Ratings'!$F$13)+($S377*'Custom Ratings'!$F$14)+($T377*'Custom Ratings'!$F$15))/2),($G377*'Custom Ratings'!$F$3)+($H377*'Custom Ratings'!$F$4)+($I377*'Custom Ratings'!$F$5)+($J377*'Custom Ratings'!$F$6)+($K377*'Custom Ratings'!$F$7)+($L377*'Custom Ratings'!$F$8)+($M377*'Custom Ratings'!$F$9)+($O377*'Custom Ratings'!$F$10)+($P377*'Custom Ratings'!$F$11)+($Q377*'Custom Ratings'!$F$12)+($R377*'Custom Ratings'!$F$13)+($S377*'Custom Ratings'!$F$14)+($T377*'Custom Ratings'!$F$15)),0)</f>
        <v>55</v>
      </c>
      <c r="AB377" s="78">
        <f>ROUND(IF(($K377*'Custom Ratings'!$J$3)+ROUNDDOWN(($H377*'Custom Ratings'!$J$4),0)+($I377*'Custom Ratings'!$J$5)+($J377*'Custom Ratings'!$J$6)+ROUNDDOWN(($K377*'Custom Ratings'!$J$7),0)+ROUNDDOWN(($L377*'Custom Ratings'!$J$8),0)+($M377*'Custom Ratings'!$J$9)+($O377*'Custom Ratings'!$J$10)+($P377*'Custom Ratings'!$J$11)+($Q377*'Custom Ratings'!$J$12)+($R377*'Custom Ratings'!$J$13)+($S377*'Custom Ratings'!$J$14)+($T377*'Custom Ratings'!$J$15)&lt;50,(25+(($K377*'Custom Ratings'!$J$3)+ROUNDDOWN(($H377*'Custom Ratings'!$J$4),0)+($I377*'Custom Ratings'!$J$5)+($J377*'Custom Ratings'!$J$6)+ROUNDDOWN(($K377*'Custom Ratings'!$J$7),0)+ROUNDDOWN(($L377*'Custom Ratings'!$J$8),0)+($M377*'Custom Ratings'!$J$9)+($O377*'Custom Ratings'!$J$10)+($P377*'Custom Ratings'!$J$11)+($Q377*'Custom Ratings'!$J$12)+($R377*'Custom Ratings'!$J$13)+($S377*'Custom Ratings'!$J$14)+($T377*'Custom Ratings'!$J$15))/2),($K377*'Custom Ratings'!$J$3)+ROUNDDOWN(($H377*'Custom Ratings'!$J$4),0)+($I377*'Custom Ratings'!$J$5)+($J377*'Custom Ratings'!$J$6)+ROUNDDOWN(($K377*'Custom Ratings'!$J$7),0)+ROUNDDOWN(($L377*'Custom Ratings'!$J$8),0)+($M377*'Custom Ratings'!$J$9)+($O377*'Custom Ratings'!$J$10)+($P377*'Custom Ratings'!$J$11)+($Q377*'Custom Ratings'!$J$12)+($R377*'Custom Ratings'!$J$13)+($S377*'Custom Ratings'!$J$14)+($T377*'Custom Ratings'!$J$15)),0)</f>
        <v>51</v>
      </c>
      <c r="AC377" s="79">
        <f>ROUND(Z377/'Custom Ratings'!$B$19,0)</f>
        <v>55</v>
      </c>
      <c r="AD377" s="79">
        <f>ROUND(AA377/'Custom Ratings'!$F$19,0)</f>
        <v>55</v>
      </c>
      <c r="AE377" s="79">
        <f>ROUND(AB377/'Custom Ratings'!$J$19,0)</f>
        <v>51</v>
      </c>
    </row>
    <row r="378" ht="15.75" customHeight="1">
      <c r="A378" s="71" t="s">
        <v>933</v>
      </c>
      <c r="B378" s="71" t="s">
        <v>1234</v>
      </c>
      <c r="C378" s="72" t="str">
        <f t="shared" si="1"/>
        <v>Vachslav Butsayev</v>
      </c>
      <c r="D378" s="73" t="s">
        <v>73</v>
      </c>
      <c r="E378" s="73" t="s">
        <v>702</v>
      </c>
      <c r="F378" s="73">
        <v>22.0</v>
      </c>
      <c r="G378" s="73">
        <v>6.0</v>
      </c>
      <c r="H378" s="73">
        <v>2.0</v>
      </c>
      <c r="I378" s="73">
        <v>2.0</v>
      </c>
      <c r="J378" s="73">
        <v>2.0</v>
      </c>
      <c r="K378" s="73">
        <v>2.0</v>
      </c>
      <c r="L378" s="73">
        <v>2.0</v>
      </c>
      <c r="M378" s="73">
        <v>2.0</v>
      </c>
      <c r="N378" s="73">
        <v>6.0</v>
      </c>
      <c r="O378" s="73">
        <v>2.0</v>
      </c>
      <c r="P378" s="73">
        <v>0.0</v>
      </c>
      <c r="Q378" s="73">
        <v>2.0</v>
      </c>
      <c r="R378" s="73">
        <v>1.0</v>
      </c>
      <c r="S378" s="73">
        <v>2.0</v>
      </c>
      <c r="T378" s="73">
        <v>3.0</v>
      </c>
      <c r="U378" s="74">
        <f t="shared" si="2"/>
        <v>43</v>
      </c>
      <c r="V378" s="75">
        <f t="shared" si="3"/>
        <v>43</v>
      </c>
      <c r="W378" s="76" t="str">
        <f t="shared" si="4"/>
        <v>Lefty</v>
      </c>
      <c r="X378" s="77">
        <f t="shared" si="5"/>
        <v>43</v>
      </c>
      <c r="Y378" s="77">
        <f t="shared" si="6"/>
        <v>43</v>
      </c>
      <c r="Z378" s="78">
        <f>ROUND(IF(($G378*'Custom Ratings'!$B$3)+($H378*'Custom Ratings'!$B$4)+($I378*'Custom Ratings'!$B$5)+($J378*'Custom Ratings'!$B$6)+($K378*'Custom Ratings'!$B$7)+($L378*'Custom Ratings'!$B$8)+($M378*'Custom Ratings'!$B$9)+($O378*'Custom Ratings'!$B$10)+($P378*'Custom Ratings'!$B$11)+($Q378*'Custom Ratings'!$B$12)+($R378*'Custom Ratings'!$B$13)+($S378*'Custom Ratings'!$B$14)+($T378*'Custom Ratings'!$B$15)&lt;50,(25+(($G378*'Custom Ratings'!$B$3)+($H378*'Custom Ratings'!$B$4)+($I378*'Custom Ratings'!$B$5)+($J378*'Custom Ratings'!$B$6)+($K378*'Custom Ratings'!$B$7)+($L378*'Custom Ratings'!$B$8)+($M378*'Custom Ratings'!$B$9)+($O378*'Custom Ratings'!$B$10)+($P378*'Custom Ratings'!$B$11)+($Q378*'Custom Ratings'!$B$12)+($R378*'Custom Ratings'!$B$13)+($S378*'Custom Ratings'!$B$14)+($T378*'Custom Ratings'!$B$15))/2),($G378*'Custom Ratings'!$B$3)+($H378*'Custom Ratings'!$B$4)+($I378*'Custom Ratings'!$B$5)+($J378*'Custom Ratings'!$B$6)+($K378*'Custom Ratings'!$B$7)+($L378*'Custom Ratings'!$B$8)+($M378*'Custom Ratings'!$B$9)+($O378*'Custom Ratings'!$B$10)+($P378*'Custom Ratings'!$B$11)+($Q378*'Custom Ratings'!$B$12)+($R378*'Custom Ratings'!$B$13)+($S378*'Custom Ratings'!$B$14)+($T378*'Custom Ratings'!$B$15)),0)</f>
        <v>43</v>
      </c>
      <c r="AA378" s="78">
        <f>ROUND(IF(($G378*'Custom Ratings'!$F$3)+($H378*'Custom Ratings'!$F$4)+($I378*'Custom Ratings'!$F$5)+($J378*'Custom Ratings'!$F$6)+($K378*'Custom Ratings'!$F$7)+($L378*'Custom Ratings'!$F$8)+($M378*'Custom Ratings'!$F$9)+($O378*'Custom Ratings'!$F$10)+($P378*'Custom Ratings'!$F$11)+($Q378*'Custom Ratings'!$F$12)+($R378*'Custom Ratings'!$F$13)+($S378*'Custom Ratings'!$F$14)+($T378*'Custom Ratings'!$F$15)&lt;50,(25+(($G378*'Custom Ratings'!$F$3)+($H378*'Custom Ratings'!$F$4)+($I378*'Custom Ratings'!$F$5)+($J378*'Custom Ratings'!$F$6)+($K378*'Custom Ratings'!$F$7)+($L378*'Custom Ratings'!$F$8)+($M378*'Custom Ratings'!$F$9)+($O378*'Custom Ratings'!$F$10)+($P378*'Custom Ratings'!$F$11)+($Q378*'Custom Ratings'!$F$12)+($R378*'Custom Ratings'!$F$13)+($S378*'Custom Ratings'!$F$14)+($T378*'Custom Ratings'!$F$15))/2),($G378*'Custom Ratings'!$F$3)+($H378*'Custom Ratings'!$F$4)+($I378*'Custom Ratings'!$F$5)+($J378*'Custom Ratings'!$F$6)+($K378*'Custom Ratings'!$F$7)+($L378*'Custom Ratings'!$F$8)+($M378*'Custom Ratings'!$F$9)+($O378*'Custom Ratings'!$F$10)+($P378*'Custom Ratings'!$F$11)+($Q378*'Custom Ratings'!$F$12)+($R378*'Custom Ratings'!$F$13)+($S378*'Custom Ratings'!$F$14)+($T378*'Custom Ratings'!$F$15)),0)</f>
        <v>43</v>
      </c>
      <c r="AB378" s="78">
        <f>ROUND(IF(($K378*'Custom Ratings'!$J$3)+ROUNDDOWN(($H378*'Custom Ratings'!$J$4),0)+($I378*'Custom Ratings'!$J$5)+($J378*'Custom Ratings'!$J$6)+ROUNDDOWN(($K378*'Custom Ratings'!$J$7),0)+ROUNDDOWN(($L378*'Custom Ratings'!$J$8),0)+($M378*'Custom Ratings'!$J$9)+($O378*'Custom Ratings'!$J$10)+($P378*'Custom Ratings'!$J$11)+($Q378*'Custom Ratings'!$J$12)+($R378*'Custom Ratings'!$J$13)+($S378*'Custom Ratings'!$J$14)+($T378*'Custom Ratings'!$J$15)&lt;50,(25+(($K378*'Custom Ratings'!$J$3)+ROUNDDOWN(($H378*'Custom Ratings'!$J$4),0)+($I378*'Custom Ratings'!$J$5)+($J378*'Custom Ratings'!$J$6)+ROUNDDOWN(($K378*'Custom Ratings'!$J$7),0)+ROUNDDOWN(($L378*'Custom Ratings'!$J$8),0)+($M378*'Custom Ratings'!$J$9)+($O378*'Custom Ratings'!$J$10)+($P378*'Custom Ratings'!$J$11)+($Q378*'Custom Ratings'!$J$12)+($R378*'Custom Ratings'!$J$13)+($S378*'Custom Ratings'!$J$14)+($T378*'Custom Ratings'!$J$15))/2),($K378*'Custom Ratings'!$J$3)+ROUNDDOWN(($H378*'Custom Ratings'!$J$4),0)+($I378*'Custom Ratings'!$J$5)+($J378*'Custom Ratings'!$J$6)+ROUNDDOWN(($K378*'Custom Ratings'!$J$7),0)+ROUNDDOWN(($L378*'Custom Ratings'!$J$8),0)+($M378*'Custom Ratings'!$J$9)+($O378*'Custom Ratings'!$J$10)+($P378*'Custom Ratings'!$J$11)+($Q378*'Custom Ratings'!$J$12)+($R378*'Custom Ratings'!$J$13)+($S378*'Custom Ratings'!$J$14)+($T378*'Custom Ratings'!$J$15)),0)</f>
        <v>43</v>
      </c>
      <c r="AC378" s="79">
        <f>ROUND(Z378/'Custom Ratings'!$B$19,0)</f>
        <v>43</v>
      </c>
      <c r="AD378" s="79">
        <f>ROUND(AA378/'Custom Ratings'!$F$19,0)</f>
        <v>43</v>
      </c>
      <c r="AE378" s="79">
        <f>ROUND(AB378/'Custom Ratings'!$J$19,0)</f>
        <v>43</v>
      </c>
    </row>
    <row r="379" ht="15.75" customHeight="1">
      <c r="A379" s="71" t="s">
        <v>753</v>
      </c>
      <c r="B379" s="71" t="s">
        <v>1235</v>
      </c>
      <c r="C379" s="72" t="str">
        <f t="shared" si="1"/>
        <v>Brent Fedyk</v>
      </c>
      <c r="D379" s="73" t="s">
        <v>73</v>
      </c>
      <c r="E379" s="73" t="s">
        <v>702</v>
      </c>
      <c r="F379" s="73">
        <v>18.0</v>
      </c>
      <c r="G379" s="73">
        <v>8.0</v>
      </c>
      <c r="H379" s="73">
        <v>2.0</v>
      </c>
      <c r="I379" s="73">
        <v>2.0</v>
      </c>
      <c r="J379" s="73">
        <v>4.0</v>
      </c>
      <c r="K379" s="73">
        <v>3.0</v>
      </c>
      <c r="L379" s="73">
        <v>3.0</v>
      </c>
      <c r="M379" s="73">
        <v>3.0</v>
      </c>
      <c r="N379" s="73">
        <v>3.0</v>
      </c>
      <c r="O379" s="73">
        <v>2.0</v>
      </c>
      <c r="P379" s="73">
        <v>3.0</v>
      </c>
      <c r="Q379" s="73">
        <v>3.0</v>
      </c>
      <c r="R379" s="73">
        <v>1.0</v>
      </c>
      <c r="S379" s="73">
        <v>2.0</v>
      </c>
      <c r="T379" s="73">
        <v>2.0</v>
      </c>
      <c r="U379" s="74">
        <f t="shared" si="2"/>
        <v>54</v>
      </c>
      <c r="V379" s="75">
        <f t="shared" si="3"/>
        <v>54</v>
      </c>
      <c r="W379" s="76" t="str">
        <f t="shared" si="4"/>
        <v>Righty</v>
      </c>
      <c r="X379" s="77">
        <f t="shared" si="5"/>
        <v>54</v>
      </c>
      <c r="Y379" s="77">
        <f t="shared" si="6"/>
        <v>47</v>
      </c>
      <c r="Z379" s="78">
        <f>ROUND(IF(($G379*'Custom Ratings'!$B$3)+($H379*'Custom Ratings'!$B$4)+($I379*'Custom Ratings'!$B$5)+($J379*'Custom Ratings'!$B$6)+($K379*'Custom Ratings'!$B$7)+($L379*'Custom Ratings'!$B$8)+($M379*'Custom Ratings'!$B$9)+($O379*'Custom Ratings'!$B$10)+($P379*'Custom Ratings'!$B$11)+($Q379*'Custom Ratings'!$B$12)+($R379*'Custom Ratings'!$B$13)+($S379*'Custom Ratings'!$B$14)+($T379*'Custom Ratings'!$B$15)&lt;50,(25+(($G379*'Custom Ratings'!$B$3)+($H379*'Custom Ratings'!$B$4)+($I379*'Custom Ratings'!$B$5)+($J379*'Custom Ratings'!$B$6)+($K379*'Custom Ratings'!$B$7)+($L379*'Custom Ratings'!$B$8)+($M379*'Custom Ratings'!$B$9)+($O379*'Custom Ratings'!$B$10)+($P379*'Custom Ratings'!$B$11)+($Q379*'Custom Ratings'!$B$12)+($R379*'Custom Ratings'!$B$13)+($S379*'Custom Ratings'!$B$14)+($T379*'Custom Ratings'!$B$15))/2),($G379*'Custom Ratings'!$B$3)+($H379*'Custom Ratings'!$B$4)+($I379*'Custom Ratings'!$B$5)+($J379*'Custom Ratings'!$B$6)+($K379*'Custom Ratings'!$B$7)+($L379*'Custom Ratings'!$B$8)+($M379*'Custom Ratings'!$B$9)+($O379*'Custom Ratings'!$B$10)+($P379*'Custom Ratings'!$B$11)+($Q379*'Custom Ratings'!$B$12)+($R379*'Custom Ratings'!$B$13)+($S379*'Custom Ratings'!$B$14)+($T379*'Custom Ratings'!$B$15)),0)</f>
        <v>54</v>
      </c>
      <c r="AA379" s="78">
        <f>ROUND(IF(($G379*'Custom Ratings'!$F$3)+($H379*'Custom Ratings'!$F$4)+($I379*'Custom Ratings'!$F$5)+($J379*'Custom Ratings'!$F$6)+($K379*'Custom Ratings'!$F$7)+($L379*'Custom Ratings'!$F$8)+($M379*'Custom Ratings'!$F$9)+($O379*'Custom Ratings'!$F$10)+($P379*'Custom Ratings'!$F$11)+($Q379*'Custom Ratings'!$F$12)+($R379*'Custom Ratings'!$F$13)+($S379*'Custom Ratings'!$F$14)+($T379*'Custom Ratings'!$F$15)&lt;50,(25+(($G379*'Custom Ratings'!$F$3)+($H379*'Custom Ratings'!$F$4)+($I379*'Custom Ratings'!$F$5)+($J379*'Custom Ratings'!$F$6)+($K379*'Custom Ratings'!$F$7)+($L379*'Custom Ratings'!$F$8)+($M379*'Custom Ratings'!$F$9)+($O379*'Custom Ratings'!$F$10)+($P379*'Custom Ratings'!$F$11)+($Q379*'Custom Ratings'!$F$12)+($R379*'Custom Ratings'!$F$13)+($S379*'Custom Ratings'!$F$14)+($T379*'Custom Ratings'!$F$15))/2),($G379*'Custom Ratings'!$F$3)+($H379*'Custom Ratings'!$F$4)+($I379*'Custom Ratings'!$F$5)+($J379*'Custom Ratings'!$F$6)+($K379*'Custom Ratings'!$F$7)+($L379*'Custom Ratings'!$F$8)+($M379*'Custom Ratings'!$F$9)+($O379*'Custom Ratings'!$F$10)+($P379*'Custom Ratings'!$F$11)+($Q379*'Custom Ratings'!$F$12)+($R379*'Custom Ratings'!$F$13)+($S379*'Custom Ratings'!$F$14)+($T379*'Custom Ratings'!$F$15)),0)</f>
        <v>54</v>
      </c>
      <c r="AB379" s="78">
        <f>ROUND(IF(($K379*'Custom Ratings'!$J$3)+ROUNDDOWN(($H379*'Custom Ratings'!$J$4),0)+($I379*'Custom Ratings'!$J$5)+($J379*'Custom Ratings'!$J$6)+ROUNDDOWN(($K379*'Custom Ratings'!$J$7),0)+ROUNDDOWN(($L379*'Custom Ratings'!$J$8),0)+($M379*'Custom Ratings'!$J$9)+($O379*'Custom Ratings'!$J$10)+($P379*'Custom Ratings'!$J$11)+($Q379*'Custom Ratings'!$J$12)+($R379*'Custom Ratings'!$J$13)+($S379*'Custom Ratings'!$J$14)+($T379*'Custom Ratings'!$J$15)&lt;50,(25+(($K379*'Custom Ratings'!$J$3)+ROUNDDOWN(($H379*'Custom Ratings'!$J$4),0)+($I379*'Custom Ratings'!$J$5)+($J379*'Custom Ratings'!$J$6)+ROUNDDOWN(($K379*'Custom Ratings'!$J$7),0)+ROUNDDOWN(($L379*'Custom Ratings'!$J$8),0)+($M379*'Custom Ratings'!$J$9)+($O379*'Custom Ratings'!$J$10)+($P379*'Custom Ratings'!$J$11)+($Q379*'Custom Ratings'!$J$12)+($R379*'Custom Ratings'!$J$13)+($S379*'Custom Ratings'!$J$14)+($T379*'Custom Ratings'!$J$15))/2),($K379*'Custom Ratings'!$J$3)+ROUNDDOWN(($H379*'Custom Ratings'!$J$4),0)+($I379*'Custom Ratings'!$J$5)+($J379*'Custom Ratings'!$J$6)+ROUNDDOWN(($K379*'Custom Ratings'!$J$7),0)+ROUNDDOWN(($L379*'Custom Ratings'!$J$8),0)+($M379*'Custom Ratings'!$J$9)+($O379*'Custom Ratings'!$J$10)+($P379*'Custom Ratings'!$J$11)+($Q379*'Custom Ratings'!$J$12)+($R379*'Custom Ratings'!$J$13)+($S379*'Custom Ratings'!$J$14)+($T379*'Custom Ratings'!$J$15)),0)</f>
        <v>47</v>
      </c>
      <c r="AC379" s="79">
        <f>ROUND(Z379/'Custom Ratings'!$B$19,0)</f>
        <v>54</v>
      </c>
      <c r="AD379" s="79">
        <f>ROUND(AA379/'Custom Ratings'!$F$19,0)</f>
        <v>54</v>
      </c>
      <c r="AE379" s="79">
        <f>ROUND(AB379/'Custom Ratings'!$J$19,0)</f>
        <v>47</v>
      </c>
    </row>
    <row r="380" ht="15.75" customHeight="1">
      <c r="A380" s="71" t="s">
        <v>803</v>
      </c>
      <c r="B380" s="71" t="s">
        <v>1236</v>
      </c>
      <c r="C380" s="72" t="str">
        <f t="shared" si="1"/>
        <v>Doug Evans</v>
      </c>
      <c r="D380" s="73" t="s">
        <v>73</v>
      </c>
      <c r="E380" s="73" t="s">
        <v>702</v>
      </c>
      <c r="F380" s="73">
        <v>15.0</v>
      </c>
      <c r="G380" s="73">
        <v>6.0</v>
      </c>
      <c r="H380" s="73">
        <v>2.0</v>
      </c>
      <c r="I380" s="73">
        <v>2.0</v>
      </c>
      <c r="J380" s="73">
        <v>2.0</v>
      </c>
      <c r="K380" s="73">
        <v>2.0</v>
      </c>
      <c r="L380" s="73">
        <v>2.0</v>
      </c>
      <c r="M380" s="73">
        <v>2.0</v>
      </c>
      <c r="N380" s="73">
        <v>4.0</v>
      </c>
      <c r="O380" s="73">
        <v>2.0</v>
      </c>
      <c r="P380" s="73">
        <v>3.0</v>
      </c>
      <c r="Q380" s="73">
        <v>2.0</v>
      </c>
      <c r="R380" s="73">
        <v>2.0</v>
      </c>
      <c r="S380" s="73">
        <v>2.0</v>
      </c>
      <c r="T380" s="73">
        <v>3.0</v>
      </c>
      <c r="U380" s="74">
        <f t="shared" si="2"/>
        <v>46</v>
      </c>
      <c r="V380" s="75">
        <f t="shared" si="3"/>
        <v>46</v>
      </c>
      <c r="W380" s="76" t="str">
        <f t="shared" si="4"/>
        <v>Lefty</v>
      </c>
      <c r="X380" s="77">
        <f t="shared" si="5"/>
        <v>46</v>
      </c>
      <c r="Y380" s="77">
        <f t="shared" si="6"/>
        <v>43</v>
      </c>
      <c r="Z380" s="78">
        <f>ROUND(IF(($G380*'Custom Ratings'!$B$3)+($H380*'Custom Ratings'!$B$4)+($I380*'Custom Ratings'!$B$5)+($J380*'Custom Ratings'!$B$6)+($K380*'Custom Ratings'!$B$7)+($L380*'Custom Ratings'!$B$8)+($M380*'Custom Ratings'!$B$9)+($O380*'Custom Ratings'!$B$10)+($P380*'Custom Ratings'!$B$11)+($Q380*'Custom Ratings'!$B$12)+($R380*'Custom Ratings'!$B$13)+($S380*'Custom Ratings'!$B$14)+($T380*'Custom Ratings'!$B$15)&lt;50,(25+(($G380*'Custom Ratings'!$B$3)+($H380*'Custom Ratings'!$B$4)+($I380*'Custom Ratings'!$B$5)+($J380*'Custom Ratings'!$B$6)+($K380*'Custom Ratings'!$B$7)+($L380*'Custom Ratings'!$B$8)+($M380*'Custom Ratings'!$B$9)+($O380*'Custom Ratings'!$B$10)+($P380*'Custom Ratings'!$B$11)+($Q380*'Custom Ratings'!$B$12)+($R380*'Custom Ratings'!$B$13)+($S380*'Custom Ratings'!$B$14)+($T380*'Custom Ratings'!$B$15))/2),($G380*'Custom Ratings'!$B$3)+($H380*'Custom Ratings'!$B$4)+($I380*'Custom Ratings'!$B$5)+($J380*'Custom Ratings'!$B$6)+($K380*'Custom Ratings'!$B$7)+($L380*'Custom Ratings'!$B$8)+($M380*'Custom Ratings'!$B$9)+($O380*'Custom Ratings'!$B$10)+($P380*'Custom Ratings'!$B$11)+($Q380*'Custom Ratings'!$B$12)+($R380*'Custom Ratings'!$B$13)+($S380*'Custom Ratings'!$B$14)+($T380*'Custom Ratings'!$B$15)),0)</f>
        <v>46</v>
      </c>
      <c r="AA380" s="78">
        <f>ROUND(IF(($G380*'Custom Ratings'!$F$3)+($H380*'Custom Ratings'!$F$4)+($I380*'Custom Ratings'!$F$5)+($J380*'Custom Ratings'!$F$6)+($K380*'Custom Ratings'!$F$7)+($L380*'Custom Ratings'!$F$8)+($M380*'Custom Ratings'!$F$9)+($O380*'Custom Ratings'!$F$10)+($P380*'Custom Ratings'!$F$11)+($Q380*'Custom Ratings'!$F$12)+($R380*'Custom Ratings'!$F$13)+($S380*'Custom Ratings'!$F$14)+($T380*'Custom Ratings'!$F$15)&lt;50,(25+(($G380*'Custom Ratings'!$F$3)+($H380*'Custom Ratings'!$F$4)+($I380*'Custom Ratings'!$F$5)+($J380*'Custom Ratings'!$F$6)+($K380*'Custom Ratings'!$F$7)+($L380*'Custom Ratings'!$F$8)+($M380*'Custom Ratings'!$F$9)+($O380*'Custom Ratings'!$F$10)+($P380*'Custom Ratings'!$F$11)+($Q380*'Custom Ratings'!$F$12)+($R380*'Custom Ratings'!$F$13)+($S380*'Custom Ratings'!$F$14)+($T380*'Custom Ratings'!$F$15))/2),($G380*'Custom Ratings'!$F$3)+($H380*'Custom Ratings'!$F$4)+($I380*'Custom Ratings'!$F$5)+($J380*'Custom Ratings'!$F$6)+($K380*'Custom Ratings'!$F$7)+($L380*'Custom Ratings'!$F$8)+($M380*'Custom Ratings'!$F$9)+($O380*'Custom Ratings'!$F$10)+($P380*'Custom Ratings'!$F$11)+($Q380*'Custom Ratings'!$F$12)+($R380*'Custom Ratings'!$F$13)+($S380*'Custom Ratings'!$F$14)+($T380*'Custom Ratings'!$F$15)),0)</f>
        <v>46</v>
      </c>
      <c r="AB380" s="78">
        <f>ROUND(IF(($K380*'Custom Ratings'!$J$3)+ROUNDDOWN(($H380*'Custom Ratings'!$J$4),0)+($I380*'Custom Ratings'!$J$5)+($J380*'Custom Ratings'!$J$6)+ROUNDDOWN(($K380*'Custom Ratings'!$J$7),0)+ROUNDDOWN(($L380*'Custom Ratings'!$J$8),0)+($M380*'Custom Ratings'!$J$9)+($O380*'Custom Ratings'!$J$10)+($P380*'Custom Ratings'!$J$11)+($Q380*'Custom Ratings'!$J$12)+($R380*'Custom Ratings'!$J$13)+($S380*'Custom Ratings'!$J$14)+($T380*'Custom Ratings'!$J$15)&lt;50,(25+(($K380*'Custom Ratings'!$J$3)+ROUNDDOWN(($H380*'Custom Ratings'!$J$4),0)+($I380*'Custom Ratings'!$J$5)+($J380*'Custom Ratings'!$J$6)+ROUNDDOWN(($K380*'Custom Ratings'!$J$7),0)+ROUNDDOWN(($L380*'Custom Ratings'!$J$8),0)+($M380*'Custom Ratings'!$J$9)+($O380*'Custom Ratings'!$J$10)+($P380*'Custom Ratings'!$J$11)+($Q380*'Custom Ratings'!$J$12)+($R380*'Custom Ratings'!$J$13)+($S380*'Custom Ratings'!$J$14)+($T380*'Custom Ratings'!$J$15))/2),($K380*'Custom Ratings'!$J$3)+ROUNDDOWN(($H380*'Custom Ratings'!$J$4),0)+($I380*'Custom Ratings'!$J$5)+($J380*'Custom Ratings'!$J$6)+ROUNDDOWN(($K380*'Custom Ratings'!$J$7),0)+ROUNDDOWN(($L380*'Custom Ratings'!$J$8),0)+($M380*'Custom Ratings'!$J$9)+($O380*'Custom Ratings'!$J$10)+($P380*'Custom Ratings'!$J$11)+($Q380*'Custom Ratings'!$J$12)+($R380*'Custom Ratings'!$J$13)+($S380*'Custom Ratings'!$J$14)+($T380*'Custom Ratings'!$J$15)),0)</f>
        <v>43</v>
      </c>
      <c r="AC380" s="79">
        <f>ROUND(Z380/'Custom Ratings'!$B$19,0)</f>
        <v>46</v>
      </c>
      <c r="AD380" s="79">
        <f>ROUND(AA380/'Custom Ratings'!$F$19,0)</f>
        <v>46</v>
      </c>
      <c r="AE380" s="79">
        <f>ROUND(AB380/'Custom Ratings'!$J$19,0)</f>
        <v>43</v>
      </c>
    </row>
    <row r="381" ht="15.75" customHeight="1">
      <c r="A381" s="71" t="s">
        <v>740</v>
      </c>
      <c r="B381" s="71" t="s">
        <v>1237</v>
      </c>
      <c r="C381" s="72" t="str">
        <f t="shared" si="1"/>
        <v>Dave Snuggerud</v>
      </c>
      <c r="D381" s="73" t="s">
        <v>73</v>
      </c>
      <c r="E381" s="73" t="s">
        <v>702</v>
      </c>
      <c r="F381" s="73">
        <v>14.0</v>
      </c>
      <c r="G381" s="73">
        <v>7.0</v>
      </c>
      <c r="H381" s="73">
        <v>3.0</v>
      </c>
      <c r="I381" s="73">
        <v>3.0</v>
      </c>
      <c r="J381" s="73">
        <v>2.0</v>
      </c>
      <c r="K381" s="73">
        <v>2.0</v>
      </c>
      <c r="L381" s="73">
        <v>2.0</v>
      </c>
      <c r="M381" s="73">
        <v>2.0</v>
      </c>
      <c r="N381" s="73">
        <v>6.0</v>
      </c>
      <c r="O381" s="73">
        <v>3.0</v>
      </c>
      <c r="P381" s="73">
        <v>1.0</v>
      </c>
      <c r="Q381" s="73">
        <v>2.0</v>
      </c>
      <c r="R381" s="73">
        <v>5.0</v>
      </c>
      <c r="S381" s="73">
        <v>3.0</v>
      </c>
      <c r="T381" s="73">
        <v>1.0</v>
      </c>
      <c r="U381" s="74">
        <f t="shared" si="2"/>
        <v>49</v>
      </c>
      <c r="V381" s="75">
        <f t="shared" si="3"/>
        <v>49</v>
      </c>
      <c r="W381" s="76" t="str">
        <f t="shared" si="4"/>
        <v>Lefty</v>
      </c>
      <c r="X381" s="77">
        <f t="shared" si="5"/>
        <v>49</v>
      </c>
      <c r="Y381" s="77">
        <f t="shared" si="6"/>
        <v>46</v>
      </c>
      <c r="Z381" s="78">
        <f>ROUND(IF(($G381*'Custom Ratings'!$B$3)+($H381*'Custom Ratings'!$B$4)+($I381*'Custom Ratings'!$B$5)+($J381*'Custom Ratings'!$B$6)+($K381*'Custom Ratings'!$B$7)+($L381*'Custom Ratings'!$B$8)+($M381*'Custom Ratings'!$B$9)+($O381*'Custom Ratings'!$B$10)+($P381*'Custom Ratings'!$B$11)+($Q381*'Custom Ratings'!$B$12)+($R381*'Custom Ratings'!$B$13)+($S381*'Custom Ratings'!$B$14)+($T381*'Custom Ratings'!$B$15)&lt;50,(25+(($G381*'Custom Ratings'!$B$3)+($H381*'Custom Ratings'!$B$4)+($I381*'Custom Ratings'!$B$5)+($J381*'Custom Ratings'!$B$6)+($K381*'Custom Ratings'!$B$7)+($L381*'Custom Ratings'!$B$8)+($M381*'Custom Ratings'!$B$9)+($O381*'Custom Ratings'!$B$10)+($P381*'Custom Ratings'!$B$11)+($Q381*'Custom Ratings'!$B$12)+($R381*'Custom Ratings'!$B$13)+($S381*'Custom Ratings'!$B$14)+($T381*'Custom Ratings'!$B$15))/2),($G381*'Custom Ratings'!$B$3)+($H381*'Custom Ratings'!$B$4)+($I381*'Custom Ratings'!$B$5)+($J381*'Custom Ratings'!$B$6)+($K381*'Custom Ratings'!$B$7)+($L381*'Custom Ratings'!$B$8)+($M381*'Custom Ratings'!$B$9)+($O381*'Custom Ratings'!$B$10)+($P381*'Custom Ratings'!$B$11)+($Q381*'Custom Ratings'!$B$12)+($R381*'Custom Ratings'!$B$13)+($S381*'Custom Ratings'!$B$14)+($T381*'Custom Ratings'!$B$15)),0)</f>
        <v>49</v>
      </c>
      <c r="AA381" s="78">
        <f>ROUND(IF(($G381*'Custom Ratings'!$F$3)+($H381*'Custom Ratings'!$F$4)+($I381*'Custom Ratings'!$F$5)+($J381*'Custom Ratings'!$F$6)+($K381*'Custom Ratings'!$F$7)+($L381*'Custom Ratings'!$F$8)+($M381*'Custom Ratings'!$F$9)+($O381*'Custom Ratings'!$F$10)+($P381*'Custom Ratings'!$F$11)+($Q381*'Custom Ratings'!$F$12)+($R381*'Custom Ratings'!$F$13)+($S381*'Custom Ratings'!$F$14)+($T381*'Custom Ratings'!$F$15)&lt;50,(25+(($G381*'Custom Ratings'!$F$3)+($H381*'Custom Ratings'!$F$4)+($I381*'Custom Ratings'!$F$5)+($J381*'Custom Ratings'!$F$6)+($K381*'Custom Ratings'!$F$7)+($L381*'Custom Ratings'!$F$8)+($M381*'Custom Ratings'!$F$9)+($O381*'Custom Ratings'!$F$10)+($P381*'Custom Ratings'!$F$11)+($Q381*'Custom Ratings'!$F$12)+($R381*'Custom Ratings'!$F$13)+($S381*'Custom Ratings'!$F$14)+($T381*'Custom Ratings'!$F$15))/2),($G381*'Custom Ratings'!$F$3)+($H381*'Custom Ratings'!$F$4)+($I381*'Custom Ratings'!$F$5)+($J381*'Custom Ratings'!$F$6)+($K381*'Custom Ratings'!$F$7)+($L381*'Custom Ratings'!$F$8)+($M381*'Custom Ratings'!$F$9)+($O381*'Custom Ratings'!$F$10)+($P381*'Custom Ratings'!$F$11)+($Q381*'Custom Ratings'!$F$12)+($R381*'Custom Ratings'!$F$13)+($S381*'Custom Ratings'!$F$14)+($T381*'Custom Ratings'!$F$15)),0)</f>
        <v>49</v>
      </c>
      <c r="AB381" s="78">
        <f>ROUND(IF(($K381*'Custom Ratings'!$J$3)+ROUNDDOWN(($H381*'Custom Ratings'!$J$4),0)+($I381*'Custom Ratings'!$J$5)+($J381*'Custom Ratings'!$J$6)+ROUNDDOWN(($K381*'Custom Ratings'!$J$7),0)+ROUNDDOWN(($L381*'Custom Ratings'!$J$8),0)+($M381*'Custom Ratings'!$J$9)+($O381*'Custom Ratings'!$J$10)+($P381*'Custom Ratings'!$J$11)+($Q381*'Custom Ratings'!$J$12)+($R381*'Custom Ratings'!$J$13)+($S381*'Custom Ratings'!$J$14)+($T381*'Custom Ratings'!$J$15)&lt;50,(25+(($K381*'Custom Ratings'!$J$3)+ROUNDDOWN(($H381*'Custom Ratings'!$J$4),0)+($I381*'Custom Ratings'!$J$5)+($J381*'Custom Ratings'!$J$6)+ROUNDDOWN(($K381*'Custom Ratings'!$J$7),0)+ROUNDDOWN(($L381*'Custom Ratings'!$J$8),0)+($M381*'Custom Ratings'!$J$9)+($O381*'Custom Ratings'!$J$10)+($P381*'Custom Ratings'!$J$11)+($Q381*'Custom Ratings'!$J$12)+($R381*'Custom Ratings'!$J$13)+($S381*'Custom Ratings'!$J$14)+($T381*'Custom Ratings'!$J$15))/2),($K381*'Custom Ratings'!$J$3)+ROUNDDOWN(($H381*'Custom Ratings'!$J$4),0)+($I381*'Custom Ratings'!$J$5)+($J381*'Custom Ratings'!$J$6)+ROUNDDOWN(($K381*'Custom Ratings'!$J$7),0)+ROUNDDOWN(($L381*'Custom Ratings'!$J$8),0)+($M381*'Custom Ratings'!$J$9)+($O381*'Custom Ratings'!$J$10)+($P381*'Custom Ratings'!$J$11)+($Q381*'Custom Ratings'!$J$12)+($R381*'Custom Ratings'!$J$13)+($S381*'Custom Ratings'!$J$14)+($T381*'Custom Ratings'!$J$15)),0)</f>
        <v>46</v>
      </c>
      <c r="AC381" s="79">
        <f>ROUND(Z381/'Custom Ratings'!$B$19,0)</f>
        <v>49</v>
      </c>
      <c r="AD381" s="79">
        <f>ROUND(AA381/'Custom Ratings'!$F$19,0)</f>
        <v>49</v>
      </c>
      <c r="AE381" s="79">
        <f>ROUND(AB381/'Custom Ratings'!$J$19,0)</f>
        <v>46</v>
      </c>
    </row>
    <row r="382" ht="15.75" customHeight="1">
      <c r="A382" s="71" t="s">
        <v>1124</v>
      </c>
      <c r="B382" s="71" t="s">
        <v>1238</v>
      </c>
      <c r="C382" s="72" t="str">
        <f t="shared" si="1"/>
        <v>Claude Boivin</v>
      </c>
      <c r="D382" s="73" t="s">
        <v>73</v>
      </c>
      <c r="E382" s="73" t="s">
        <v>702</v>
      </c>
      <c r="F382" s="73">
        <v>10.0</v>
      </c>
      <c r="G382" s="73">
        <v>9.0</v>
      </c>
      <c r="H382" s="73">
        <v>1.0</v>
      </c>
      <c r="I382" s="73">
        <v>1.0</v>
      </c>
      <c r="J382" s="73">
        <v>2.0</v>
      </c>
      <c r="K382" s="73">
        <v>1.0</v>
      </c>
      <c r="L382" s="73">
        <v>2.0</v>
      </c>
      <c r="M382" s="73">
        <v>2.0</v>
      </c>
      <c r="N382" s="73">
        <v>8.0</v>
      </c>
      <c r="O382" s="73">
        <v>1.0</v>
      </c>
      <c r="P382" s="73">
        <v>4.0</v>
      </c>
      <c r="Q382" s="73">
        <v>1.0</v>
      </c>
      <c r="R382" s="73">
        <v>2.0</v>
      </c>
      <c r="S382" s="73">
        <v>1.0</v>
      </c>
      <c r="T382" s="73">
        <v>4.0</v>
      </c>
      <c r="U382" s="74">
        <f t="shared" si="2"/>
        <v>41</v>
      </c>
      <c r="V382" s="75">
        <f t="shared" si="3"/>
        <v>41</v>
      </c>
      <c r="W382" s="76" t="str">
        <f t="shared" si="4"/>
        <v>Lefty</v>
      </c>
      <c r="X382" s="77">
        <f t="shared" si="5"/>
        <v>41</v>
      </c>
      <c r="Y382" s="77">
        <f t="shared" si="6"/>
        <v>38</v>
      </c>
      <c r="Z382" s="78">
        <f>ROUND(IF(($G382*'Custom Ratings'!$B$3)+($H382*'Custom Ratings'!$B$4)+($I382*'Custom Ratings'!$B$5)+($J382*'Custom Ratings'!$B$6)+($K382*'Custom Ratings'!$B$7)+($L382*'Custom Ratings'!$B$8)+($M382*'Custom Ratings'!$B$9)+($O382*'Custom Ratings'!$B$10)+($P382*'Custom Ratings'!$B$11)+($Q382*'Custom Ratings'!$B$12)+($R382*'Custom Ratings'!$B$13)+($S382*'Custom Ratings'!$B$14)+($T382*'Custom Ratings'!$B$15)&lt;50,(25+(($G382*'Custom Ratings'!$B$3)+($H382*'Custom Ratings'!$B$4)+($I382*'Custom Ratings'!$B$5)+($J382*'Custom Ratings'!$B$6)+($K382*'Custom Ratings'!$B$7)+($L382*'Custom Ratings'!$B$8)+($M382*'Custom Ratings'!$B$9)+($O382*'Custom Ratings'!$B$10)+($P382*'Custom Ratings'!$B$11)+($Q382*'Custom Ratings'!$B$12)+($R382*'Custom Ratings'!$B$13)+($S382*'Custom Ratings'!$B$14)+($T382*'Custom Ratings'!$B$15))/2),($G382*'Custom Ratings'!$B$3)+($H382*'Custom Ratings'!$B$4)+($I382*'Custom Ratings'!$B$5)+($J382*'Custom Ratings'!$B$6)+($K382*'Custom Ratings'!$B$7)+($L382*'Custom Ratings'!$B$8)+($M382*'Custom Ratings'!$B$9)+($O382*'Custom Ratings'!$B$10)+($P382*'Custom Ratings'!$B$11)+($Q382*'Custom Ratings'!$B$12)+($R382*'Custom Ratings'!$B$13)+($S382*'Custom Ratings'!$B$14)+($T382*'Custom Ratings'!$B$15)),0)</f>
        <v>41</v>
      </c>
      <c r="AA382" s="78">
        <f>ROUND(IF(($G382*'Custom Ratings'!$F$3)+($H382*'Custom Ratings'!$F$4)+($I382*'Custom Ratings'!$F$5)+($J382*'Custom Ratings'!$F$6)+($K382*'Custom Ratings'!$F$7)+($L382*'Custom Ratings'!$F$8)+($M382*'Custom Ratings'!$F$9)+($O382*'Custom Ratings'!$F$10)+($P382*'Custom Ratings'!$F$11)+($Q382*'Custom Ratings'!$F$12)+($R382*'Custom Ratings'!$F$13)+($S382*'Custom Ratings'!$F$14)+($T382*'Custom Ratings'!$F$15)&lt;50,(25+(($G382*'Custom Ratings'!$F$3)+($H382*'Custom Ratings'!$F$4)+($I382*'Custom Ratings'!$F$5)+($J382*'Custom Ratings'!$F$6)+($K382*'Custom Ratings'!$F$7)+($L382*'Custom Ratings'!$F$8)+($M382*'Custom Ratings'!$F$9)+($O382*'Custom Ratings'!$F$10)+($P382*'Custom Ratings'!$F$11)+($Q382*'Custom Ratings'!$F$12)+($R382*'Custom Ratings'!$F$13)+($S382*'Custom Ratings'!$F$14)+($T382*'Custom Ratings'!$F$15))/2),($G382*'Custom Ratings'!$F$3)+($H382*'Custom Ratings'!$F$4)+($I382*'Custom Ratings'!$F$5)+($J382*'Custom Ratings'!$F$6)+($K382*'Custom Ratings'!$F$7)+($L382*'Custom Ratings'!$F$8)+($M382*'Custom Ratings'!$F$9)+($O382*'Custom Ratings'!$F$10)+($P382*'Custom Ratings'!$F$11)+($Q382*'Custom Ratings'!$F$12)+($R382*'Custom Ratings'!$F$13)+($S382*'Custom Ratings'!$F$14)+($T382*'Custom Ratings'!$F$15)),0)</f>
        <v>41</v>
      </c>
      <c r="AB382" s="78">
        <f>ROUND(IF(($K382*'Custom Ratings'!$J$3)+ROUNDDOWN(($H382*'Custom Ratings'!$J$4),0)+($I382*'Custom Ratings'!$J$5)+($J382*'Custom Ratings'!$J$6)+ROUNDDOWN(($K382*'Custom Ratings'!$J$7),0)+ROUNDDOWN(($L382*'Custom Ratings'!$J$8),0)+($M382*'Custom Ratings'!$J$9)+($O382*'Custom Ratings'!$J$10)+($P382*'Custom Ratings'!$J$11)+($Q382*'Custom Ratings'!$J$12)+($R382*'Custom Ratings'!$J$13)+($S382*'Custom Ratings'!$J$14)+($T382*'Custom Ratings'!$J$15)&lt;50,(25+(($K382*'Custom Ratings'!$J$3)+ROUNDDOWN(($H382*'Custom Ratings'!$J$4),0)+($I382*'Custom Ratings'!$J$5)+($J382*'Custom Ratings'!$J$6)+ROUNDDOWN(($K382*'Custom Ratings'!$J$7),0)+ROUNDDOWN(($L382*'Custom Ratings'!$J$8),0)+($M382*'Custom Ratings'!$J$9)+($O382*'Custom Ratings'!$J$10)+($P382*'Custom Ratings'!$J$11)+($Q382*'Custom Ratings'!$J$12)+($R382*'Custom Ratings'!$J$13)+($S382*'Custom Ratings'!$J$14)+($T382*'Custom Ratings'!$J$15))/2),($K382*'Custom Ratings'!$J$3)+ROUNDDOWN(($H382*'Custom Ratings'!$J$4),0)+($I382*'Custom Ratings'!$J$5)+($J382*'Custom Ratings'!$J$6)+ROUNDDOWN(($K382*'Custom Ratings'!$J$7),0)+ROUNDDOWN(($L382*'Custom Ratings'!$J$8),0)+($M382*'Custom Ratings'!$J$9)+($O382*'Custom Ratings'!$J$10)+($P382*'Custom Ratings'!$J$11)+($Q382*'Custom Ratings'!$J$12)+($R382*'Custom Ratings'!$J$13)+($S382*'Custom Ratings'!$J$14)+($T382*'Custom Ratings'!$J$15)),0)</f>
        <v>38</v>
      </c>
      <c r="AC382" s="79">
        <f>ROUND(Z382/'Custom Ratings'!$B$19,0)</f>
        <v>41</v>
      </c>
      <c r="AD382" s="79">
        <f>ROUND(AA382/'Custom Ratings'!$F$19,0)</f>
        <v>41</v>
      </c>
      <c r="AE382" s="79">
        <f>ROUND(AB382/'Custom Ratings'!$J$19,0)</f>
        <v>38</v>
      </c>
    </row>
    <row r="383" ht="15.75" customHeight="1">
      <c r="A383" s="71" t="s">
        <v>912</v>
      </c>
      <c r="B383" s="71" t="s">
        <v>1239</v>
      </c>
      <c r="C383" s="72" t="str">
        <f t="shared" si="1"/>
        <v>Mark Recchi</v>
      </c>
      <c r="D383" s="73" t="s">
        <v>73</v>
      </c>
      <c r="E383" s="73" t="s">
        <v>702</v>
      </c>
      <c r="F383" s="73">
        <v>8.0</v>
      </c>
      <c r="G383" s="73">
        <v>6.0</v>
      </c>
      <c r="H383" s="73">
        <v>5.0</v>
      </c>
      <c r="I383" s="73">
        <v>4.0</v>
      </c>
      <c r="J383" s="73">
        <v>5.0</v>
      </c>
      <c r="K383" s="73">
        <v>3.0</v>
      </c>
      <c r="L383" s="73">
        <v>4.0</v>
      </c>
      <c r="M383" s="73">
        <v>3.0</v>
      </c>
      <c r="N383" s="73">
        <v>4.0</v>
      </c>
      <c r="O383" s="73">
        <v>4.0</v>
      </c>
      <c r="P383" s="73">
        <v>5.0</v>
      </c>
      <c r="Q383" s="73">
        <v>4.0</v>
      </c>
      <c r="R383" s="73">
        <v>1.0</v>
      </c>
      <c r="S383" s="73">
        <v>4.0</v>
      </c>
      <c r="T383" s="73">
        <v>3.0</v>
      </c>
      <c r="U383" s="74">
        <f t="shared" si="2"/>
        <v>83</v>
      </c>
      <c r="V383" s="75">
        <f t="shared" si="3"/>
        <v>83</v>
      </c>
      <c r="W383" s="76" t="str">
        <f t="shared" si="4"/>
        <v>Lefty</v>
      </c>
      <c r="X383" s="77">
        <f t="shared" si="5"/>
        <v>83</v>
      </c>
      <c r="Y383" s="77">
        <f t="shared" si="6"/>
        <v>65</v>
      </c>
      <c r="Z383" s="78">
        <f>ROUND(IF(($G383*'Custom Ratings'!$B$3)+($H383*'Custom Ratings'!$B$4)+($I383*'Custom Ratings'!$B$5)+($J383*'Custom Ratings'!$B$6)+($K383*'Custom Ratings'!$B$7)+($L383*'Custom Ratings'!$B$8)+($M383*'Custom Ratings'!$B$9)+($O383*'Custom Ratings'!$B$10)+($P383*'Custom Ratings'!$B$11)+($Q383*'Custom Ratings'!$B$12)+($R383*'Custom Ratings'!$B$13)+($S383*'Custom Ratings'!$B$14)+($T383*'Custom Ratings'!$B$15)&lt;50,(25+(($G383*'Custom Ratings'!$B$3)+($H383*'Custom Ratings'!$B$4)+($I383*'Custom Ratings'!$B$5)+($J383*'Custom Ratings'!$B$6)+($K383*'Custom Ratings'!$B$7)+($L383*'Custom Ratings'!$B$8)+($M383*'Custom Ratings'!$B$9)+($O383*'Custom Ratings'!$B$10)+($P383*'Custom Ratings'!$B$11)+($Q383*'Custom Ratings'!$B$12)+($R383*'Custom Ratings'!$B$13)+($S383*'Custom Ratings'!$B$14)+($T383*'Custom Ratings'!$B$15))/2),($G383*'Custom Ratings'!$B$3)+($H383*'Custom Ratings'!$B$4)+($I383*'Custom Ratings'!$B$5)+($J383*'Custom Ratings'!$B$6)+($K383*'Custom Ratings'!$B$7)+($L383*'Custom Ratings'!$B$8)+($M383*'Custom Ratings'!$B$9)+($O383*'Custom Ratings'!$B$10)+($P383*'Custom Ratings'!$B$11)+($Q383*'Custom Ratings'!$B$12)+($R383*'Custom Ratings'!$B$13)+($S383*'Custom Ratings'!$B$14)+($T383*'Custom Ratings'!$B$15)),0)</f>
        <v>83</v>
      </c>
      <c r="AA383" s="78">
        <f>ROUND(IF(($G383*'Custom Ratings'!$F$3)+($H383*'Custom Ratings'!$F$4)+($I383*'Custom Ratings'!$F$5)+($J383*'Custom Ratings'!$F$6)+($K383*'Custom Ratings'!$F$7)+($L383*'Custom Ratings'!$F$8)+($M383*'Custom Ratings'!$F$9)+($O383*'Custom Ratings'!$F$10)+($P383*'Custom Ratings'!$F$11)+($Q383*'Custom Ratings'!$F$12)+($R383*'Custom Ratings'!$F$13)+($S383*'Custom Ratings'!$F$14)+($T383*'Custom Ratings'!$F$15)&lt;50,(25+(($G383*'Custom Ratings'!$F$3)+($H383*'Custom Ratings'!$F$4)+($I383*'Custom Ratings'!$F$5)+($J383*'Custom Ratings'!$F$6)+($K383*'Custom Ratings'!$F$7)+($L383*'Custom Ratings'!$F$8)+($M383*'Custom Ratings'!$F$9)+($O383*'Custom Ratings'!$F$10)+($P383*'Custom Ratings'!$F$11)+($Q383*'Custom Ratings'!$F$12)+($R383*'Custom Ratings'!$F$13)+($S383*'Custom Ratings'!$F$14)+($T383*'Custom Ratings'!$F$15))/2),($G383*'Custom Ratings'!$F$3)+($H383*'Custom Ratings'!$F$4)+($I383*'Custom Ratings'!$F$5)+($J383*'Custom Ratings'!$F$6)+($K383*'Custom Ratings'!$F$7)+($L383*'Custom Ratings'!$F$8)+($M383*'Custom Ratings'!$F$9)+($O383*'Custom Ratings'!$F$10)+($P383*'Custom Ratings'!$F$11)+($Q383*'Custom Ratings'!$F$12)+($R383*'Custom Ratings'!$F$13)+($S383*'Custom Ratings'!$F$14)+($T383*'Custom Ratings'!$F$15)),0)</f>
        <v>83</v>
      </c>
      <c r="AB383" s="78">
        <f>ROUND(IF(($K383*'Custom Ratings'!$J$3)+ROUNDDOWN(($H383*'Custom Ratings'!$J$4),0)+($I383*'Custom Ratings'!$J$5)+($J383*'Custom Ratings'!$J$6)+ROUNDDOWN(($K383*'Custom Ratings'!$J$7),0)+ROUNDDOWN(($L383*'Custom Ratings'!$J$8),0)+($M383*'Custom Ratings'!$J$9)+($O383*'Custom Ratings'!$J$10)+($P383*'Custom Ratings'!$J$11)+($Q383*'Custom Ratings'!$J$12)+($R383*'Custom Ratings'!$J$13)+($S383*'Custom Ratings'!$J$14)+($T383*'Custom Ratings'!$J$15)&lt;50,(25+(($K383*'Custom Ratings'!$J$3)+ROUNDDOWN(($H383*'Custom Ratings'!$J$4),0)+($I383*'Custom Ratings'!$J$5)+($J383*'Custom Ratings'!$J$6)+ROUNDDOWN(($K383*'Custom Ratings'!$J$7),0)+ROUNDDOWN(($L383*'Custom Ratings'!$J$8),0)+($M383*'Custom Ratings'!$J$9)+($O383*'Custom Ratings'!$J$10)+($P383*'Custom Ratings'!$J$11)+($Q383*'Custom Ratings'!$J$12)+($R383*'Custom Ratings'!$J$13)+($S383*'Custom Ratings'!$J$14)+($T383*'Custom Ratings'!$J$15))/2),($K383*'Custom Ratings'!$J$3)+ROUNDDOWN(($H383*'Custom Ratings'!$J$4),0)+($I383*'Custom Ratings'!$J$5)+($J383*'Custom Ratings'!$J$6)+ROUNDDOWN(($K383*'Custom Ratings'!$J$7),0)+ROUNDDOWN(($L383*'Custom Ratings'!$J$8),0)+($M383*'Custom Ratings'!$J$9)+($O383*'Custom Ratings'!$J$10)+($P383*'Custom Ratings'!$J$11)+($Q383*'Custom Ratings'!$J$12)+($R383*'Custom Ratings'!$J$13)+($S383*'Custom Ratings'!$J$14)+($T383*'Custom Ratings'!$J$15)),0)</f>
        <v>65</v>
      </c>
      <c r="AC383" s="79">
        <f>ROUND(Z383/'Custom Ratings'!$B$19,0)</f>
        <v>83</v>
      </c>
      <c r="AD383" s="79">
        <f>ROUND(AA383/'Custom Ratings'!$F$19,0)</f>
        <v>83</v>
      </c>
      <c r="AE383" s="79">
        <f>ROUND(AB383/'Custom Ratings'!$J$19,0)</f>
        <v>65</v>
      </c>
    </row>
    <row r="384" ht="15.75" customHeight="1">
      <c r="A384" s="71" t="s">
        <v>853</v>
      </c>
      <c r="B384" s="71" t="s">
        <v>1219</v>
      </c>
      <c r="C384" s="72" t="str">
        <f t="shared" si="1"/>
        <v>Kevin Dineen</v>
      </c>
      <c r="D384" s="73" t="s">
        <v>73</v>
      </c>
      <c r="E384" s="73" t="s">
        <v>702</v>
      </c>
      <c r="F384" s="73">
        <v>11.0</v>
      </c>
      <c r="G384" s="73">
        <v>7.0</v>
      </c>
      <c r="H384" s="73">
        <v>4.0</v>
      </c>
      <c r="I384" s="73">
        <v>5.0</v>
      </c>
      <c r="J384" s="73">
        <v>3.0</v>
      </c>
      <c r="K384" s="73">
        <v>4.0</v>
      </c>
      <c r="L384" s="73">
        <v>2.0</v>
      </c>
      <c r="M384" s="73">
        <v>2.0</v>
      </c>
      <c r="N384" s="73">
        <v>7.0</v>
      </c>
      <c r="O384" s="73">
        <v>3.0</v>
      </c>
      <c r="P384" s="73">
        <v>3.0</v>
      </c>
      <c r="Q384" s="73">
        <v>4.0</v>
      </c>
      <c r="R384" s="73">
        <v>5.0</v>
      </c>
      <c r="S384" s="73">
        <v>3.0</v>
      </c>
      <c r="T384" s="73">
        <v>4.0</v>
      </c>
      <c r="U384" s="74">
        <f t="shared" si="2"/>
        <v>68</v>
      </c>
      <c r="V384" s="75">
        <f t="shared" si="3"/>
        <v>68</v>
      </c>
      <c r="W384" s="76" t="str">
        <f t="shared" si="4"/>
        <v>Righty</v>
      </c>
      <c r="X384" s="77">
        <f t="shared" si="5"/>
        <v>68</v>
      </c>
      <c r="Y384" s="77">
        <f t="shared" si="6"/>
        <v>61</v>
      </c>
      <c r="Z384" s="78">
        <f>ROUND(IF(($G384*'Custom Ratings'!$B$3)+($H384*'Custom Ratings'!$B$4)+($I384*'Custom Ratings'!$B$5)+($J384*'Custom Ratings'!$B$6)+($K384*'Custom Ratings'!$B$7)+($L384*'Custom Ratings'!$B$8)+($M384*'Custom Ratings'!$B$9)+($O384*'Custom Ratings'!$B$10)+($P384*'Custom Ratings'!$B$11)+($Q384*'Custom Ratings'!$B$12)+($R384*'Custom Ratings'!$B$13)+($S384*'Custom Ratings'!$B$14)+($T384*'Custom Ratings'!$B$15)&lt;50,(25+(($G384*'Custom Ratings'!$B$3)+($H384*'Custom Ratings'!$B$4)+($I384*'Custom Ratings'!$B$5)+($J384*'Custom Ratings'!$B$6)+($K384*'Custom Ratings'!$B$7)+($L384*'Custom Ratings'!$B$8)+($M384*'Custom Ratings'!$B$9)+($O384*'Custom Ratings'!$B$10)+($P384*'Custom Ratings'!$B$11)+($Q384*'Custom Ratings'!$B$12)+($R384*'Custom Ratings'!$B$13)+($S384*'Custom Ratings'!$B$14)+($T384*'Custom Ratings'!$B$15))/2),($G384*'Custom Ratings'!$B$3)+($H384*'Custom Ratings'!$B$4)+($I384*'Custom Ratings'!$B$5)+($J384*'Custom Ratings'!$B$6)+($K384*'Custom Ratings'!$B$7)+($L384*'Custom Ratings'!$B$8)+($M384*'Custom Ratings'!$B$9)+($O384*'Custom Ratings'!$B$10)+($P384*'Custom Ratings'!$B$11)+($Q384*'Custom Ratings'!$B$12)+($R384*'Custom Ratings'!$B$13)+($S384*'Custom Ratings'!$B$14)+($T384*'Custom Ratings'!$B$15)),0)</f>
        <v>68</v>
      </c>
      <c r="AA384" s="78">
        <f>ROUND(IF(($G384*'Custom Ratings'!$F$3)+($H384*'Custom Ratings'!$F$4)+($I384*'Custom Ratings'!$F$5)+($J384*'Custom Ratings'!$F$6)+($K384*'Custom Ratings'!$F$7)+($L384*'Custom Ratings'!$F$8)+($M384*'Custom Ratings'!$F$9)+($O384*'Custom Ratings'!$F$10)+($P384*'Custom Ratings'!$F$11)+($Q384*'Custom Ratings'!$F$12)+($R384*'Custom Ratings'!$F$13)+($S384*'Custom Ratings'!$F$14)+($T384*'Custom Ratings'!$F$15)&lt;50,(25+(($G384*'Custom Ratings'!$F$3)+($H384*'Custom Ratings'!$F$4)+($I384*'Custom Ratings'!$F$5)+($J384*'Custom Ratings'!$F$6)+($K384*'Custom Ratings'!$F$7)+($L384*'Custom Ratings'!$F$8)+($M384*'Custom Ratings'!$F$9)+($O384*'Custom Ratings'!$F$10)+($P384*'Custom Ratings'!$F$11)+($Q384*'Custom Ratings'!$F$12)+($R384*'Custom Ratings'!$F$13)+($S384*'Custom Ratings'!$F$14)+($T384*'Custom Ratings'!$F$15))/2),($G384*'Custom Ratings'!$F$3)+($H384*'Custom Ratings'!$F$4)+($I384*'Custom Ratings'!$F$5)+($J384*'Custom Ratings'!$F$6)+($K384*'Custom Ratings'!$F$7)+($L384*'Custom Ratings'!$F$8)+($M384*'Custom Ratings'!$F$9)+($O384*'Custom Ratings'!$F$10)+($P384*'Custom Ratings'!$F$11)+($Q384*'Custom Ratings'!$F$12)+($R384*'Custom Ratings'!$F$13)+($S384*'Custom Ratings'!$F$14)+($T384*'Custom Ratings'!$F$15)),0)</f>
        <v>68</v>
      </c>
      <c r="AB384" s="78">
        <f>ROUND(IF(($K384*'Custom Ratings'!$J$3)+ROUNDDOWN(($H384*'Custom Ratings'!$J$4),0)+($I384*'Custom Ratings'!$J$5)+($J384*'Custom Ratings'!$J$6)+ROUNDDOWN(($K384*'Custom Ratings'!$J$7),0)+ROUNDDOWN(($L384*'Custom Ratings'!$J$8),0)+($M384*'Custom Ratings'!$J$9)+($O384*'Custom Ratings'!$J$10)+($P384*'Custom Ratings'!$J$11)+($Q384*'Custom Ratings'!$J$12)+($R384*'Custom Ratings'!$J$13)+($S384*'Custom Ratings'!$J$14)+($T384*'Custom Ratings'!$J$15)&lt;50,(25+(($K384*'Custom Ratings'!$J$3)+ROUNDDOWN(($H384*'Custom Ratings'!$J$4),0)+($I384*'Custom Ratings'!$J$5)+($J384*'Custom Ratings'!$J$6)+ROUNDDOWN(($K384*'Custom Ratings'!$J$7),0)+ROUNDDOWN(($L384*'Custom Ratings'!$J$8),0)+($M384*'Custom Ratings'!$J$9)+($O384*'Custom Ratings'!$J$10)+($P384*'Custom Ratings'!$J$11)+($Q384*'Custom Ratings'!$J$12)+($R384*'Custom Ratings'!$J$13)+($S384*'Custom Ratings'!$J$14)+($T384*'Custom Ratings'!$J$15))/2),($K384*'Custom Ratings'!$J$3)+ROUNDDOWN(($H384*'Custom Ratings'!$J$4),0)+($I384*'Custom Ratings'!$J$5)+($J384*'Custom Ratings'!$J$6)+ROUNDDOWN(($K384*'Custom Ratings'!$J$7),0)+ROUNDDOWN(($L384*'Custom Ratings'!$J$8),0)+($M384*'Custom Ratings'!$J$9)+($O384*'Custom Ratings'!$J$10)+($P384*'Custom Ratings'!$J$11)+($Q384*'Custom Ratings'!$J$12)+($R384*'Custom Ratings'!$J$13)+($S384*'Custom Ratings'!$J$14)+($T384*'Custom Ratings'!$J$15)),0)</f>
        <v>61</v>
      </c>
      <c r="AC384" s="79">
        <f>ROUND(Z384/'Custom Ratings'!$B$19,0)</f>
        <v>68</v>
      </c>
      <c r="AD384" s="79">
        <f>ROUND(AA384/'Custom Ratings'!$F$19,0)</f>
        <v>68</v>
      </c>
      <c r="AE384" s="79">
        <f>ROUND(AB384/'Custom Ratings'!$J$19,0)</f>
        <v>61</v>
      </c>
    </row>
    <row r="385" ht="15.75" customHeight="1">
      <c r="A385" s="71" t="s">
        <v>740</v>
      </c>
      <c r="B385" s="71" t="s">
        <v>880</v>
      </c>
      <c r="C385" s="72" t="str">
        <f t="shared" si="1"/>
        <v>Dave Brown</v>
      </c>
      <c r="D385" s="73" t="s">
        <v>73</v>
      </c>
      <c r="E385" s="73" t="s">
        <v>702</v>
      </c>
      <c r="F385" s="73">
        <v>21.0</v>
      </c>
      <c r="G385" s="73">
        <v>9.0</v>
      </c>
      <c r="H385" s="73">
        <v>1.0</v>
      </c>
      <c r="I385" s="73">
        <v>1.0</v>
      </c>
      <c r="J385" s="73">
        <v>0.0</v>
      </c>
      <c r="K385" s="73">
        <v>2.0</v>
      </c>
      <c r="L385" s="73">
        <v>1.0</v>
      </c>
      <c r="M385" s="73">
        <v>2.0</v>
      </c>
      <c r="N385" s="73">
        <v>9.0</v>
      </c>
      <c r="O385" s="73">
        <v>1.0</v>
      </c>
      <c r="P385" s="73">
        <v>0.0</v>
      </c>
      <c r="Q385" s="73">
        <v>2.0</v>
      </c>
      <c r="R385" s="73">
        <v>5.0</v>
      </c>
      <c r="S385" s="73">
        <v>1.0</v>
      </c>
      <c r="T385" s="73">
        <v>3.0</v>
      </c>
      <c r="U385" s="74">
        <f t="shared" si="2"/>
        <v>35</v>
      </c>
      <c r="V385" s="75">
        <f t="shared" si="3"/>
        <v>35</v>
      </c>
      <c r="W385" s="76" t="str">
        <f t="shared" si="4"/>
        <v>Righty</v>
      </c>
      <c r="X385" s="77">
        <f t="shared" si="5"/>
        <v>35</v>
      </c>
      <c r="Y385" s="77">
        <f t="shared" si="6"/>
        <v>39</v>
      </c>
      <c r="Z385" s="78">
        <f>ROUND(IF(($G385*'Custom Ratings'!$B$3)+($H385*'Custom Ratings'!$B$4)+($I385*'Custom Ratings'!$B$5)+($J385*'Custom Ratings'!$B$6)+($K385*'Custom Ratings'!$B$7)+($L385*'Custom Ratings'!$B$8)+($M385*'Custom Ratings'!$B$9)+($O385*'Custom Ratings'!$B$10)+($P385*'Custom Ratings'!$B$11)+($Q385*'Custom Ratings'!$B$12)+($R385*'Custom Ratings'!$B$13)+($S385*'Custom Ratings'!$B$14)+($T385*'Custom Ratings'!$B$15)&lt;50,(25+(($G385*'Custom Ratings'!$B$3)+($H385*'Custom Ratings'!$B$4)+($I385*'Custom Ratings'!$B$5)+($J385*'Custom Ratings'!$B$6)+($K385*'Custom Ratings'!$B$7)+($L385*'Custom Ratings'!$B$8)+($M385*'Custom Ratings'!$B$9)+($O385*'Custom Ratings'!$B$10)+($P385*'Custom Ratings'!$B$11)+($Q385*'Custom Ratings'!$B$12)+($R385*'Custom Ratings'!$B$13)+($S385*'Custom Ratings'!$B$14)+($T385*'Custom Ratings'!$B$15))/2),($G385*'Custom Ratings'!$B$3)+($H385*'Custom Ratings'!$B$4)+($I385*'Custom Ratings'!$B$5)+($J385*'Custom Ratings'!$B$6)+($K385*'Custom Ratings'!$B$7)+($L385*'Custom Ratings'!$B$8)+($M385*'Custom Ratings'!$B$9)+($O385*'Custom Ratings'!$B$10)+($P385*'Custom Ratings'!$B$11)+($Q385*'Custom Ratings'!$B$12)+($R385*'Custom Ratings'!$B$13)+($S385*'Custom Ratings'!$B$14)+($T385*'Custom Ratings'!$B$15)),0)</f>
        <v>35</v>
      </c>
      <c r="AA385" s="78">
        <f>ROUND(IF(($G385*'Custom Ratings'!$F$3)+($H385*'Custom Ratings'!$F$4)+($I385*'Custom Ratings'!$F$5)+($J385*'Custom Ratings'!$F$6)+($K385*'Custom Ratings'!$F$7)+($L385*'Custom Ratings'!$F$8)+($M385*'Custom Ratings'!$F$9)+($O385*'Custom Ratings'!$F$10)+($P385*'Custom Ratings'!$F$11)+($Q385*'Custom Ratings'!$F$12)+($R385*'Custom Ratings'!$F$13)+($S385*'Custom Ratings'!$F$14)+($T385*'Custom Ratings'!$F$15)&lt;50,(25+(($G385*'Custom Ratings'!$F$3)+($H385*'Custom Ratings'!$F$4)+($I385*'Custom Ratings'!$F$5)+($J385*'Custom Ratings'!$F$6)+($K385*'Custom Ratings'!$F$7)+($L385*'Custom Ratings'!$F$8)+($M385*'Custom Ratings'!$F$9)+($O385*'Custom Ratings'!$F$10)+($P385*'Custom Ratings'!$F$11)+($Q385*'Custom Ratings'!$F$12)+($R385*'Custom Ratings'!$F$13)+($S385*'Custom Ratings'!$F$14)+($T385*'Custom Ratings'!$F$15))/2),($G385*'Custom Ratings'!$F$3)+($H385*'Custom Ratings'!$F$4)+($I385*'Custom Ratings'!$F$5)+($J385*'Custom Ratings'!$F$6)+($K385*'Custom Ratings'!$F$7)+($L385*'Custom Ratings'!$F$8)+($M385*'Custom Ratings'!$F$9)+($O385*'Custom Ratings'!$F$10)+($P385*'Custom Ratings'!$F$11)+($Q385*'Custom Ratings'!$F$12)+($R385*'Custom Ratings'!$F$13)+($S385*'Custom Ratings'!$F$14)+($T385*'Custom Ratings'!$F$15)),0)</f>
        <v>35</v>
      </c>
      <c r="AB385" s="78">
        <f>ROUND(IF(($K385*'Custom Ratings'!$J$3)+ROUNDDOWN(($H385*'Custom Ratings'!$J$4),0)+($I385*'Custom Ratings'!$J$5)+($J385*'Custom Ratings'!$J$6)+ROUNDDOWN(($K385*'Custom Ratings'!$J$7),0)+ROUNDDOWN(($L385*'Custom Ratings'!$J$8),0)+($M385*'Custom Ratings'!$J$9)+($O385*'Custom Ratings'!$J$10)+($P385*'Custom Ratings'!$J$11)+($Q385*'Custom Ratings'!$J$12)+($R385*'Custom Ratings'!$J$13)+($S385*'Custom Ratings'!$J$14)+($T385*'Custom Ratings'!$J$15)&lt;50,(25+(($K385*'Custom Ratings'!$J$3)+ROUNDDOWN(($H385*'Custom Ratings'!$J$4),0)+($I385*'Custom Ratings'!$J$5)+($J385*'Custom Ratings'!$J$6)+ROUNDDOWN(($K385*'Custom Ratings'!$J$7),0)+ROUNDDOWN(($L385*'Custom Ratings'!$J$8),0)+($M385*'Custom Ratings'!$J$9)+($O385*'Custom Ratings'!$J$10)+($P385*'Custom Ratings'!$J$11)+($Q385*'Custom Ratings'!$J$12)+($R385*'Custom Ratings'!$J$13)+($S385*'Custom Ratings'!$J$14)+($T385*'Custom Ratings'!$J$15))/2),($K385*'Custom Ratings'!$J$3)+ROUNDDOWN(($H385*'Custom Ratings'!$J$4),0)+($I385*'Custom Ratings'!$J$5)+($J385*'Custom Ratings'!$J$6)+ROUNDDOWN(($K385*'Custom Ratings'!$J$7),0)+ROUNDDOWN(($L385*'Custom Ratings'!$J$8),0)+($M385*'Custom Ratings'!$J$9)+($O385*'Custom Ratings'!$J$10)+($P385*'Custom Ratings'!$J$11)+($Q385*'Custom Ratings'!$J$12)+($R385*'Custom Ratings'!$J$13)+($S385*'Custom Ratings'!$J$14)+($T385*'Custom Ratings'!$J$15)),0)</f>
        <v>39</v>
      </c>
      <c r="AC385" s="79">
        <f>ROUND(Z385/'Custom Ratings'!$B$19,0)</f>
        <v>35</v>
      </c>
      <c r="AD385" s="79">
        <f>ROUND(AA385/'Custom Ratings'!$F$19,0)</f>
        <v>35</v>
      </c>
      <c r="AE385" s="79">
        <f>ROUND(AB385/'Custom Ratings'!$J$19,0)</f>
        <v>39</v>
      </c>
    </row>
    <row r="386" ht="15.75" customHeight="1">
      <c r="A386" s="71" t="s">
        <v>1240</v>
      </c>
      <c r="B386" s="71" t="s">
        <v>1241</v>
      </c>
      <c r="C386" s="72" t="str">
        <f t="shared" si="1"/>
        <v>Garry Galley</v>
      </c>
      <c r="D386" s="73" t="s">
        <v>73</v>
      </c>
      <c r="E386" s="73" t="s">
        <v>721</v>
      </c>
      <c r="F386" s="73">
        <v>3.0</v>
      </c>
      <c r="G386" s="73">
        <v>7.0</v>
      </c>
      <c r="H386" s="73">
        <v>2.0</v>
      </c>
      <c r="I386" s="73">
        <v>2.0</v>
      </c>
      <c r="J386" s="73">
        <v>3.0</v>
      </c>
      <c r="K386" s="73">
        <v>4.0</v>
      </c>
      <c r="L386" s="73">
        <v>2.0</v>
      </c>
      <c r="M386" s="73">
        <v>3.0</v>
      </c>
      <c r="N386" s="73">
        <v>6.0</v>
      </c>
      <c r="O386" s="73">
        <v>3.0</v>
      </c>
      <c r="P386" s="73">
        <v>1.0</v>
      </c>
      <c r="Q386" s="73">
        <v>3.0</v>
      </c>
      <c r="R386" s="73">
        <v>2.0</v>
      </c>
      <c r="S386" s="73">
        <v>3.0</v>
      </c>
      <c r="T386" s="73">
        <v>3.0</v>
      </c>
      <c r="U386" s="74">
        <f t="shared" si="2"/>
        <v>52</v>
      </c>
      <c r="V386" s="75">
        <f t="shared" si="3"/>
        <v>52</v>
      </c>
      <c r="W386" s="76" t="str">
        <f t="shared" si="4"/>
        <v>Lefty</v>
      </c>
      <c r="X386" s="77">
        <f t="shared" si="5"/>
        <v>52</v>
      </c>
      <c r="Y386" s="77">
        <f t="shared" si="6"/>
        <v>49</v>
      </c>
      <c r="Z386" s="78">
        <f>ROUND(IF(($G386*'Custom Ratings'!$B$3)+($H386*'Custom Ratings'!$B$4)+($I386*'Custom Ratings'!$B$5)+($J386*'Custom Ratings'!$B$6)+($K386*'Custom Ratings'!$B$7)+($L386*'Custom Ratings'!$B$8)+($M386*'Custom Ratings'!$B$9)+($O386*'Custom Ratings'!$B$10)+($P386*'Custom Ratings'!$B$11)+($Q386*'Custom Ratings'!$B$12)+($R386*'Custom Ratings'!$B$13)+($S386*'Custom Ratings'!$B$14)+($T386*'Custom Ratings'!$B$15)&lt;50,(25+(($G386*'Custom Ratings'!$B$3)+($H386*'Custom Ratings'!$B$4)+($I386*'Custom Ratings'!$B$5)+($J386*'Custom Ratings'!$B$6)+($K386*'Custom Ratings'!$B$7)+($L386*'Custom Ratings'!$B$8)+($M386*'Custom Ratings'!$B$9)+($O386*'Custom Ratings'!$B$10)+($P386*'Custom Ratings'!$B$11)+($Q386*'Custom Ratings'!$B$12)+($R386*'Custom Ratings'!$B$13)+($S386*'Custom Ratings'!$B$14)+($T386*'Custom Ratings'!$B$15))/2),($G386*'Custom Ratings'!$B$3)+($H386*'Custom Ratings'!$B$4)+($I386*'Custom Ratings'!$B$5)+($J386*'Custom Ratings'!$B$6)+($K386*'Custom Ratings'!$B$7)+($L386*'Custom Ratings'!$B$8)+($M386*'Custom Ratings'!$B$9)+($O386*'Custom Ratings'!$B$10)+($P386*'Custom Ratings'!$B$11)+($Q386*'Custom Ratings'!$B$12)+($R386*'Custom Ratings'!$B$13)+($S386*'Custom Ratings'!$B$14)+($T386*'Custom Ratings'!$B$15)),0)</f>
        <v>52</v>
      </c>
      <c r="AA386" s="78">
        <f>ROUND(IF(($G386*'Custom Ratings'!$F$3)+($H386*'Custom Ratings'!$F$4)+($I386*'Custom Ratings'!$F$5)+($J386*'Custom Ratings'!$F$6)+($K386*'Custom Ratings'!$F$7)+($L386*'Custom Ratings'!$F$8)+($M386*'Custom Ratings'!$F$9)+($O386*'Custom Ratings'!$F$10)+($P386*'Custom Ratings'!$F$11)+($Q386*'Custom Ratings'!$F$12)+($R386*'Custom Ratings'!$F$13)+($S386*'Custom Ratings'!$F$14)+($T386*'Custom Ratings'!$F$15)&lt;50,(25+(($G386*'Custom Ratings'!$F$3)+($H386*'Custom Ratings'!$F$4)+($I386*'Custom Ratings'!$F$5)+($J386*'Custom Ratings'!$F$6)+($K386*'Custom Ratings'!$F$7)+($L386*'Custom Ratings'!$F$8)+($M386*'Custom Ratings'!$F$9)+($O386*'Custom Ratings'!$F$10)+($P386*'Custom Ratings'!$F$11)+($Q386*'Custom Ratings'!$F$12)+($R386*'Custom Ratings'!$F$13)+($S386*'Custom Ratings'!$F$14)+($T386*'Custom Ratings'!$F$15))/2),($G386*'Custom Ratings'!$F$3)+($H386*'Custom Ratings'!$F$4)+($I386*'Custom Ratings'!$F$5)+($J386*'Custom Ratings'!$F$6)+($K386*'Custom Ratings'!$F$7)+($L386*'Custom Ratings'!$F$8)+($M386*'Custom Ratings'!$F$9)+($O386*'Custom Ratings'!$F$10)+($P386*'Custom Ratings'!$F$11)+($Q386*'Custom Ratings'!$F$12)+($R386*'Custom Ratings'!$F$13)+($S386*'Custom Ratings'!$F$14)+($T386*'Custom Ratings'!$F$15)),0)</f>
        <v>52</v>
      </c>
      <c r="AB386" s="78">
        <f>ROUND(IF(($K386*'Custom Ratings'!$J$3)+ROUNDDOWN(($H386*'Custom Ratings'!$J$4),0)+($I386*'Custom Ratings'!$J$5)+($J386*'Custom Ratings'!$J$6)+ROUNDDOWN(($K386*'Custom Ratings'!$J$7),0)+ROUNDDOWN(($L386*'Custom Ratings'!$J$8),0)+($M386*'Custom Ratings'!$J$9)+($O386*'Custom Ratings'!$J$10)+($P386*'Custom Ratings'!$J$11)+($Q386*'Custom Ratings'!$J$12)+($R386*'Custom Ratings'!$J$13)+($S386*'Custom Ratings'!$J$14)+($T386*'Custom Ratings'!$J$15)&lt;50,(25+(($K386*'Custom Ratings'!$J$3)+ROUNDDOWN(($H386*'Custom Ratings'!$J$4),0)+($I386*'Custom Ratings'!$J$5)+($J386*'Custom Ratings'!$J$6)+ROUNDDOWN(($K386*'Custom Ratings'!$J$7),0)+ROUNDDOWN(($L386*'Custom Ratings'!$J$8),0)+($M386*'Custom Ratings'!$J$9)+($O386*'Custom Ratings'!$J$10)+($P386*'Custom Ratings'!$J$11)+($Q386*'Custom Ratings'!$J$12)+($R386*'Custom Ratings'!$J$13)+($S386*'Custom Ratings'!$J$14)+($T386*'Custom Ratings'!$J$15))/2),($K386*'Custom Ratings'!$J$3)+ROUNDDOWN(($H386*'Custom Ratings'!$J$4),0)+($I386*'Custom Ratings'!$J$5)+($J386*'Custom Ratings'!$J$6)+ROUNDDOWN(($K386*'Custom Ratings'!$J$7),0)+ROUNDDOWN(($L386*'Custom Ratings'!$J$8),0)+($M386*'Custom Ratings'!$J$9)+($O386*'Custom Ratings'!$J$10)+($P386*'Custom Ratings'!$J$11)+($Q386*'Custom Ratings'!$J$12)+($R386*'Custom Ratings'!$J$13)+($S386*'Custom Ratings'!$J$14)+($T386*'Custom Ratings'!$J$15)),0)</f>
        <v>49</v>
      </c>
      <c r="AC386" s="79">
        <f>ROUND(Z386/'Custom Ratings'!$B$19,0)</f>
        <v>52</v>
      </c>
      <c r="AD386" s="79">
        <f>ROUND(AA386/'Custom Ratings'!$F$19,0)</f>
        <v>52</v>
      </c>
      <c r="AE386" s="79">
        <f>ROUND(AB386/'Custom Ratings'!$J$19,0)</f>
        <v>49</v>
      </c>
    </row>
    <row r="387" ht="15.75" customHeight="1">
      <c r="A387" s="71" t="s">
        <v>1242</v>
      </c>
      <c r="B387" s="71" t="s">
        <v>1243</v>
      </c>
      <c r="C387" s="72" t="str">
        <f t="shared" si="1"/>
        <v>Dimitri Yushkevich</v>
      </c>
      <c r="D387" s="73" t="s">
        <v>73</v>
      </c>
      <c r="E387" s="73" t="s">
        <v>721</v>
      </c>
      <c r="F387" s="73">
        <v>2.0</v>
      </c>
      <c r="G387" s="73">
        <v>7.0</v>
      </c>
      <c r="H387" s="73">
        <v>4.0</v>
      </c>
      <c r="I387" s="73">
        <v>3.0</v>
      </c>
      <c r="J387" s="73">
        <v>3.0</v>
      </c>
      <c r="K387" s="73">
        <v>4.0</v>
      </c>
      <c r="L387" s="73">
        <v>3.0</v>
      </c>
      <c r="M387" s="73">
        <v>2.0</v>
      </c>
      <c r="N387" s="73">
        <v>4.0</v>
      </c>
      <c r="O387" s="73">
        <v>3.0</v>
      </c>
      <c r="P387" s="73">
        <v>1.0</v>
      </c>
      <c r="Q387" s="73">
        <v>4.0</v>
      </c>
      <c r="R387" s="73">
        <v>3.0</v>
      </c>
      <c r="S387" s="73">
        <v>3.0</v>
      </c>
      <c r="T387" s="73">
        <v>3.0</v>
      </c>
      <c r="U387" s="74">
        <f t="shared" si="2"/>
        <v>59</v>
      </c>
      <c r="V387" s="75">
        <f t="shared" si="3"/>
        <v>59</v>
      </c>
      <c r="W387" s="76" t="str">
        <f t="shared" si="4"/>
        <v>Lefty</v>
      </c>
      <c r="X387" s="77">
        <f t="shared" si="5"/>
        <v>59</v>
      </c>
      <c r="Y387" s="77">
        <f t="shared" si="6"/>
        <v>62</v>
      </c>
      <c r="Z387" s="78">
        <f>ROUND(IF(($G387*'Custom Ratings'!$B$3)+($H387*'Custom Ratings'!$B$4)+($I387*'Custom Ratings'!$B$5)+($J387*'Custom Ratings'!$B$6)+($K387*'Custom Ratings'!$B$7)+($L387*'Custom Ratings'!$B$8)+($M387*'Custom Ratings'!$B$9)+($O387*'Custom Ratings'!$B$10)+($P387*'Custom Ratings'!$B$11)+($Q387*'Custom Ratings'!$B$12)+($R387*'Custom Ratings'!$B$13)+($S387*'Custom Ratings'!$B$14)+($T387*'Custom Ratings'!$B$15)&lt;50,(25+(($G387*'Custom Ratings'!$B$3)+($H387*'Custom Ratings'!$B$4)+($I387*'Custom Ratings'!$B$5)+($J387*'Custom Ratings'!$B$6)+($K387*'Custom Ratings'!$B$7)+($L387*'Custom Ratings'!$B$8)+($M387*'Custom Ratings'!$B$9)+($O387*'Custom Ratings'!$B$10)+($P387*'Custom Ratings'!$B$11)+($Q387*'Custom Ratings'!$B$12)+($R387*'Custom Ratings'!$B$13)+($S387*'Custom Ratings'!$B$14)+($T387*'Custom Ratings'!$B$15))/2),($G387*'Custom Ratings'!$B$3)+($H387*'Custom Ratings'!$B$4)+($I387*'Custom Ratings'!$B$5)+($J387*'Custom Ratings'!$B$6)+($K387*'Custom Ratings'!$B$7)+($L387*'Custom Ratings'!$B$8)+($M387*'Custom Ratings'!$B$9)+($O387*'Custom Ratings'!$B$10)+($P387*'Custom Ratings'!$B$11)+($Q387*'Custom Ratings'!$B$12)+($R387*'Custom Ratings'!$B$13)+($S387*'Custom Ratings'!$B$14)+($T387*'Custom Ratings'!$B$15)),0)</f>
        <v>59</v>
      </c>
      <c r="AA387" s="78">
        <f>ROUND(IF(($G387*'Custom Ratings'!$F$3)+($H387*'Custom Ratings'!$F$4)+($I387*'Custom Ratings'!$F$5)+($J387*'Custom Ratings'!$F$6)+($K387*'Custom Ratings'!$F$7)+($L387*'Custom Ratings'!$F$8)+($M387*'Custom Ratings'!$F$9)+($O387*'Custom Ratings'!$F$10)+($P387*'Custom Ratings'!$F$11)+($Q387*'Custom Ratings'!$F$12)+($R387*'Custom Ratings'!$F$13)+($S387*'Custom Ratings'!$F$14)+($T387*'Custom Ratings'!$F$15)&lt;50,(25+(($G387*'Custom Ratings'!$F$3)+($H387*'Custom Ratings'!$F$4)+($I387*'Custom Ratings'!$F$5)+($J387*'Custom Ratings'!$F$6)+($K387*'Custom Ratings'!$F$7)+($L387*'Custom Ratings'!$F$8)+($M387*'Custom Ratings'!$F$9)+($O387*'Custom Ratings'!$F$10)+($P387*'Custom Ratings'!$F$11)+($Q387*'Custom Ratings'!$F$12)+($R387*'Custom Ratings'!$F$13)+($S387*'Custom Ratings'!$F$14)+($T387*'Custom Ratings'!$F$15))/2),($G387*'Custom Ratings'!$F$3)+($H387*'Custom Ratings'!$F$4)+($I387*'Custom Ratings'!$F$5)+($J387*'Custom Ratings'!$F$6)+($K387*'Custom Ratings'!$F$7)+($L387*'Custom Ratings'!$F$8)+($M387*'Custom Ratings'!$F$9)+($O387*'Custom Ratings'!$F$10)+($P387*'Custom Ratings'!$F$11)+($Q387*'Custom Ratings'!$F$12)+($R387*'Custom Ratings'!$F$13)+($S387*'Custom Ratings'!$F$14)+($T387*'Custom Ratings'!$F$15)),0)</f>
        <v>59</v>
      </c>
      <c r="AB387" s="78">
        <f>ROUND(IF(($K387*'Custom Ratings'!$J$3)+ROUNDDOWN(($H387*'Custom Ratings'!$J$4),0)+($I387*'Custom Ratings'!$J$5)+($J387*'Custom Ratings'!$J$6)+ROUNDDOWN(($K387*'Custom Ratings'!$J$7),0)+ROUNDDOWN(($L387*'Custom Ratings'!$J$8),0)+($M387*'Custom Ratings'!$J$9)+($O387*'Custom Ratings'!$J$10)+($P387*'Custom Ratings'!$J$11)+($Q387*'Custom Ratings'!$J$12)+($R387*'Custom Ratings'!$J$13)+($S387*'Custom Ratings'!$J$14)+($T387*'Custom Ratings'!$J$15)&lt;50,(25+(($K387*'Custom Ratings'!$J$3)+ROUNDDOWN(($H387*'Custom Ratings'!$J$4),0)+($I387*'Custom Ratings'!$J$5)+($J387*'Custom Ratings'!$J$6)+ROUNDDOWN(($K387*'Custom Ratings'!$J$7),0)+ROUNDDOWN(($L387*'Custom Ratings'!$J$8),0)+($M387*'Custom Ratings'!$J$9)+($O387*'Custom Ratings'!$J$10)+($P387*'Custom Ratings'!$J$11)+($Q387*'Custom Ratings'!$J$12)+($R387*'Custom Ratings'!$J$13)+($S387*'Custom Ratings'!$J$14)+($T387*'Custom Ratings'!$J$15))/2),($K387*'Custom Ratings'!$J$3)+ROUNDDOWN(($H387*'Custom Ratings'!$J$4),0)+($I387*'Custom Ratings'!$J$5)+($J387*'Custom Ratings'!$J$6)+ROUNDDOWN(($K387*'Custom Ratings'!$J$7),0)+ROUNDDOWN(($L387*'Custom Ratings'!$J$8),0)+($M387*'Custom Ratings'!$J$9)+($O387*'Custom Ratings'!$J$10)+($P387*'Custom Ratings'!$J$11)+($Q387*'Custom Ratings'!$J$12)+($R387*'Custom Ratings'!$J$13)+($S387*'Custom Ratings'!$J$14)+($T387*'Custom Ratings'!$J$15)),0)</f>
        <v>62</v>
      </c>
      <c r="AC387" s="79">
        <f>ROUND(Z387/'Custom Ratings'!$B$19,0)</f>
        <v>59</v>
      </c>
      <c r="AD387" s="79">
        <f>ROUND(AA387/'Custom Ratings'!$F$19,0)</f>
        <v>59</v>
      </c>
      <c r="AE387" s="79">
        <f>ROUND(AB387/'Custom Ratings'!$J$19,0)</f>
        <v>62</v>
      </c>
    </row>
    <row r="388" ht="15.75" customHeight="1">
      <c r="A388" s="71" t="s">
        <v>838</v>
      </c>
      <c r="B388" s="71" t="s">
        <v>1244</v>
      </c>
      <c r="C388" s="72" t="str">
        <f t="shared" si="1"/>
        <v>Greg Hawgood</v>
      </c>
      <c r="D388" s="73" t="s">
        <v>73</v>
      </c>
      <c r="E388" s="73" t="s">
        <v>721</v>
      </c>
      <c r="F388" s="73">
        <v>20.0</v>
      </c>
      <c r="G388" s="73">
        <v>7.0</v>
      </c>
      <c r="H388" s="73">
        <v>4.0</v>
      </c>
      <c r="I388" s="73">
        <v>3.0</v>
      </c>
      <c r="J388" s="73">
        <v>3.0</v>
      </c>
      <c r="K388" s="73">
        <v>3.0</v>
      </c>
      <c r="L388" s="73">
        <v>3.0</v>
      </c>
      <c r="M388" s="73">
        <v>2.0</v>
      </c>
      <c r="N388" s="73">
        <v>4.0</v>
      </c>
      <c r="O388" s="73">
        <v>3.0</v>
      </c>
      <c r="P388" s="73">
        <v>2.0</v>
      </c>
      <c r="Q388" s="73">
        <v>3.0</v>
      </c>
      <c r="R388" s="73">
        <v>1.0</v>
      </c>
      <c r="S388" s="73">
        <v>3.0</v>
      </c>
      <c r="T388" s="73">
        <v>3.0</v>
      </c>
      <c r="U388" s="74">
        <f t="shared" si="2"/>
        <v>58</v>
      </c>
      <c r="V388" s="75">
        <f t="shared" si="3"/>
        <v>58</v>
      </c>
      <c r="W388" s="76" t="str">
        <f t="shared" si="4"/>
        <v>Lefty</v>
      </c>
      <c r="X388" s="77">
        <f t="shared" si="5"/>
        <v>58</v>
      </c>
      <c r="Y388" s="77">
        <f t="shared" si="6"/>
        <v>54</v>
      </c>
      <c r="Z388" s="78">
        <f>ROUND(IF(($G388*'Custom Ratings'!$B$3)+($H388*'Custom Ratings'!$B$4)+($I388*'Custom Ratings'!$B$5)+($J388*'Custom Ratings'!$B$6)+($K388*'Custom Ratings'!$B$7)+($L388*'Custom Ratings'!$B$8)+($M388*'Custom Ratings'!$B$9)+($O388*'Custom Ratings'!$B$10)+($P388*'Custom Ratings'!$B$11)+($Q388*'Custom Ratings'!$B$12)+($R388*'Custom Ratings'!$B$13)+($S388*'Custom Ratings'!$B$14)+($T388*'Custom Ratings'!$B$15)&lt;50,(25+(($G388*'Custom Ratings'!$B$3)+($H388*'Custom Ratings'!$B$4)+($I388*'Custom Ratings'!$B$5)+($J388*'Custom Ratings'!$B$6)+($K388*'Custom Ratings'!$B$7)+($L388*'Custom Ratings'!$B$8)+($M388*'Custom Ratings'!$B$9)+($O388*'Custom Ratings'!$B$10)+($P388*'Custom Ratings'!$B$11)+($Q388*'Custom Ratings'!$B$12)+($R388*'Custom Ratings'!$B$13)+($S388*'Custom Ratings'!$B$14)+($T388*'Custom Ratings'!$B$15))/2),($G388*'Custom Ratings'!$B$3)+($H388*'Custom Ratings'!$B$4)+($I388*'Custom Ratings'!$B$5)+($J388*'Custom Ratings'!$B$6)+($K388*'Custom Ratings'!$B$7)+($L388*'Custom Ratings'!$B$8)+($M388*'Custom Ratings'!$B$9)+($O388*'Custom Ratings'!$B$10)+($P388*'Custom Ratings'!$B$11)+($Q388*'Custom Ratings'!$B$12)+($R388*'Custom Ratings'!$B$13)+($S388*'Custom Ratings'!$B$14)+($T388*'Custom Ratings'!$B$15)),0)</f>
        <v>58</v>
      </c>
      <c r="AA388" s="78">
        <f>ROUND(IF(($G388*'Custom Ratings'!$F$3)+($H388*'Custom Ratings'!$F$4)+($I388*'Custom Ratings'!$F$5)+($J388*'Custom Ratings'!$F$6)+($K388*'Custom Ratings'!$F$7)+($L388*'Custom Ratings'!$F$8)+($M388*'Custom Ratings'!$F$9)+($O388*'Custom Ratings'!$F$10)+($P388*'Custom Ratings'!$F$11)+($Q388*'Custom Ratings'!$F$12)+($R388*'Custom Ratings'!$F$13)+($S388*'Custom Ratings'!$F$14)+($T388*'Custom Ratings'!$F$15)&lt;50,(25+(($G388*'Custom Ratings'!$F$3)+($H388*'Custom Ratings'!$F$4)+($I388*'Custom Ratings'!$F$5)+($J388*'Custom Ratings'!$F$6)+($K388*'Custom Ratings'!$F$7)+($L388*'Custom Ratings'!$F$8)+($M388*'Custom Ratings'!$F$9)+($O388*'Custom Ratings'!$F$10)+($P388*'Custom Ratings'!$F$11)+($Q388*'Custom Ratings'!$F$12)+($R388*'Custom Ratings'!$F$13)+($S388*'Custom Ratings'!$F$14)+($T388*'Custom Ratings'!$F$15))/2),($G388*'Custom Ratings'!$F$3)+($H388*'Custom Ratings'!$F$4)+($I388*'Custom Ratings'!$F$5)+($J388*'Custom Ratings'!$F$6)+($K388*'Custom Ratings'!$F$7)+($L388*'Custom Ratings'!$F$8)+($M388*'Custom Ratings'!$F$9)+($O388*'Custom Ratings'!$F$10)+($P388*'Custom Ratings'!$F$11)+($Q388*'Custom Ratings'!$F$12)+($R388*'Custom Ratings'!$F$13)+($S388*'Custom Ratings'!$F$14)+($T388*'Custom Ratings'!$F$15)),0)</f>
        <v>58</v>
      </c>
      <c r="AB388" s="78">
        <f>ROUND(IF(($K388*'Custom Ratings'!$J$3)+ROUNDDOWN(($H388*'Custom Ratings'!$J$4),0)+($I388*'Custom Ratings'!$J$5)+($J388*'Custom Ratings'!$J$6)+ROUNDDOWN(($K388*'Custom Ratings'!$J$7),0)+ROUNDDOWN(($L388*'Custom Ratings'!$J$8),0)+($M388*'Custom Ratings'!$J$9)+($O388*'Custom Ratings'!$J$10)+($P388*'Custom Ratings'!$J$11)+($Q388*'Custom Ratings'!$J$12)+($R388*'Custom Ratings'!$J$13)+($S388*'Custom Ratings'!$J$14)+($T388*'Custom Ratings'!$J$15)&lt;50,(25+(($K388*'Custom Ratings'!$J$3)+ROUNDDOWN(($H388*'Custom Ratings'!$J$4),0)+($I388*'Custom Ratings'!$J$5)+($J388*'Custom Ratings'!$J$6)+ROUNDDOWN(($K388*'Custom Ratings'!$J$7),0)+ROUNDDOWN(($L388*'Custom Ratings'!$J$8),0)+($M388*'Custom Ratings'!$J$9)+($O388*'Custom Ratings'!$J$10)+($P388*'Custom Ratings'!$J$11)+($Q388*'Custom Ratings'!$J$12)+($R388*'Custom Ratings'!$J$13)+($S388*'Custom Ratings'!$J$14)+($T388*'Custom Ratings'!$J$15))/2),($K388*'Custom Ratings'!$J$3)+ROUNDDOWN(($H388*'Custom Ratings'!$J$4),0)+($I388*'Custom Ratings'!$J$5)+($J388*'Custom Ratings'!$J$6)+ROUNDDOWN(($K388*'Custom Ratings'!$J$7),0)+ROUNDDOWN(($L388*'Custom Ratings'!$J$8),0)+($M388*'Custom Ratings'!$J$9)+($O388*'Custom Ratings'!$J$10)+($P388*'Custom Ratings'!$J$11)+($Q388*'Custom Ratings'!$J$12)+($R388*'Custom Ratings'!$J$13)+($S388*'Custom Ratings'!$J$14)+($T388*'Custom Ratings'!$J$15)),0)</f>
        <v>54</v>
      </c>
      <c r="AC388" s="79">
        <f>ROUND(Z388/'Custom Ratings'!$B$19,0)</f>
        <v>58</v>
      </c>
      <c r="AD388" s="79">
        <f>ROUND(AA388/'Custom Ratings'!$F$19,0)</f>
        <v>58</v>
      </c>
      <c r="AE388" s="79">
        <f>ROUND(AB388/'Custom Ratings'!$J$19,0)</f>
        <v>54</v>
      </c>
    </row>
    <row r="389" ht="15.75" customHeight="1">
      <c r="A389" s="71" t="s">
        <v>707</v>
      </c>
      <c r="B389" s="71" t="s">
        <v>1245</v>
      </c>
      <c r="C389" s="72" t="str">
        <f t="shared" si="1"/>
        <v>Terry Carkner</v>
      </c>
      <c r="D389" s="73" t="s">
        <v>73</v>
      </c>
      <c r="E389" s="73" t="s">
        <v>721</v>
      </c>
      <c r="F389" s="73">
        <v>29.0</v>
      </c>
      <c r="G389" s="73">
        <v>10.0</v>
      </c>
      <c r="H389" s="73">
        <v>2.0</v>
      </c>
      <c r="I389" s="73">
        <v>2.0</v>
      </c>
      <c r="J389" s="73">
        <v>2.0</v>
      </c>
      <c r="K389" s="73">
        <v>3.0</v>
      </c>
      <c r="L389" s="73">
        <v>2.0</v>
      </c>
      <c r="M389" s="73">
        <v>3.0</v>
      </c>
      <c r="N389" s="73">
        <v>6.0</v>
      </c>
      <c r="O389" s="73">
        <v>2.0</v>
      </c>
      <c r="P389" s="73">
        <v>1.0</v>
      </c>
      <c r="Q389" s="73">
        <v>3.0</v>
      </c>
      <c r="R389" s="73">
        <v>0.0</v>
      </c>
      <c r="S389" s="73">
        <v>2.0</v>
      </c>
      <c r="T389" s="73">
        <v>4.0</v>
      </c>
      <c r="U389" s="74">
        <f t="shared" si="2"/>
        <v>47</v>
      </c>
      <c r="V389" s="75">
        <f t="shared" si="3"/>
        <v>47</v>
      </c>
      <c r="W389" s="76" t="str">
        <f t="shared" si="4"/>
        <v>Lefty</v>
      </c>
      <c r="X389" s="77">
        <f t="shared" si="5"/>
        <v>47</v>
      </c>
      <c r="Y389" s="77">
        <f t="shared" si="6"/>
        <v>45</v>
      </c>
      <c r="Z389" s="78">
        <f>ROUND(IF(($G389*'Custom Ratings'!$B$3)+($H389*'Custom Ratings'!$B$4)+($I389*'Custom Ratings'!$B$5)+($J389*'Custom Ratings'!$B$6)+($K389*'Custom Ratings'!$B$7)+($L389*'Custom Ratings'!$B$8)+($M389*'Custom Ratings'!$B$9)+($O389*'Custom Ratings'!$B$10)+($P389*'Custom Ratings'!$B$11)+($Q389*'Custom Ratings'!$B$12)+($R389*'Custom Ratings'!$B$13)+($S389*'Custom Ratings'!$B$14)+($T389*'Custom Ratings'!$B$15)&lt;50,(25+(($G389*'Custom Ratings'!$B$3)+($H389*'Custom Ratings'!$B$4)+($I389*'Custom Ratings'!$B$5)+($J389*'Custom Ratings'!$B$6)+($K389*'Custom Ratings'!$B$7)+($L389*'Custom Ratings'!$B$8)+($M389*'Custom Ratings'!$B$9)+($O389*'Custom Ratings'!$B$10)+($P389*'Custom Ratings'!$B$11)+($Q389*'Custom Ratings'!$B$12)+($R389*'Custom Ratings'!$B$13)+($S389*'Custom Ratings'!$B$14)+($T389*'Custom Ratings'!$B$15))/2),($G389*'Custom Ratings'!$B$3)+($H389*'Custom Ratings'!$B$4)+($I389*'Custom Ratings'!$B$5)+($J389*'Custom Ratings'!$B$6)+($K389*'Custom Ratings'!$B$7)+($L389*'Custom Ratings'!$B$8)+($M389*'Custom Ratings'!$B$9)+($O389*'Custom Ratings'!$B$10)+($P389*'Custom Ratings'!$B$11)+($Q389*'Custom Ratings'!$B$12)+($R389*'Custom Ratings'!$B$13)+($S389*'Custom Ratings'!$B$14)+($T389*'Custom Ratings'!$B$15)),0)</f>
        <v>47</v>
      </c>
      <c r="AA389" s="78">
        <f>ROUND(IF(($G389*'Custom Ratings'!$F$3)+($H389*'Custom Ratings'!$F$4)+($I389*'Custom Ratings'!$F$5)+($J389*'Custom Ratings'!$F$6)+($K389*'Custom Ratings'!$F$7)+($L389*'Custom Ratings'!$F$8)+($M389*'Custom Ratings'!$F$9)+($O389*'Custom Ratings'!$F$10)+($P389*'Custom Ratings'!$F$11)+($Q389*'Custom Ratings'!$F$12)+($R389*'Custom Ratings'!$F$13)+($S389*'Custom Ratings'!$F$14)+($T389*'Custom Ratings'!$F$15)&lt;50,(25+(($G389*'Custom Ratings'!$F$3)+($H389*'Custom Ratings'!$F$4)+($I389*'Custom Ratings'!$F$5)+($J389*'Custom Ratings'!$F$6)+($K389*'Custom Ratings'!$F$7)+($L389*'Custom Ratings'!$F$8)+($M389*'Custom Ratings'!$F$9)+($O389*'Custom Ratings'!$F$10)+($P389*'Custom Ratings'!$F$11)+($Q389*'Custom Ratings'!$F$12)+($R389*'Custom Ratings'!$F$13)+($S389*'Custom Ratings'!$F$14)+($T389*'Custom Ratings'!$F$15))/2),($G389*'Custom Ratings'!$F$3)+($H389*'Custom Ratings'!$F$4)+($I389*'Custom Ratings'!$F$5)+($J389*'Custom Ratings'!$F$6)+($K389*'Custom Ratings'!$F$7)+($L389*'Custom Ratings'!$F$8)+($M389*'Custom Ratings'!$F$9)+($O389*'Custom Ratings'!$F$10)+($P389*'Custom Ratings'!$F$11)+($Q389*'Custom Ratings'!$F$12)+($R389*'Custom Ratings'!$F$13)+($S389*'Custom Ratings'!$F$14)+($T389*'Custom Ratings'!$F$15)),0)</f>
        <v>47</v>
      </c>
      <c r="AB389" s="78">
        <f>ROUND(IF(($K389*'Custom Ratings'!$J$3)+ROUNDDOWN(($H389*'Custom Ratings'!$J$4),0)+($I389*'Custom Ratings'!$J$5)+($J389*'Custom Ratings'!$J$6)+ROUNDDOWN(($K389*'Custom Ratings'!$J$7),0)+ROUNDDOWN(($L389*'Custom Ratings'!$J$8),0)+($M389*'Custom Ratings'!$J$9)+($O389*'Custom Ratings'!$J$10)+($P389*'Custom Ratings'!$J$11)+($Q389*'Custom Ratings'!$J$12)+($R389*'Custom Ratings'!$J$13)+($S389*'Custom Ratings'!$J$14)+($T389*'Custom Ratings'!$J$15)&lt;50,(25+(($K389*'Custom Ratings'!$J$3)+ROUNDDOWN(($H389*'Custom Ratings'!$J$4),0)+($I389*'Custom Ratings'!$J$5)+($J389*'Custom Ratings'!$J$6)+ROUNDDOWN(($K389*'Custom Ratings'!$J$7),0)+ROUNDDOWN(($L389*'Custom Ratings'!$J$8),0)+($M389*'Custom Ratings'!$J$9)+($O389*'Custom Ratings'!$J$10)+($P389*'Custom Ratings'!$J$11)+($Q389*'Custom Ratings'!$J$12)+($R389*'Custom Ratings'!$J$13)+($S389*'Custom Ratings'!$J$14)+($T389*'Custom Ratings'!$J$15))/2),($K389*'Custom Ratings'!$J$3)+ROUNDDOWN(($H389*'Custom Ratings'!$J$4),0)+($I389*'Custom Ratings'!$J$5)+($J389*'Custom Ratings'!$J$6)+ROUNDDOWN(($K389*'Custom Ratings'!$J$7),0)+ROUNDDOWN(($L389*'Custom Ratings'!$J$8),0)+($M389*'Custom Ratings'!$J$9)+($O389*'Custom Ratings'!$J$10)+($P389*'Custom Ratings'!$J$11)+($Q389*'Custom Ratings'!$J$12)+($R389*'Custom Ratings'!$J$13)+($S389*'Custom Ratings'!$J$14)+($T389*'Custom Ratings'!$J$15)),0)</f>
        <v>45</v>
      </c>
      <c r="AC389" s="79">
        <f>ROUND(Z389/'Custom Ratings'!$B$19,0)</f>
        <v>47</v>
      </c>
      <c r="AD389" s="79">
        <f>ROUND(AA389/'Custom Ratings'!$F$19,0)</f>
        <v>47</v>
      </c>
      <c r="AE389" s="79">
        <f>ROUND(AB389/'Custom Ratings'!$J$19,0)</f>
        <v>45</v>
      </c>
    </row>
    <row r="390" ht="15.75" customHeight="1">
      <c r="A390" s="71" t="s">
        <v>1246</v>
      </c>
      <c r="B390" s="71" t="s">
        <v>1247</v>
      </c>
      <c r="C390" s="72" t="str">
        <f t="shared" si="1"/>
        <v>Ric Nattress</v>
      </c>
      <c r="D390" s="73" t="s">
        <v>73</v>
      </c>
      <c r="E390" s="73" t="s">
        <v>721</v>
      </c>
      <c r="F390" s="73">
        <v>5.0</v>
      </c>
      <c r="G390" s="73">
        <v>10.0</v>
      </c>
      <c r="H390" s="73">
        <v>2.0</v>
      </c>
      <c r="I390" s="73">
        <v>2.0</v>
      </c>
      <c r="J390" s="73">
        <v>3.0</v>
      </c>
      <c r="K390" s="73">
        <v>3.0</v>
      </c>
      <c r="L390" s="73">
        <v>2.0</v>
      </c>
      <c r="M390" s="73">
        <v>2.0</v>
      </c>
      <c r="N390" s="73">
        <v>5.0</v>
      </c>
      <c r="O390" s="73">
        <v>2.0</v>
      </c>
      <c r="P390" s="73">
        <v>3.0</v>
      </c>
      <c r="Q390" s="73">
        <v>3.0</v>
      </c>
      <c r="R390" s="73">
        <v>3.0</v>
      </c>
      <c r="S390" s="73">
        <v>2.0</v>
      </c>
      <c r="T390" s="73">
        <v>2.0</v>
      </c>
      <c r="U390" s="74">
        <f t="shared" si="2"/>
        <v>49</v>
      </c>
      <c r="V390" s="75">
        <f t="shared" si="3"/>
        <v>49</v>
      </c>
      <c r="W390" s="76" t="str">
        <f t="shared" si="4"/>
        <v>Righty</v>
      </c>
      <c r="X390" s="77">
        <f t="shared" si="5"/>
        <v>49</v>
      </c>
      <c r="Y390" s="77">
        <f t="shared" si="6"/>
        <v>46</v>
      </c>
      <c r="Z390" s="78">
        <f>ROUND(IF(($G390*'Custom Ratings'!$B$3)+($H390*'Custom Ratings'!$B$4)+($I390*'Custom Ratings'!$B$5)+($J390*'Custom Ratings'!$B$6)+($K390*'Custom Ratings'!$B$7)+($L390*'Custom Ratings'!$B$8)+($M390*'Custom Ratings'!$B$9)+($O390*'Custom Ratings'!$B$10)+($P390*'Custom Ratings'!$B$11)+($Q390*'Custom Ratings'!$B$12)+($R390*'Custom Ratings'!$B$13)+($S390*'Custom Ratings'!$B$14)+($T390*'Custom Ratings'!$B$15)&lt;50,(25+(($G390*'Custom Ratings'!$B$3)+($H390*'Custom Ratings'!$B$4)+($I390*'Custom Ratings'!$B$5)+($J390*'Custom Ratings'!$B$6)+($K390*'Custom Ratings'!$B$7)+($L390*'Custom Ratings'!$B$8)+($M390*'Custom Ratings'!$B$9)+($O390*'Custom Ratings'!$B$10)+($P390*'Custom Ratings'!$B$11)+($Q390*'Custom Ratings'!$B$12)+($R390*'Custom Ratings'!$B$13)+($S390*'Custom Ratings'!$B$14)+($T390*'Custom Ratings'!$B$15))/2),($G390*'Custom Ratings'!$B$3)+($H390*'Custom Ratings'!$B$4)+($I390*'Custom Ratings'!$B$5)+($J390*'Custom Ratings'!$B$6)+($K390*'Custom Ratings'!$B$7)+($L390*'Custom Ratings'!$B$8)+($M390*'Custom Ratings'!$B$9)+($O390*'Custom Ratings'!$B$10)+($P390*'Custom Ratings'!$B$11)+($Q390*'Custom Ratings'!$B$12)+($R390*'Custom Ratings'!$B$13)+($S390*'Custom Ratings'!$B$14)+($T390*'Custom Ratings'!$B$15)),0)</f>
        <v>49</v>
      </c>
      <c r="AA390" s="78">
        <f>ROUND(IF(($G390*'Custom Ratings'!$F$3)+($H390*'Custom Ratings'!$F$4)+($I390*'Custom Ratings'!$F$5)+($J390*'Custom Ratings'!$F$6)+($K390*'Custom Ratings'!$F$7)+($L390*'Custom Ratings'!$F$8)+($M390*'Custom Ratings'!$F$9)+($O390*'Custom Ratings'!$F$10)+($P390*'Custom Ratings'!$F$11)+($Q390*'Custom Ratings'!$F$12)+($R390*'Custom Ratings'!$F$13)+($S390*'Custom Ratings'!$F$14)+($T390*'Custom Ratings'!$F$15)&lt;50,(25+(($G390*'Custom Ratings'!$F$3)+($H390*'Custom Ratings'!$F$4)+($I390*'Custom Ratings'!$F$5)+($J390*'Custom Ratings'!$F$6)+($K390*'Custom Ratings'!$F$7)+($L390*'Custom Ratings'!$F$8)+($M390*'Custom Ratings'!$F$9)+($O390*'Custom Ratings'!$F$10)+($P390*'Custom Ratings'!$F$11)+($Q390*'Custom Ratings'!$F$12)+($R390*'Custom Ratings'!$F$13)+($S390*'Custom Ratings'!$F$14)+($T390*'Custom Ratings'!$F$15))/2),($G390*'Custom Ratings'!$F$3)+($H390*'Custom Ratings'!$F$4)+($I390*'Custom Ratings'!$F$5)+($J390*'Custom Ratings'!$F$6)+($K390*'Custom Ratings'!$F$7)+($L390*'Custom Ratings'!$F$8)+($M390*'Custom Ratings'!$F$9)+($O390*'Custom Ratings'!$F$10)+($P390*'Custom Ratings'!$F$11)+($Q390*'Custom Ratings'!$F$12)+($R390*'Custom Ratings'!$F$13)+($S390*'Custom Ratings'!$F$14)+($T390*'Custom Ratings'!$F$15)),0)</f>
        <v>49</v>
      </c>
      <c r="AB390" s="78">
        <f>ROUND(IF(($K390*'Custom Ratings'!$J$3)+ROUNDDOWN(($H390*'Custom Ratings'!$J$4),0)+($I390*'Custom Ratings'!$J$5)+($J390*'Custom Ratings'!$J$6)+ROUNDDOWN(($K390*'Custom Ratings'!$J$7),0)+ROUNDDOWN(($L390*'Custom Ratings'!$J$8),0)+($M390*'Custom Ratings'!$J$9)+($O390*'Custom Ratings'!$J$10)+($P390*'Custom Ratings'!$J$11)+($Q390*'Custom Ratings'!$J$12)+($R390*'Custom Ratings'!$J$13)+($S390*'Custom Ratings'!$J$14)+($T390*'Custom Ratings'!$J$15)&lt;50,(25+(($K390*'Custom Ratings'!$J$3)+ROUNDDOWN(($H390*'Custom Ratings'!$J$4),0)+($I390*'Custom Ratings'!$J$5)+($J390*'Custom Ratings'!$J$6)+ROUNDDOWN(($K390*'Custom Ratings'!$J$7),0)+ROUNDDOWN(($L390*'Custom Ratings'!$J$8),0)+($M390*'Custom Ratings'!$J$9)+($O390*'Custom Ratings'!$J$10)+($P390*'Custom Ratings'!$J$11)+($Q390*'Custom Ratings'!$J$12)+($R390*'Custom Ratings'!$J$13)+($S390*'Custom Ratings'!$J$14)+($T390*'Custom Ratings'!$J$15))/2),($K390*'Custom Ratings'!$J$3)+ROUNDDOWN(($H390*'Custom Ratings'!$J$4),0)+($I390*'Custom Ratings'!$J$5)+($J390*'Custom Ratings'!$J$6)+ROUNDDOWN(($K390*'Custom Ratings'!$J$7),0)+ROUNDDOWN(($L390*'Custom Ratings'!$J$8),0)+($M390*'Custom Ratings'!$J$9)+($O390*'Custom Ratings'!$J$10)+($P390*'Custom Ratings'!$J$11)+($Q390*'Custom Ratings'!$J$12)+($R390*'Custom Ratings'!$J$13)+($S390*'Custom Ratings'!$J$14)+($T390*'Custom Ratings'!$J$15)),0)</f>
        <v>46</v>
      </c>
      <c r="AC390" s="79">
        <f>ROUND(Z390/'Custom Ratings'!$B$19,0)</f>
        <v>49</v>
      </c>
      <c r="AD390" s="79">
        <f>ROUND(AA390/'Custom Ratings'!$F$19,0)</f>
        <v>49</v>
      </c>
      <c r="AE390" s="79">
        <f>ROUND(AB390/'Custom Ratings'!$J$19,0)</f>
        <v>46</v>
      </c>
    </row>
    <row r="391" ht="15.75" customHeight="1">
      <c r="A391" s="71" t="s">
        <v>1248</v>
      </c>
      <c r="B391" s="71" t="s">
        <v>1249</v>
      </c>
      <c r="C391" s="72" t="str">
        <f t="shared" si="1"/>
        <v>Ryan McGill</v>
      </c>
      <c r="D391" s="73" t="s">
        <v>73</v>
      </c>
      <c r="E391" s="73" t="s">
        <v>721</v>
      </c>
      <c r="F391" s="73">
        <v>27.0</v>
      </c>
      <c r="G391" s="73">
        <v>8.0</v>
      </c>
      <c r="H391" s="73">
        <v>2.0</v>
      </c>
      <c r="I391" s="73">
        <v>2.0</v>
      </c>
      <c r="J391" s="73">
        <v>2.0</v>
      </c>
      <c r="K391" s="73">
        <v>3.0</v>
      </c>
      <c r="L391" s="73">
        <v>2.0</v>
      </c>
      <c r="M391" s="73">
        <v>2.0</v>
      </c>
      <c r="N391" s="73">
        <v>7.0</v>
      </c>
      <c r="O391" s="73">
        <v>2.0</v>
      </c>
      <c r="P391" s="73">
        <v>1.0</v>
      </c>
      <c r="Q391" s="73">
        <v>3.0</v>
      </c>
      <c r="R391" s="73">
        <v>4.0</v>
      </c>
      <c r="S391" s="73">
        <v>1.0</v>
      </c>
      <c r="T391" s="73">
        <v>4.0</v>
      </c>
      <c r="U391" s="74">
        <f t="shared" si="2"/>
        <v>45</v>
      </c>
      <c r="V391" s="75">
        <f t="shared" si="3"/>
        <v>45</v>
      </c>
      <c r="W391" s="76" t="str">
        <f t="shared" si="4"/>
        <v>Righty</v>
      </c>
      <c r="X391" s="77">
        <f t="shared" si="5"/>
        <v>45</v>
      </c>
      <c r="Y391" s="77">
        <f t="shared" si="6"/>
        <v>47</v>
      </c>
      <c r="Z391" s="78">
        <f>ROUND(IF(($G391*'Custom Ratings'!$B$3)+($H391*'Custom Ratings'!$B$4)+($I391*'Custom Ratings'!$B$5)+($J391*'Custom Ratings'!$B$6)+($K391*'Custom Ratings'!$B$7)+($L391*'Custom Ratings'!$B$8)+($M391*'Custom Ratings'!$B$9)+($O391*'Custom Ratings'!$B$10)+($P391*'Custom Ratings'!$B$11)+($Q391*'Custom Ratings'!$B$12)+($R391*'Custom Ratings'!$B$13)+($S391*'Custom Ratings'!$B$14)+($T391*'Custom Ratings'!$B$15)&lt;50,(25+(($G391*'Custom Ratings'!$B$3)+($H391*'Custom Ratings'!$B$4)+($I391*'Custom Ratings'!$B$5)+($J391*'Custom Ratings'!$B$6)+($K391*'Custom Ratings'!$B$7)+($L391*'Custom Ratings'!$B$8)+($M391*'Custom Ratings'!$B$9)+($O391*'Custom Ratings'!$B$10)+($P391*'Custom Ratings'!$B$11)+($Q391*'Custom Ratings'!$B$12)+($R391*'Custom Ratings'!$B$13)+($S391*'Custom Ratings'!$B$14)+($T391*'Custom Ratings'!$B$15))/2),($G391*'Custom Ratings'!$B$3)+($H391*'Custom Ratings'!$B$4)+($I391*'Custom Ratings'!$B$5)+($J391*'Custom Ratings'!$B$6)+($K391*'Custom Ratings'!$B$7)+($L391*'Custom Ratings'!$B$8)+($M391*'Custom Ratings'!$B$9)+($O391*'Custom Ratings'!$B$10)+($P391*'Custom Ratings'!$B$11)+($Q391*'Custom Ratings'!$B$12)+($R391*'Custom Ratings'!$B$13)+($S391*'Custom Ratings'!$B$14)+($T391*'Custom Ratings'!$B$15)),0)</f>
        <v>45</v>
      </c>
      <c r="AA391" s="78">
        <f>ROUND(IF(($G391*'Custom Ratings'!$F$3)+($H391*'Custom Ratings'!$F$4)+($I391*'Custom Ratings'!$F$5)+($J391*'Custom Ratings'!$F$6)+($K391*'Custom Ratings'!$F$7)+($L391*'Custom Ratings'!$F$8)+($M391*'Custom Ratings'!$F$9)+($O391*'Custom Ratings'!$F$10)+($P391*'Custom Ratings'!$F$11)+($Q391*'Custom Ratings'!$F$12)+($R391*'Custom Ratings'!$F$13)+($S391*'Custom Ratings'!$F$14)+($T391*'Custom Ratings'!$F$15)&lt;50,(25+(($G391*'Custom Ratings'!$F$3)+($H391*'Custom Ratings'!$F$4)+($I391*'Custom Ratings'!$F$5)+($J391*'Custom Ratings'!$F$6)+($K391*'Custom Ratings'!$F$7)+($L391*'Custom Ratings'!$F$8)+($M391*'Custom Ratings'!$F$9)+($O391*'Custom Ratings'!$F$10)+($P391*'Custom Ratings'!$F$11)+($Q391*'Custom Ratings'!$F$12)+($R391*'Custom Ratings'!$F$13)+($S391*'Custom Ratings'!$F$14)+($T391*'Custom Ratings'!$F$15))/2),($G391*'Custom Ratings'!$F$3)+($H391*'Custom Ratings'!$F$4)+($I391*'Custom Ratings'!$F$5)+($J391*'Custom Ratings'!$F$6)+($K391*'Custom Ratings'!$F$7)+($L391*'Custom Ratings'!$F$8)+($M391*'Custom Ratings'!$F$9)+($O391*'Custom Ratings'!$F$10)+($P391*'Custom Ratings'!$F$11)+($Q391*'Custom Ratings'!$F$12)+($R391*'Custom Ratings'!$F$13)+($S391*'Custom Ratings'!$F$14)+($T391*'Custom Ratings'!$F$15)),0)</f>
        <v>45</v>
      </c>
      <c r="AB391" s="78">
        <f>ROUND(IF(($K391*'Custom Ratings'!$J$3)+ROUNDDOWN(($H391*'Custom Ratings'!$J$4),0)+($I391*'Custom Ratings'!$J$5)+($J391*'Custom Ratings'!$J$6)+ROUNDDOWN(($K391*'Custom Ratings'!$J$7),0)+ROUNDDOWN(($L391*'Custom Ratings'!$J$8),0)+($M391*'Custom Ratings'!$J$9)+($O391*'Custom Ratings'!$J$10)+($P391*'Custom Ratings'!$J$11)+($Q391*'Custom Ratings'!$J$12)+($R391*'Custom Ratings'!$J$13)+($S391*'Custom Ratings'!$J$14)+($T391*'Custom Ratings'!$J$15)&lt;50,(25+(($K391*'Custom Ratings'!$J$3)+ROUNDDOWN(($H391*'Custom Ratings'!$J$4),0)+($I391*'Custom Ratings'!$J$5)+($J391*'Custom Ratings'!$J$6)+ROUNDDOWN(($K391*'Custom Ratings'!$J$7),0)+ROUNDDOWN(($L391*'Custom Ratings'!$J$8),0)+($M391*'Custom Ratings'!$J$9)+($O391*'Custom Ratings'!$J$10)+($P391*'Custom Ratings'!$J$11)+($Q391*'Custom Ratings'!$J$12)+($R391*'Custom Ratings'!$J$13)+($S391*'Custom Ratings'!$J$14)+($T391*'Custom Ratings'!$J$15))/2),($K391*'Custom Ratings'!$J$3)+ROUNDDOWN(($H391*'Custom Ratings'!$J$4),0)+($I391*'Custom Ratings'!$J$5)+($J391*'Custom Ratings'!$J$6)+ROUNDDOWN(($K391*'Custom Ratings'!$J$7),0)+ROUNDDOWN(($L391*'Custom Ratings'!$J$8),0)+($M391*'Custom Ratings'!$J$9)+($O391*'Custom Ratings'!$J$10)+($P391*'Custom Ratings'!$J$11)+($Q391*'Custom Ratings'!$J$12)+($R391*'Custom Ratings'!$J$13)+($S391*'Custom Ratings'!$J$14)+($T391*'Custom Ratings'!$J$15)),0)</f>
        <v>47</v>
      </c>
      <c r="AC391" s="79">
        <f>ROUND(Z391/'Custom Ratings'!$B$19,0)</f>
        <v>45</v>
      </c>
      <c r="AD391" s="79">
        <f>ROUND(AA391/'Custom Ratings'!$F$19,0)</f>
        <v>45</v>
      </c>
      <c r="AE391" s="79">
        <f>ROUND(AB391/'Custom Ratings'!$J$19,0)</f>
        <v>47</v>
      </c>
    </row>
    <row r="392" ht="15.75" customHeight="1">
      <c r="A392" s="71" t="s">
        <v>936</v>
      </c>
      <c r="B392" s="71" t="s">
        <v>1250</v>
      </c>
      <c r="C392" s="72" t="str">
        <f t="shared" si="1"/>
        <v>Shawn Cronin</v>
      </c>
      <c r="D392" s="73" t="s">
        <v>73</v>
      </c>
      <c r="E392" s="73" t="s">
        <v>721</v>
      </c>
      <c r="F392" s="73">
        <v>44.0</v>
      </c>
      <c r="G392" s="73">
        <v>10.0</v>
      </c>
      <c r="H392" s="73">
        <v>1.0</v>
      </c>
      <c r="I392" s="73">
        <v>1.0</v>
      </c>
      <c r="J392" s="73">
        <v>1.0</v>
      </c>
      <c r="K392" s="73">
        <v>1.0</v>
      </c>
      <c r="L392" s="73">
        <v>1.0</v>
      </c>
      <c r="M392" s="73">
        <v>2.0</v>
      </c>
      <c r="N392" s="73">
        <v>12.0</v>
      </c>
      <c r="O392" s="73">
        <v>1.0</v>
      </c>
      <c r="P392" s="73">
        <v>3.0</v>
      </c>
      <c r="Q392" s="73">
        <v>1.0</v>
      </c>
      <c r="R392" s="73">
        <v>5.0</v>
      </c>
      <c r="S392" s="73">
        <v>1.0</v>
      </c>
      <c r="T392" s="73">
        <v>3.0</v>
      </c>
      <c r="U392" s="74">
        <f t="shared" si="2"/>
        <v>38</v>
      </c>
      <c r="V392" s="75">
        <f t="shared" si="3"/>
        <v>38</v>
      </c>
      <c r="W392" s="76" t="str">
        <f t="shared" si="4"/>
        <v>Lefty</v>
      </c>
      <c r="X392" s="77">
        <f t="shared" si="5"/>
        <v>38</v>
      </c>
      <c r="Y392" s="77">
        <f t="shared" si="6"/>
        <v>36</v>
      </c>
      <c r="Z392" s="78">
        <f>ROUND(IF(($G392*'Custom Ratings'!$B$3)+($H392*'Custom Ratings'!$B$4)+($I392*'Custom Ratings'!$B$5)+($J392*'Custom Ratings'!$B$6)+($K392*'Custom Ratings'!$B$7)+($L392*'Custom Ratings'!$B$8)+($M392*'Custom Ratings'!$B$9)+($O392*'Custom Ratings'!$B$10)+($P392*'Custom Ratings'!$B$11)+($Q392*'Custom Ratings'!$B$12)+($R392*'Custom Ratings'!$B$13)+($S392*'Custom Ratings'!$B$14)+($T392*'Custom Ratings'!$B$15)&lt;50,(25+(($G392*'Custom Ratings'!$B$3)+($H392*'Custom Ratings'!$B$4)+($I392*'Custom Ratings'!$B$5)+($J392*'Custom Ratings'!$B$6)+($K392*'Custom Ratings'!$B$7)+($L392*'Custom Ratings'!$B$8)+($M392*'Custom Ratings'!$B$9)+($O392*'Custom Ratings'!$B$10)+($P392*'Custom Ratings'!$B$11)+($Q392*'Custom Ratings'!$B$12)+($R392*'Custom Ratings'!$B$13)+($S392*'Custom Ratings'!$B$14)+($T392*'Custom Ratings'!$B$15))/2),($G392*'Custom Ratings'!$B$3)+($H392*'Custom Ratings'!$B$4)+($I392*'Custom Ratings'!$B$5)+($J392*'Custom Ratings'!$B$6)+($K392*'Custom Ratings'!$B$7)+($L392*'Custom Ratings'!$B$8)+($M392*'Custom Ratings'!$B$9)+($O392*'Custom Ratings'!$B$10)+($P392*'Custom Ratings'!$B$11)+($Q392*'Custom Ratings'!$B$12)+($R392*'Custom Ratings'!$B$13)+($S392*'Custom Ratings'!$B$14)+($T392*'Custom Ratings'!$B$15)),0)</f>
        <v>38</v>
      </c>
      <c r="AA392" s="78">
        <f>ROUND(IF(($G392*'Custom Ratings'!$F$3)+($H392*'Custom Ratings'!$F$4)+($I392*'Custom Ratings'!$F$5)+($J392*'Custom Ratings'!$F$6)+($K392*'Custom Ratings'!$F$7)+($L392*'Custom Ratings'!$F$8)+($M392*'Custom Ratings'!$F$9)+($O392*'Custom Ratings'!$F$10)+($P392*'Custom Ratings'!$F$11)+($Q392*'Custom Ratings'!$F$12)+($R392*'Custom Ratings'!$F$13)+($S392*'Custom Ratings'!$F$14)+($T392*'Custom Ratings'!$F$15)&lt;50,(25+(($G392*'Custom Ratings'!$F$3)+($H392*'Custom Ratings'!$F$4)+($I392*'Custom Ratings'!$F$5)+($J392*'Custom Ratings'!$F$6)+($K392*'Custom Ratings'!$F$7)+($L392*'Custom Ratings'!$F$8)+($M392*'Custom Ratings'!$F$9)+($O392*'Custom Ratings'!$F$10)+($P392*'Custom Ratings'!$F$11)+($Q392*'Custom Ratings'!$F$12)+($R392*'Custom Ratings'!$F$13)+($S392*'Custom Ratings'!$F$14)+($T392*'Custom Ratings'!$F$15))/2),($G392*'Custom Ratings'!$F$3)+($H392*'Custom Ratings'!$F$4)+($I392*'Custom Ratings'!$F$5)+($J392*'Custom Ratings'!$F$6)+($K392*'Custom Ratings'!$F$7)+($L392*'Custom Ratings'!$F$8)+($M392*'Custom Ratings'!$F$9)+($O392*'Custom Ratings'!$F$10)+($P392*'Custom Ratings'!$F$11)+($Q392*'Custom Ratings'!$F$12)+($R392*'Custom Ratings'!$F$13)+($S392*'Custom Ratings'!$F$14)+($T392*'Custom Ratings'!$F$15)),0)</f>
        <v>38</v>
      </c>
      <c r="AB392" s="78">
        <f>ROUND(IF(($K392*'Custom Ratings'!$J$3)+ROUNDDOWN(($H392*'Custom Ratings'!$J$4),0)+($I392*'Custom Ratings'!$J$5)+($J392*'Custom Ratings'!$J$6)+ROUNDDOWN(($K392*'Custom Ratings'!$J$7),0)+ROUNDDOWN(($L392*'Custom Ratings'!$J$8),0)+($M392*'Custom Ratings'!$J$9)+($O392*'Custom Ratings'!$J$10)+($P392*'Custom Ratings'!$J$11)+($Q392*'Custom Ratings'!$J$12)+($R392*'Custom Ratings'!$J$13)+($S392*'Custom Ratings'!$J$14)+($T392*'Custom Ratings'!$J$15)&lt;50,(25+(($K392*'Custom Ratings'!$J$3)+ROUNDDOWN(($H392*'Custom Ratings'!$J$4),0)+($I392*'Custom Ratings'!$J$5)+($J392*'Custom Ratings'!$J$6)+ROUNDDOWN(($K392*'Custom Ratings'!$J$7),0)+ROUNDDOWN(($L392*'Custom Ratings'!$J$8),0)+($M392*'Custom Ratings'!$J$9)+($O392*'Custom Ratings'!$J$10)+($P392*'Custom Ratings'!$J$11)+($Q392*'Custom Ratings'!$J$12)+($R392*'Custom Ratings'!$J$13)+($S392*'Custom Ratings'!$J$14)+($T392*'Custom Ratings'!$J$15))/2),($K392*'Custom Ratings'!$J$3)+ROUNDDOWN(($H392*'Custom Ratings'!$J$4),0)+($I392*'Custom Ratings'!$J$5)+($J392*'Custom Ratings'!$J$6)+ROUNDDOWN(($K392*'Custom Ratings'!$J$7),0)+ROUNDDOWN(($L392*'Custom Ratings'!$J$8),0)+($M392*'Custom Ratings'!$J$9)+($O392*'Custom Ratings'!$J$10)+($P392*'Custom Ratings'!$J$11)+($Q392*'Custom Ratings'!$J$12)+($R392*'Custom Ratings'!$J$13)+($S392*'Custom Ratings'!$J$14)+($T392*'Custom Ratings'!$J$15)),0)</f>
        <v>36</v>
      </c>
      <c r="AC392" s="79">
        <f>ROUND(Z392/'Custom Ratings'!$B$19,0)</f>
        <v>38</v>
      </c>
      <c r="AD392" s="79">
        <f>ROUND(AA392/'Custom Ratings'!$F$19,0)</f>
        <v>38</v>
      </c>
      <c r="AE392" s="79">
        <f>ROUND(AB392/'Custom Ratings'!$J$19,0)</f>
        <v>36</v>
      </c>
    </row>
    <row r="393" ht="15.75" customHeight="1">
      <c r="A393" s="71" t="s">
        <v>779</v>
      </c>
      <c r="B393" s="71" t="s">
        <v>1251</v>
      </c>
      <c r="C393" s="72" t="str">
        <f t="shared" si="1"/>
        <v>Tom Barrasso</v>
      </c>
      <c r="D393" s="73" t="s">
        <v>36</v>
      </c>
      <c r="E393" s="73" t="s">
        <v>697</v>
      </c>
      <c r="F393" s="73">
        <v>35.0</v>
      </c>
      <c r="G393" s="73">
        <v>10.0</v>
      </c>
      <c r="H393" s="73">
        <v>4.0</v>
      </c>
      <c r="I393" s="73">
        <v>4.0</v>
      </c>
      <c r="J393" s="73">
        <v>5.0</v>
      </c>
      <c r="K393" s="73">
        <v>5.0</v>
      </c>
      <c r="L393" s="73">
        <v>4.0</v>
      </c>
      <c r="M393" s="73">
        <v>0.0</v>
      </c>
      <c r="N393" s="73">
        <v>1.0</v>
      </c>
      <c r="O393" s="73">
        <v>0.0</v>
      </c>
      <c r="P393" s="73">
        <v>0.0</v>
      </c>
      <c r="Q393" s="73">
        <v>4.0</v>
      </c>
      <c r="R393" s="73">
        <v>4.0</v>
      </c>
      <c r="S393" s="73">
        <v>4.0</v>
      </c>
      <c r="T393" s="73">
        <v>4.0</v>
      </c>
      <c r="U393" s="74">
        <f t="shared" si="2"/>
        <v>74</v>
      </c>
      <c r="V393" s="75">
        <f t="shared" si="3"/>
        <v>74</v>
      </c>
      <c r="W393" s="76" t="str">
        <f t="shared" si="4"/>
        <v>Righty</v>
      </c>
      <c r="X393" s="77">
        <f t="shared" si="5"/>
        <v>57</v>
      </c>
      <c r="Y393" s="77">
        <f t="shared" si="6"/>
        <v>74</v>
      </c>
      <c r="Z393" s="78">
        <f>ROUND(IF(($G393*'Custom Ratings'!$B$3)+($H393*'Custom Ratings'!$B$4)+($I393*'Custom Ratings'!$B$5)+($J393*'Custom Ratings'!$B$6)+($K393*'Custom Ratings'!$B$7)+($L393*'Custom Ratings'!$B$8)+($M393*'Custom Ratings'!$B$9)+($O393*'Custom Ratings'!$B$10)+($P393*'Custom Ratings'!$B$11)+($Q393*'Custom Ratings'!$B$12)+($R393*'Custom Ratings'!$B$13)+($S393*'Custom Ratings'!$B$14)+($T393*'Custom Ratings'!$B$15)&lt;50,(25+(($G393*'Custom Ratings'!$B$3)+($H393*'Custom Ratings'!$B$4)+($I393*'Custom Ratings'!$B$5)+($J393*'Custom Ratings'!$B$6)+($K393*'Custom Ratings'!$B$7)+($L393*'Custom Ratings'!$B$8)+($M393*'Custom Ratings'!$B$9)+($O393*'Custom Ratings'!$B$10)+($P393*'Custom Ratings'!$B$11)+($Q393*'Custom Ratings'!$B$12)+($R393*'Custom Ratings'!$B$13)+($S393*'Custom Ratings'!$B$14)+($T393*'Custom Ratings'!$B$15))/2),($G393*'Custom Ratings'!$B$3)+($H393*'Custom Ratings'!$B$4)+($I393*'Custom Ratings'!$B$5)+($J393*'Custom Ratings'!$B$6)+($K393*'Custom Ratings'!$B$7)+($L393*'Custom Ratings'!$B$8)+($M393*'Custom Ratings'!$B$9)+($O393*'Custom Ratings'!$B$10)+($P393*'Custom Ratings'!$B$11)+($Q393*'Custom Ratings'!$B$12)+($R393*'Custom Ratings'!$B$13)+($S393*'Custom Ratings'!$B$14)+($T393*'Custom Ratings'!$B$15)),0)</f>
        <v>57</v>
      </c>
      <c r="AA393" s="78">
        <f>ROUND(IF(($G393*'Custom Ratings'!$F$3)+($H393*'Custom Ratings'!$F$4)+($I393*'Custom Ratings'!$F$5)+($J393*'Custom Ratings'!$F$6)+($K393*'Custom Ratings'!$F$7)+($L393*'Custom Ratings'!$F$8)+($M393*'Custom Ratings'!$F$9)+($O393*'Custom Ratings'!$F$10)+($P393*'Custom Ratings'!$F$11)+($Q393*'Custom Ratings'!$F$12)+($R393*'Custom Ratings'!$F$13)+($S393*'Custom Ratings'!$F$14)+($T393*'Custom Ratings'!$F$15)&lt;50,(25+(($G393*'Custom Ratings'!$F$3)+($H393*'Custom Ratings'!$F$4)+($I393*'Custom Ratings'!$F$5)+($J393*'Custom Ratings'!$F$6)+($K393*'Custom Ratings'!$F$7)+($L393*'Custom Ratings'!$F$8)+($M393*'Custom Ratings'!$F$9)+($O393*'Custom Ratings'!$F$10)+($P393*'Custom Ratings'!$F$11)+($Q393*'Custom Ratings'!$F$12)+($R393*'Custom Ratings'!$F$13)+($S393*'Custom Ratings'!$F$14)+($T393*'Custom Ratings'!$F$15))/2),($G393*'Custom Ratings'!$F$3)+($H393*'Custom Ratings'!$F$4)+($I393*'Custom Ratings'!$F$5)+($J393*'Custom Ratings'!$F$6)+($K393*'Custom Ratings'!$F$7)+($L393*'Custom Ratings'!$F$8)+($M393*'Custom Ratings'!$F$9)+($O393*'Custom Ratings'!$F$10)+($P393*'Custom Ratings'!$F$11)+($Q393*'Custom Ratings'!$F$12)+($R393*'Custom Ratings'!$F$13)+($S393*'Custom Ratings'!$F$14)+($T393*'Custom Ratings'!$F$15)),0)</f>
        <v>57</v>
      </c>
      <c r="AB393" s="78">
        <f>ROUND(IF(($K393*'Custom Ratings'!$J$3)+ROUNDDOWN(($H393*'Custom Ratings'!$J$4),0)+($I393*'Custom Ratings'!$J$5)+($J393*'Custom Ratings'!$J$6)+ROUNDDOWN(($K393*'Custom Ratings'!$J$7),0)+ROUNDDOWN(($L393*'Custom Ratings'!$J$8),0)+($M393*'Custom Ratings'!$J$9)+($O393*'Custom Ratings'!$J$10)+($P393*'Custom Ratings'!$J$11)+($Q393*'Custom Ratings'!$J$12)+($R393*'Custom Ratings'!$J$13)+($S393*'Custom Ratings'!$J$14)+($T393*'Custom Ratings'!$J$15)&lt;50,(25+(($K393*'Custom Ratings'!$J$3)+ROUNDDOWN(($H393*'Custom Ratings'!$J$4),0)+($I393*'Custom Ratings'!$J$5)+($J393*'Custom Ratings'!$J$6)+ROUNDDOWN(($K393*'Custom Ratings'!$J$7),0)+ROUNDDOWN(($L393*'Custom Ratings'!$J$8),0)+($M393*'Custom Ratings'!$J$9)+($O393*'Custom Ratings'!$J$10)+($P393*'Custom Ratings'!$J$11)+($Q393*'Custom Ratings'!$J$12)+($R393*'Custom Ratings'!$J$13)+($S393*'Custom Ratings'!$J$14)+($T393*'Custom Ratings'!$J$15))/2),($K393*'Custom Ratings'!$J$3)+ROUNDDOWN(($H393*'Custom Ratings'!$J$4),0)+($I393*'Custom Ratings'!$J$5)+($J393*'Custom Ratings'!$J$6)+ROUNDDOWN(($K393*'Custom Ratings'!$J$7),0)+ROUNDDOWN(($L393*'Custom Ratings'!$J$8),0)+($M393*'Custom Ratings'!$J$9)+($O393*'Custom Ratings'!$J$10)+($P393*'Custom Ratings'!$J$11)+($Q393*'Custom Ratings'!$J$12)+($R393*'Custom Ratings'!$J$13)+($S393*'Custom Ratings'!$J$14)+($T393*'Custom Ratings'!$J$15)),0)</f>
        <v>74</v>
      </c>
      <c r="AC393" s="79">
        <f>ROUND(Z393/'Custom Ratings'!$B$19,0)</f>
        <v>57</v>
      </c>
      <c r="AD393" s="79">
        <f>ROUND(AA393/'Custom Ratings'!$F$19,0)</f>
        <v>57</v>
      </c>
      <c r="AE393" s="79">
        <f>ROUND(AB393/'Custom Ratings'!$J$19,0)</f>
        <v>74</v>
      </c>
    </row>
    <row r="394" ht="15.75" customHeight="1">
      <c r="A394" s="71" t="s">
        <v>809</v>
      </c>
      <c r="B394" s="71" t="s">
        <v>1252</v>
      </c>
      <c r="C394" s="72" t="str">
        <f t="shared" si="1"/>
        <v>Ken Wregget</v>
      </c>
      <c r="D394" s="73" t="s">
        <v>36</v>
      </c>
      <c r="E394" s="73" t="s">
        <v>697</v>
      </c>
      <c r="F394" s="73">
        <v>31.0</v>
      </c>
      <c r="G394" s="73">
        <v>8.0</v>
      </c>
      <c r="H394" s="73">
        <v>2.0</v>
      </c>
      <c r="I394" s="73">
        <v>3.0</v>
      </c>
      <c r="J394" s="73">
        <v>4.0</v>
      </c>
      <c r="K394" s="73">
        <v>4.0</v>
      </c>
      <c r="L394" s="73">
        <v>2.0</v>
      </c>
      <c r="M394" s="73">
        <v>0.0</v>
      </c>
      <c r="N394" s="73">
        <v>0.0</v>
      </c>
      <c r="O394" s="73">
        <v>0.0</v>
      </c>
      <c r="P394" s="73">
        <v>0.0</v>
      </c>
      <c r="Q394" s="73">
        <v>3.0</v>
      </c>
      <c r="R394" s="73">
        <v>2.0</v>
      </c>
      <c r="S394" s="73">
        <v>3.0</v>
      </c>
      <c r="T394" s="73">
        <v>2.0</v>
      </c>
      <c r="U394" s="74">
        <f t="shared" si="2"/>
        <v>48</v>
      </c>
      <c r="V394" s="75">
        <f t="shared" si="3"/>
        <v>48</v>
      </c>
      <c r="W394" s="76" t="str">
        <f t="shared" si="4"/>
        <v>Lefty</v>
      </c>
      <c r="X394" s="77">
        <f t="shared" si="5"/>
        <v>46</v>
      </c>
      <c r="Y394" s="77">
        <f t="shared" si="6"/>
        <v>48</v>
      </c>
      <c r="Z394" s="78">
        <f>ROUND(IF(($G394*'Custom Ratings'!$B$3)+($H394*'Custom Ratings'!$B$4)+($I394*'Custom Ratings'!$B$5)+($J394*'Custom Ratings'!$B$6)+($K394*'Custom Ratings'!$B$7)+($L394*'Custom Ratings'!$B$8)+($M394*'Custom Ratings'!$B$9)+($O394*'Custom Ratings'!$B$10)+($P394*'Custom Ratings'!$B$11)+($Q394*'Custom Ratings'!$B$12)+($R394*'Custom Ratings'!$B$13)+($S394*'Custom Ratings'!$B$14)+($T394*'Custom Ratings'!$B$15)&lt;50,(25+(($G394*'Custom Ratings'!$B$3)+($H394*'Custom Ratings'!$B$4)+($I394*'Custom Ratings'!$B$5)+($J394*'Custom Ratings'!$B$6)+($K394*'Custom Ratings'!$B$7)+($L394*'Custom Ratings'!$B$8)+($M394*'Custom Ratings'!$B$9)+($O394*'Custom Ratings'!$B$10)+($P394*'Custom Ratings'!$B$11)+($Q394*'Custom Ratings'!$B$12)+($R394*'Custom Ratings'!$B$13)+($S394*'Custom Ratings'!$B$14)+($T394*'Custom Ratings'!$B$15))/2),($G394*'Custom Ratings'!$B$3)+($H394*'Custom Ratings'!$B$4)+($I394*'Custom Ratings'!$B$5)+($J394*'Custom Ratings'!$B$6)+($K394*'Custom Ratings'!$B$7)+($L394*'Custom Ratings'!$B$8)+($M394*'Custom Ratings'!$B$9)+($O394*'Custom Ratings'!$B$10)+($P394*'Custom Ratings'!$B$11)+($Q394*'Custom Ratings'!$B$12)+($R394*'Custom Ratings'!$B$13)+($S394*'Custom Ratings'!$B$14)+($T394*'Custom Ratings'!$B$15)),0)</f>
        <v>46</v>
      </c>
      <c r="AA394" s="78">
        <f>ROUND(IF(($G394*'Custom Ratings'!$F$3)+($H394*'Custom Ratings'!$F$4)+($I394*'Custom Ratings'!$F$5)+($J394*'Custom Ratings'!$F$6)+($K394*'Custom Ratings'!$F$7)+($L394*'Custom Ratings'!$F$8)+($M394*'Custom Ratings'!$F$9)+($O394*'Custom Ratings'!$F$10)+($P394*'Custom Ratings'!$F$11)+($Q394*'Custom Ratings'!$F$12)+($R394*'Custom Ratings'!$F$13)+($S394*'Custom Ratings'!$F$14)+($T394*'Custom Ratings'!$F$15)&lt;50,(25+(($G394*'Custom Ratings'!$F$3)+($H394*'Custom Ratings'!$F$4)+($I394*'Custom Ratings'!$F$5)+($J394*'Custom Ratings'!$F$6)+($K394*'Custom Ratings'!$F$7)+($L394*'Custom Ratings'!$F$8)+($M394*'Custom Ratings'!$F$9)+($O394*'Custom Ratings'!$F$10)+($P394*'Custom Ratings'!$F$11)+($Q394*'Custom Ratings'!$F$12)+($R394*'Custom Ratings'!$F$13)+($S394*'Custom Ratings'!$F$14)+($T394*'Custom Ratings'!$F$15))/2),($G394*'Custom Ratings'!$F$3)+($H394*'Custom Ratings'!$F$4)+($I394*'Custom Ratings'!$F$5)+($J394*'Custom Ratings'!$F$6)+($K394*'Custom Ratings'!$F$7)+($L394*'Custom Ratings'!$F$8)+($M394*'Custom Ratings'!$F$9)+($O394*'Custom Ratings'!$F$10)+($P394*'Custom Ratings'!$F$11)+($Q394*'Custom Ratings'!$F$12)+($R394*'Custom Ratings'!$F$13)+($S394*'Custom Ratings'!$F$14)+($T394*'Custom Ratings'!$F$15)),0)</f>
        <v>46</v>
      </c>
      <c r="AB394" s="78">
        <f>ROUND(IF(($K394*'Custom Ratings'!$J$3)+ROUNDDOWN(($H394*'Custom Ratings'!$J$4),0)+($I394*'Custom Ratings'!$J$5)+($J394*'Custom Ratings'!$J$6)+ROUNDDOWN(($K394*'Custom Ratings'!$J$7),0)+ROUNDDOWN(($L394*'Custom Ratings'!$J$8),0)+($M394*'Custom Ratings'!$J$9)+($O394*'Custom Ratings'!$J$10)+($P394*'Custom Ratings'!$J$11)+($Q394*'Custom Ratings'!$J$12)+($R394*'Custom Ratings'!$J$13)+($S394*'Custom Ratings'!$J$14)+($T394*'Custom Ratings'!$J$15)&lt;50,(25+(($K394*'Custom Ratings'!$J$3)+ROUNDDOWN(($H394*'Custom Ratings'!$J$4),0)+($I394*'Custom Ratings'!$J$5)+($J394*'Custom Ratings'!$J$6)+ROUNDDOWN(($K394*'Custom Ratings'!$J$7),0)+ROUNDDOWN(($L394*'Custom Ratings'!$J$8),0)+($M394*'Custom Ratings'!$J$9)+($O394*'Custom Ratings'!$J$10)+($P394*'Custom Ratings'!$J$11)+($Q394*'Custom Ratings'!$J$12)+($R394*'Custom Ratings'!$J$13)+($S394*'Custom Ratings'!$J$14)+($T394*'Custom Ratings'!$J$15))/2),($K394*'Custom Ratings'!$J$3)+ROUNDDOWN(($H394*'Custom Ratings'!$J$4),0)+($I394*'Custom Ratings'!$J$5)+($J394*'Custom Ratings'!$J$6)+ROUNDDOWN(($K394*'Custom Ratings'!$J$7),0)+ROUNDDOWN(($L394*'Custom Ratings'!$J$8),0)+($M394*'Custom Ratings'!$J$9)+($O394*'Custom Ratings'!$J$10)+($P394*'Custom Ratings'!$J$11)+($Q394*'Custom Ratings'!$J$12)+($R394*'Custom Ratings'!$J$13)+($S394*'Custom Ratings'!$J$14)+($T394*'Custom Ratings'!$J$15)),0)</f>
        <v>48</v>
      </c>
      <c r="AC394" s="79">
        <f>ROUND(Z394/'Custom Ratings'!$B$19,0)</f>
        <v>46</v>
      </c>
      <c r="AD394" s="79">
        <f>ROUND(AA394/'Custom Ratings'!$F$19,0)</f>
        <v>46</v>
      </c>
      <c r="AE394" s="79">
        <f>ROUND(AB394/'Custom Ratings'!$J$19,0)</f>
        <v>48</v>
      </c>
    </row>
    <row r="395" ht="15.75" customHeight="1">
      <c r="A395" s="71" t="s">
        <v>1010</v>
      </c>
      <c r="B395" s="71" t="s">
        <v>871</v>
      </c>
      <c r="C395" s="72" t="str">
        <f t="shared" si="1"/>
        <v>Mario Lemieux</v>
      </c>
      <c r="D395" s="73" t="s">
        <v>36</v>
      </c>
      <c r="E395" s="73" t="s">
        <v>702</v>
      </c>
      <c r="F395" s="73">
        <v>66.0</v>
      </c>
      <c r="G395" s="73">
        <v>10.0</v>
      </c>
      <c r="H395" s="73">
        <v>5.0</v>
      </c>
      <c r="I395" s="73">
        <v>4.0</v>
      </c>
      <c r="J395" s="73">
        <v>6.0</v>
      </c>
      <c r="K395" s="73">
        <v>4.0</v>
      </c>
      <c r="L395" s="73">
        <v>4.0</v>
      </c>
      <c r="M395" s="73">
        <v>3.0</v>
      </c>
      <c r="N395" s="73">
        <v>3.0</v>
      </c>
      <c r="O395" s="73">
        <v>6.0</v>
      </c>
      <c r="P395" s="73">
        <v>6.0</v>
      </c>
      <c r="Q395" s="73">
        <v>6.0</v>
      </c>
      <c r="R395" s="73">
        <v>0.0</v>
      </c>
      <c r="S395" s="73">
        <v>6.0</v>
      </c>
      <c r="T395" s="73">
        <v>2.0</v>
      </c>
      <c r="U395" s="74">
        <f t="shared" si="2"/>
        <v>100</v>
      </c>
      <c r="V395" s="75">
        <f t="shared" si="3"/>
        <v>100</v>
      </c>
      <c r="W395" s="76" t="str">
        <f t="shared" si="4"/>
        <v>Righty</v>
      </c>
      <c r="X395" s="77">
        <f t="shared" si="5"/>
        <v>100</v>
      </c>
      <c r="Y395" s="77">
        <f t="shared" si="6"/>
        <v>72</v>
      </c>
      <c r="Z395" s="78">
        <f>ROUND(IF(($G395*'Custom Ratings'!$B$3)+($H395*'Custom Ratings'!$B$4)+($I395*'Custom Ratings'!$B$5)+($J395*'Custom Ratings'!$B$6)+($K395*'Custom Ratings'!$B$7)+($L395*'Custom Ratings'!$B$8)+($M395*'Custom Ratings'!$B$9)+($O395*'Custom Ratings'!$B$10)+($P395*'Custom Ratings'!$B$11)+($Q395*'Custom Ratings'!$B$12)+($R395*'Custom Ratings'!$B$13)+($S395*'Custom Ratings'!$B$14)+($T395*'Custom Ratings'!$B$15)&lt;50,(25+(($G395*'Custom Ratings'!$B$3)+($H395*'Custom Ratings'!$B$4)+($I395*'Custom Ratings'!$B$5)+($J395*'Custom Ratings'!$B$6)+($K395*'Custom Ratings'!$B$7)+($L395*'Custom Ratings'!$B$8)+($M395*'Custom Ratings'!$B$9)+($O395*'Custom Ratings'!$B$10)+($P395*'Custom Ratings'!$B$11)+($Q395*'Custom Ratings'!$B$12)+($R395*'Custom Ratings'!$B$13)+($S395*'Custom Ratings'!$B$14)+($T395*'Custom Ratings'!$B$15))/2),($G395*'Custom Ratings'!$B$3)+($H395*'Custom Ratings'!$B$4)+($I395*'Custom Ratings'!$B$5)+($J395*'Custom Ratings'!$B$6)+($K395*'Custom Ratings'!$B$7)+($L395*'Custom Ratings'!$B$8)+($M395*'Custom Ratings'!$B$9)+($O395*'Custom Ratings'!$B$10)+($P395*'Custom Ratings'!$B$11)+($Q395*'Custom Ratings'!$B$12)+($R395*'Custom Ratings'!$B$13)+($S395*'Custom Ratings'!$B$14)+($T395*'Custom Ratings'!$B$15)),0)</f>
        <v>100</v>
      </c>
      <c r="AA395" s="78">
        <f>ROUND(IF(($G395*'Custom Ratings'!$F$3)+($H395*'Custom Ratings'!$F$4)+($I395*'Custom Ratings'!$F$5)+($J395*'Custom Ratings'!$F$6)+($K395*'Custom Ratings'!$F$7)+($L395*'Custom Ratings'!$F$8)+($M395*'Custom Ratings'!$F$9)+($O395*'Custom Ratings'!$F$10)+($P395*'Custom Ratings'!$F$11)+($Q395*'Custom Ratings'!$F$12)+($R395*'Custom Ratings'!$F$13)+($S395*'Custom Ratings'!$F$14)+($T395*'Custom Ratings'!$F$15)&lt;50,(25+(($G395*'Custom Ratings'!$F$3)+($H395*'Custom Ratings'!$F$4)+($I395*'Custom Ratings'!$F$5)+($J395*'Custom Ratings'!$F$6)+($K395*'Custom Ratings'!$F$7)+($L395*'Custom Ratings'!$F$8)+($M395*'Custom Ratings'!$F$9)+($O395*'Custom Ratings'!$F$10)+($P395*'Custom Ratings'!$F$11)+($Q395*'Custom Ratings'!$F$12)+($R395*'Custom Ratings'!$F$13)+($S395*'Custom Ratings'!$F$14)+($T395*'Custom Ratings'!$F$15))/2),($G395*'Custom Ratings'!$F$3)+($H395*'Custom Ratings'!$F$4)+($I395*'Custom Ratings'!$F$5)+($J395*'Custom Ratings'!$F$6)+($K395*'Custom Ratings'!$F$7)+($L395*'Custom Ratings'!$F$8)+($M395*'Custom Ratings'!$F$9)+($O395*'Custom Ratings'!$F$10)+($P395*'Custom Ratings'!$F$11)+($Q395*'Custom Ratings'!$F$12)+($R395*'Custom Ratings'!$F$13)+($S395*'Custom Ratings'!$F$14)+($T395*'Custom Ratings'!$F$15)),0)</f>
        <v>100</v>
      </c>
      <c r="AB395" s="78">
        <f>ROUND(IF(($K395*'Custom Ratings'!$J$3)+ROUNDDOWN(($H395*'Custom Ratings'!$J$4),0)+($I395*'Custom Ratings'!$J$5)+($J395*'Custom Ratings'!$J$6)+ROUNDDOWN(($K395*'Custom Ratings'!$J$7),0)+ROUNDDOWN(($L395*'Custom Ratings'!$J$8),0)+($M395*'Custom Ratings'!$J$9)+($O395*'Custom Ratings'!$J$10)+($P395*'Custom Ratings'!$J$11)+($Q395*'Custom Ratings'!$J$12)+($R395*'Custom Ratings'!$J$13)+($S395*'Custom Ratings'!$J$14)+($T395*'Custom Ratings'!$J$15)&lt;50,(25+(($K395*'Custom Ratings'!$J$3)+ROUNDDOWN(($H395*'Custom Ratings'!$J$4),0)+($I395*'Custom Ratings'!$J$5)+($J395*'Custom Ratings'!$J$6)+ROUNDDOWN(($K395*'Custom Ratings'!$J$7),0)+ROUNDDOWN(($L395*'Custom Ratings'!$J$8),0)+($M395*'Custom Ratings'!$J$9)+($O395*'Custom Ratings'!$J$10)+($P395*'Custom Ratings'!$J$11)+($Q395*'Custom Ratings'!$J$12)+($R395*'Custom Ratings'!$J$13)+($S395*'Custom Ratings'!$J$14)+($T395*'Custom Ratings'!$J$15))/2),($K395*'Custom Ratings'!$J$3)+ROUNDDOWN(($H395*'Custom Ratings'!$J$4),0)+($I395*'Custom Ratings'!$J$5)+($J395*'Custom Ratings'!$J$6)+ROUNDDOWN(($K395*'Custom Ratings'!$J$7),0)+ROUNDDOWN(($L395*'Custom Ratings'!$J$8),0)+($M395*'Custom Ratings'!$J$9)+($O395*'Custom Ratings'!$J$10)+($P395*'Custom Ratings'!$J$11)+($Q395*'Custom Ratings'!$J$12)+($R395*'Custom Ratings'!$J$13)+($S395*'Custom Ratings'!$J$14)+($T395*'Custom Ratings'!$J$15)),0)</f>
        <v>72</v>
      </c>
      <c r="AC395" s="79">
        <f>ROUND(Z395/'Custom Ratings'!$B$19,0)</f>
        <v>100</v>
      </c>
      <c r="AD395" s="79">
        <f>ROUND(AA395/'Custom Ratings'!$F$19,0)</f>
        <v>100</v>
      </c>
      <c r="AE395" s="79">
        <f>ROUND(AB395/'Custom Ratings'!$J$19,0)</f>
        <v>72</v>
      </c>
    </row>
    <row r="396" ht="15.75" customHeight="1">
      <c r="A396" s="71" t="s">
        <v>698</v>
      </c>
      <c r="B396" s="71" t="s">
        <v>1253</v>
      </c>
      <c r="C396" s="72" t="str">
        <f t="shared" si="1"/>
        <v>Ron Francis</v>
      </c>
      <c r="D396" s="73" t="s">
        <v>36</v>
      </c>
      <c r="E396" s="73" t="s">
        <v>702</v>
      </c>
      <c r="F396" s="73">
        <v>10.0</v>
      </c>
      <c r="G396" s="73">
        <v>9.0</v>
      </c>
      <c r="H396" s="73">
        <v>4.0</v>
      </c>
      <c r="I396" s="73">
        <v>3.0</v>
      </c>
      <c r="J396" s="73">
        <v>4.0</v>
      </c>
      <c r="K396" s="73">
        <v>4.0</v>
      </c>
      <c r="L396" s="73">
        <v>4.0</v>
      </c>
      <c r="M396" s="73">
        <v>4.0</v>
      </c>
      <c r="N396" s="73">
        <v>4.0</v>
      </c>
      <c r="O396" s="73">
        <v>4.0</v>
      </c>
      <c r="P396" s="73">
        <v>3.0</v>
      </c>
      <c r="Q396" s="73">
        <v>4.0</v>
      </c>
      <c r="R396" s="73">
        <v>0.0</v>
      </c>
      <c r="S396" s="73">
        <v>4.0</v>
      </c>
      <c r="T396" s="73">
        <v>2.0</v>
      </c>
      <c r="U396" s="74">
        <f t="shared" si="2"/>
        <v>75</v>
      </c>
      <c r="V396" s="75">
        <f t="shared" si="3"/>
        <v>75</v>
      </c>
      <c r="W396" s="76" t="str">
        <f t="shared" si="4"/>
        <v>Lefty</v>
      </c>
      <c r="X396" s="77">
        <f t="shared" si="5"/>
        <v>75</v>
      </c>
      <c r="Y396" s="77">
        <f t="shared" si="6"/>
        <v>64</v>
      </c>
      <c r="Z396" s="78">
        <f>ROUND(IF(($G396*'Custom Ratings'!$B$3)+($H396*'Custom Ratings'!$B$4)+($I396*'Custom Ratings'!$B$5)+($J396*'Custom Ratings'!$B$6)+($K396*'Custom Ratings'!$B$7)+($L396*'Custom Ratings'!$B$8)+($M396*'Custom Ratings'!$B$9)+($O396*'Custom Ratings'!$B$10)+($P396*'Custom Ratings'!$B$11)+($Q396*'Custom Ratings'!$B$12)+($R396*'Custom Ratings'!$B$13)+($S396*'Custom Ratings'!$B$14)+($T396*'Custom Ratings'!$B$15)&lt;50,(25+(($G396*'Custom Ratings'!$B$3)+($H396*'Custom Ratings'!$B$4)+($I396*'Custom Ratings'!$B$5)+($J396*'Custom Ratings'!$B$6)+($K396*'Custom Ratings'!$B$7)+($L396*'Custom Ratings'!$B$8)+($M396*'Custom Ratings'!$B$9)+($O396*'Custom Ratings'!$B$10)+($P396*'Custom Ratings'!$B$11)+($Q396*'Custom Ratings'!$B$12)+($R396*'Custom Ratings'!$B$13)+($S396*'Custom Ratings'!$B$14)+($T396*'Custom Ratings'!$B$15))/2),($G396*'Custom Ratings'!$B$3)+($H396*'Custom Ratings'!$B$4)+($I396*'Custom Ratings'!$B$5)+($J396*'Custom Ratings'!$B$6)+($K396*'Custom Ratings'!$B$7)+($L396*'Custom Ratings'!$B$8)+($M396*'Custom Ratings'!$B$9)+($O396*'Custom Ratings'!$B$10)+($P396*'Custom Ratings'!$B$11)+($Q396*'Custom Ratings'!$B$12)+($R396*'Custom Ratings'!$B$13)+($S396*'Custom Ratings'!$B$14)+($T396*'Custom Ratings'!$B$15)),0)</f>
        <v>75</v>
      </c>
      <c r="AA396" s="78">
        <f>ROUND(IF(($G396*'Custom Ratings'!$F$3)+($H396*'Custom Ratings'!$F$4)+($I396*'Custom Ratings'!$F$5)+($J396*'Custom Ratings'!$F$6)+($K396*'Custom Ratings'!$F$7)+($L396*'Custom Ratings'!$F$8)+($M396*'Custom Ratings'!$F$9)+($O396*'Custom Ratings'!$F$10)+($P396*'Custom Ratings'!$F$11)+($Q396*'Custom Ratings'!$F$12)+($R396*'Custom Ratings'!$F$13)+($S396*'Custom Ratings'!$F$14)+($T396*'Custom Ratings'!$F$15)&lt;50,(25+(($G396*'Custom Ratings'!$F$3)+($H396*'Custom Ratings'!$F$4)+($I396*'Custom Ratings'!$F$5)+($J396*'Custom Ratings'!$F$6)+($K396*'Custom Ratings'!$F$7)+($L396*'Custom Ratings'!$F$8)+($M396*'Custom Ratings'!$F$9)+($O396*'Custom Ratings'!$F$10)+($P396*'Custom Ratings'!$F$11)+($Q396*'Custom Ratings'!$F$12)+($R396*'Custom Ratings'!$F$13)+($S396*'Custom Ratings'!$F$14)+($T396*'Custom Ratings'!$F$15))/2),($G396*'Custom Ratings'!$F$3)+($H396*'Custom Ratings'!$F$4)+($I396*'Custom Ratings'!$F$5)+($J396*'Custom Ratings'!$F$6)+($K396*'Custom Ratings'!$F$7)+($L396*'Custom Ratings'!$F$8)+($M396*'Custom Ratings'!$F$9)+($O396*'Custom Ratings'!$F$10)+($P396*'Custom Ratings'!$F$11)+($Q396*'Custom Ratings'!$F$12)+($R396*'Custom Ratings'!$F$13)+($S396*'Custom Ratings'!$F$14)+($T396*'Custom Ratings'!$F$15)),0)</f>
        <v>75</v>
      </c>
      <c r="AB396" s="78">
        <f>ROUND(IF(($K396*'Custom Ratings'!$J$3)+ROUNDDOWN(($H396*'Custom Ratings'!$J$4),0)+($I396*'Custom Ratings'!$J$5)+($J396*'Custom Ratings'!$J$6)+ROUNDDOWN(($K396*'Custom Ratings'!$J$7),0)+ROUNDDOWN(($L396*'Custom Ratings'!$J$8),0)+($M396*'Custom Ratings'!$J$9)+($O396*'Custom Ratings'!$J$10)+($P396*'Custom Ratings'!$J$11)+($Q396*'Custom Ratings'!$J$12)+($R396*'Custom Ratings'!$J$13)+($S396*'Custom Ratings'!$J$14)+($T396*'Custom Ratings'!$J$15)&lt;50,(25+(($K396*'Custom Ratings'!$J$3)+ROUNDDOWN(($H396*'Custom Ratings'!$J$4),0)+($I396*'Custom Ratings'!$J$5)+($J396*'Custom Ratings'!$J$6)+ROUNDDOWN(($K396*'Custom Ratings'!$J$7),0)+ROUNDDOWN(($L396*'Custom Ratings'!$J$8),0)+($M396*'Custom Ratings'!$J$9)+($O396*'Custom Ratings'!$J$10)+($P396*'Custom Ratings'!$J$11)+($Q396*'Custom Ratings'!$J$12)+($R396*'Custom Ratings'!$J$13)+($S396*'Custom Ratings'!$J$14)+($T396*'Custom Ratings'!$J$15))/2),($K396*'Custom Ratings'!$J$3)+ROUNDDOWN(($H396*'Custom Ratings'!$J$4),0)+($I396*'Custom Ratings'!$J$5)+($J396*'Custom Ratings'!$J$6)+ROUNDDOWN(($K396*'Custom Ratings'!$J$7),0)+ROUNDDOWN(($L396*'Custom Ratings'!$J$8),0)+($M396*'Custom Ratings'!$J$9)+($O396*'Custom Ratings'!$J$10)+($P396*'Custom Ratings'!$J$11)+($Q396*'Custom Ratings'!$J$12)+($R396*'Custom Ratings'!$J$13)+($S396*'Custom Ratings'!$J$14)+($T396*'Custom Ratings'!$J$15)),0)</f>
        <v>64</v>
      </c>
      <c r="AC396" s="79">
        <f>ROUND(Z396/'Custom Ratings'!$B$19,0)</f>
        <v>75</v>
      </c>
      <c r="AD396" s="79">
        <f>ROUND(AA396/'Custom Ratings'!$F$19,0)</f>
        <v>75</v>
      </c>
      <c r="AE396" s="79">
        <f>ROUND(AB396/'Custom Ratings'!$J$19,0)</f>
        <v>64</v>
      </c>
    </row>
    <row r="397" ht="15.75" customHeight="1">
      <c r="A397" s="71" t="s">
        <v>936</v>
      </c>
      <c r="B397" s="71" t="s">
        <v>1254</v>
      </c>
      <c r="C397" s="72" t="str">
        <f t="shared" si="1"/>
        <v>Shawn McEachern</v>
      </c>
      <c r="D397" s="73" t="s">
        <v>36</v>
      </c>
      <c r="E397" s="73" t="s">
        <v>702</v>
      </c>
      <c r="F397" s="73">
        <v>15.0</v>
      </c>
      <c r="G397" s="73">
        <v>7.0</v>
      </c>
      <c r="H397" s="73">
        <v>3.0</v>
      </c>
      <c r="I397" s="73">
        <v>3.0</v>
      </c>
      <c r="J397" s="73">
        <v>3.0</v>
      </c>
      <c r="K397" s="73">
        <v>3.0</v>
      </c>
      <c r="L397" s="73">
        <v>3.0</v>
      </c>
      <c r="M397" s="73">
        <v>2.0</v>
      </c>
      <c r="N397" s="73">
        <v>4.0</v>
      </c>
      <c r="O397" s="73">
        <v>3.0</v>
      </c>
      <c r="P397" s="73">
        <v>3.0</v>
      </c>
      <c r="Q397" s="73">
        <v>4.0</v>
      </c>
      <c r="R397" s="73">
        <v>3.0</v>
      </c>
      <c r="S397" s="73">
        <v>3.0</v>
      </c>
      <c r="T397" s="73">
        <v>2.0</v>
      </c>
      <c r="U397" s="74">
        <f t="shared" si="2"/>
        <v>59</v>
      </c>
      <c r="V397" s="75">
        <f t="shared" si="3"/>
        <v>59</v>
      </c>
      <c r="W397" s="76" t="str">
        <f t="shared" si="4"/>
        <v>Lefty</v>
      </c>
      <c r="X397" s="77">
        <f t="shared" si="5"/>
        <v>59</v>
      </c>
      <c r="Y397" s="77">
        <f t="shared" si="6"/>
        <v>51</v>
      </c>
      <c r="Z397" s="78">
        <f>ROUND(IF(($G397*'Custom Ratings'!$B$3)+($H397*'Custom Ratings'!$B$4)+($I397*'Custom Ratings'!$B$5)+($J397*'Custom Ratings'!$B$6)+($K397*'Custom Ratings'!$B$7)+($L397*'Custom Ratings'!$B$8)+($M397*'Custom Ratings'!$B$9)+($O397*'Custom Ratings'!$B$10)+($P397*'Custom Ratings'!$B$11)+($Q397*'Custom Ratings'!$B$12)+($R397*'Custom Ratings'!$B$13)+($S397*'Custom Ratings'!$B$14)+($T397*'Custom Ratings'!$B$15)&lt;50,(25+(($G397*'Custom Ratings'!$B$3)+($H397*'Custom Ratings'!$B$4)+($I397*'Custom Ratings'!$B$5)+($J397*'Custom Ratings'!$B$6)+($K397*'Custom Ratings'!$B$7)+($L397*'Custom Ratings'!$B$8)+($M397*'Custom Ratings'!$B$9)+($O397*'Custom Ratings'!$B$10)+($P397*'Custom Ratings'!$B$11)+($Q397*'Custom Ratings'!$B$12)+($R397*'Custom Ratings'!$B$13)+($S397*'Custom Ratings'!$B$14)+($T397*'Custom Ratings'!$B$15))/2),($G397*'Custom Ratings'!$B$3)+($H397*'Custom Ratings'!$B$4)+($I397*'Custom Ratings'!$B$5)+($J397*'Custom Ratings'!$B$6)+($K397*'Custom Ratings'!$B$7)+($L397*'Custom Ratings'!$B$8)+($M397*'Custom Ratings'!$B$9)+($O397*'Custom Ratings'!$B$10)+($P397*'Custom Ratings'!$B$11)+($Q397*'Custom Ratings'!$B$12)+($R397*'Custom Ratings'!$B$13)+($S397*'Custom Ratings'!$B$14)+($T397*'Custom Ratings'!$B$15)),0)</f>
        <v>59</v>
      </c>
      <c r="AA397" s="78">
        <f>ROUND(IF(($G397*'Custom Ratings'!$F$3)+($H397*'Custom Ratings'!$F$4)+($I397*'Custom Ratings'!$F$5)+($J397*'Custom Ratings'!$F$6)+($K397*'Custom Ratings'!$F$7)+($L397*'Custom Ratings'!$F$8)+($M397*'Custom Ratings'!$F$9)+($O397*'Custom Ratings'!$F$10)+($P397*'Custom Ratings'!$F$11)+($Q397*'Custom Ratings'!$F$12)+($R397*'Custom Ratings'!$F$13)+($S397*'Custom Ratings'!$F$14)+($T397*'Custom Ratings'!$F$15)&lt;50,(25+(($G397*'Custom Ratings'!$F$3)+($H397*'Custom Ratings'!$F$4)+($I397*'Custom Ratings'!$F$5)+($J397*'Custom Ratings'!$F$6)+($K397*'Custom Ratings'!$F$7)+($L397*'Custom Ratings'!$F$8)+($M397*'Custom Ratings'!$F$9)+($O397*'Custom Ratings'!$F$10)+($P397*'Custom Ratings'!$F$11)+($Q397*'Custom Ratings'!$F$12)+($R397*'Custom Ratings'!$F$13)+($S397*'Custom Ratings'!$F$14)+($T397*'Custom Ratings'!$F$15))/2),($G397*'Custom Ratings'!$F$3)+($H397*'Custom Ratings'!$F$4)+($I397*'Custom Ratings'!$F$5)+($J397*'Custom Ratings'!$F$6)+($K397*'Custom Ratings'!$F$7)+($L397*'Custom Ratings'!$F$8)+($M397*'Custom Ratings'!$F$9)+($O397*'Custom Ratings'!$F$10)+($P397*'Custom Ratings'!$F$11)+($Q397*'Custom Ratings'!$F$12)+($R397*'Custom Ratings'!$F$13)+($S397*'Custom Ratings'!$F$14)+($T397*'Custom Ratings'!$F$15)),0)</f>
        <v>59</v>
      </c>
      <c r="AB397" s="78">
        <f>ROUND(IF(($K397*'Custom Ratings'!$J$3)+ROUNDDOWN(($H397*'Custom Ratings'!$J$4),0)+($I397*'Custom Ratings'!$J$5)+($J397*'Custom Ratings'!$J$6)+ROUNDDOWN(($K397*'Custom Ratings'!$J$7),0)+ROUNDDOWN(($L397*'Custom Ratings'!$J$8),0)+($M397*'Custom Ratings'!$J$9)+($O397*'Custom Ratings'!$J$10)+($P397*'Custom Ratings'!$J$11)+($Q397*'Custom Ratings'!$J$12)+($R397*'Custom Ratings'!$J$13)+($S397*'Custom Ratings'!$J$14)+($T397*'Custom Ratings'!$J$15)&lt;50,(25+(($K397*'Custom Ratings'!$J$3)+ROUNDDOWN(($H397*'Custom Ratings'!$J$4),0)+($I397*'Custom Ratings'!$J$5)+($J397*'Custom Ratings'!$J$6)+ROUNDDOWN(($K397*'Custom Ratings'!$J$7),0)+ROUNDDOWN(($L397*'Custom Ratings'!$J$8),0)+($M397*'Custom Ratings'!$J$9)+($O397*'Custom Ratings'!$J$10)+($P397*'Custom Ratings'!$J$11)+($Q397*'Custom Ratings'!$J$12)+($R397*'Custom Ratings'!$J$13)+($S397*'Custom Ratings'!$J$14)+($T397*'Custom Ratings'!$J$15))/2),($K397*'Custom Ratings'!$J$3)+ROUNDDOWN(($H397*'Custom Ratings'!$J$4),0)+($I397*'Custom Ratings'!$J$5)+($J397*'Custom Ratings'!$J$6)+ROUNDDOWN(($K397*'Custom Ratings'!$J$7),0)+ROUNDDOWN(($L397*'Custom Ratings'!$J$8),0)+($M397*'Custom Ratings'!$J$9)+($O397*'Custom Ratings'!$J$10)+($P397*'Custom Ratings'!$J$11)+($Q397*'Custom Ratings'!$J$12)+($R397*'Custom Ratings'!$J$13)+($S397*'Custom Ratings'!$J$14)+($T397*'Custom Ratings'!$J$15)),0)</f>
        <v>51</v>
      </c>
      <c r="AC397" s="79">
        <f>ROUND(Z397/'Custom Ratings'!$B$19,0)</f>
        <v>59</v>
      </c>
      <c r="AD397" s="79">
        <f>ROUND(AA397/'Custom Ratings'!$F$19,0)</f>
        <v>59</v>
      </c>
      <c r="AE397" s="79">
        <f>ROUND(AB397/'Custom Ratings'!$J$19,0)</f>
        <v>51</v>
      </c>
    </row>
    <row r="398" ht="15.75" customHeight="1">
      <c r="A398" s="71" t="s">
        <v>817</v>
      </c>
      <c r="B398" s="71" t="s">
        <v>1255</v>
      </c>
      <c r="C398" s="72" t="str">
        <f t="shared" si="1"/>
        <v>Mike Stapleton</v>
      </c>
      <c r="D398" s="73" t="s">
        <v>36</v>
      </c>
      <c r="E398" s="73" t="s">
        <v>702</v>
      </c>
      <c r="F398" s="73">
        <v>26.0</v>
      </c>
      <c r="G398" s="73">
        <v>6.0</v>
      </c>
      <c r="H398" s="73">
        <v>3.0</v>
      </c>
      <c r="I398" s="73">
        <v>2.0</v>
      </c>
      <c r="J398" s="73">
        <v>2.0</v>
      </c>
      <c r="K398" s="73">
        <v>2.0</v>
      </c>
      <c r="L398" s="73">
        <v>2.0</v>
      </c>
      <c r="M398" s="73">
        <v>2.0</v>
      </c>
      <c r="N398" s="73">
        <v>1.0</v>
      </c>
      <c r="O398" s="73">
        <v>2.0</v>
      </c>
      <c r="P398" s="73">
        <v>1.0</v>
      </c>
      <c r="Q398" s="73">
        <v>2.0</v>
      </c>
      <c r="R398" s="73">
        <v>5.0</v>
      </c>
      <c r="S398" s="73">
        <v>3.0</v>
      </c>
      <c r="T398" s="73">
        <v>0.0</v>
      </c>
      <c r="U398" s="74">
        <f t="shared" si="2"/>
        <v>46</v>
      </c>
      <c r="V398" s="75">
        <f t="shared" si="3"/>
        <v>46</v>
      </c>
      <c r="W398" s="76" t="str">
        <f t="shared" si="4"/>
        <v>Righty</v>
      </c>
      <c r="X398" s="77">
        <f t="shared" si="5"/>
        <v>46</v>
      </c>
      <c r="Y398" s="77">
        <f t="shared" si="6"/>
        <v>46</v>
      </c>
      <c r="Z398" s="78">
        <f>ROUND(IF(($G398*'Custom Ratings'!$B$3)+($H398*'Custom Ratings'!$B$4)+($I398*'Custom Ratings'!$B$5)+($J398*'Custom Ratings'!$B$6)+($K398*'Custom Ratings'!$B$7)+($L398*'Custom Ratings'!$B$8)+($M398*'Custom Ratings'!$B$9)+($O398*'Custom Ratings'!$B$10)+($P398*'Custom Ratings'!$B$11)+($Q398*'Custom Ratings'!$B$12)+($R398*'Custom Ratings'!$B$13)+($S398*'Custom Ratings'!$B$14)+($T398*'Custom Ratings'!$B$15)&lt;50,(25+(($G398*'Custom Ratings'!$B$3)+($H398*'Custom Ratings'!$B$4)+($I398*'Custom Ratings'!$B$5)+($J398*'Custom Ratings'!$B$6)+($K398*'Custom Ratings'!$B$7)+($L398*'Custom Ratings'!$B$8)+($M398*'Custom Ratings'!$B$9)+($O398*'Custom Ratings'!$B$10)+($P398*'Custom Ratings'!$B$11)+($Q398*'Custom Ratings'!$B$12)+($R398*'Custom Ratings'!$B$13)+($S398*'Custom Ratings'!$B$14)+($T398*'Custom Ratings'!$B$15))/2),($G398*'Custom Ratings'!$B$3)+($H398*'Custom Ratings'!$B$4)+($I398*'Custom Ratings'!$B$5)+($J398*'Custom Ratings'!$B$6)+($K398*'Custom Ratings'!$B$7)+($L398*'Custom Ratings'!$B$8)+($M398*'Custom Ratings'!$B$9)+($O398*'Custom Ratings'!$B$10)+($P398*'Custom Ratings'!$B$11)+($Q398*'Custom Ratings'!$B$12)+($R398*'Custom Ratings'!$B$13)+($S398*'Custom Ratings'!$B$14)+($T398*'Custom Ratings'!$B$15)),0)</f>
        <v>46</v>
      </c>
      <c r="AA398" s="78">
        <f>ROUND(IF(($G398*'Custom Ratings'!$F$3)+($H398*'Custom Ratings'!$F$4)+($I398*'Custom Ratings'!$F$5)+($J398*'Custom Ratings'!$F$6)+($K398*'Custom Ratings'!$F$7)+($L398*'Custom Ratings'!$F$8)+($M398*'Custom Ratings'!$F$9)+($O398*'Custom Ratings'!$F$10)+($P398*'Custom Ratings'!$F$11)+($Q398*'Custom Ratings'!$F$12)+($R398*'Custom Ratings'!$F$13)+($S398*'Custom Ratings'!$F$14)+($T398*'Custom Ratings'!$F$15)&lt;50,(25+(($G398*'Custom Ratings'!$F$3)+($H398*'Custom Ratings'!$F$4)+($I398*'Custom Ratings'!$F$5)+($J398*'Custom Ratings'!$F$6)+($K398*'Custom Ratings'!$F$7)+($L398*'Custom Ratings'!$F$8)+($M398*'Custom Ratings'!$F$9)+($O398*'Custom Ratings'!$F$10)+($P398*'Custom Ratings'!$F$11)+($Q398*'Custom Ratings'!$F$12)+($R398*'Custom Ratings'!$F$13)+($S398*'Custom Ratings'!$F$14)+($T398*'Custom Ratings'!$F$15))/2),($G398*'Custom Ratings'!$F$3)+($H398*'Custom Ratings'!$F$4)+($I398*'Custom Ratings'!$F$5)+($J398*'Custom Ratings'!$F$6)+($K398*'Custom Ratings'!$F$7)+($L398*'Custom Ratings'!$F$8)+($M398*'Custom Ratings'!$F$9)+($O398*'Custom Ratings'!$F$10)+($P398*'Custom Ratings'!$F$11)+($Q398*'Custom Ratings'!$F$12)+($R398*'Custom Ratings'!$F$13)+($S398*'Custom Ratings'!$F$14)+($T398*'Custom Ratings'!$F$15)),0)</f>
        <v>46</v>
      </c>
      <c r="AB398" s="78">
        <f>ROUND(IF(($K398*'Custom Ratings'!$J$3)+ROUNDDOWN(($H398*'Custom Ratings'!$J$4),0)+($I398*'Custom Ratings'!$J$5)+($J398*'Custom Ratings'!$J$6)+ROUNDDOWN(($K398*'Custom Ratings'!$J$7),0)+ROUNDDOWN(($L398*'Custom Ratings'!$J$8),0)+($M398*'Custom Ratings'!$J$9)+($O398*'Custom Ratings'!$J$10)+($P398*'Custom Ratings'!$J$11)+($Q398*'Custom Ratings'!$J$12)+($R398*'Custom Ratings'!$J$13)+($S398*'Custom Ratings'!$J$14)+($T398*'Custom Ratings'!$J$15)&lt;50,(25+(($K398*'Custom Ratings'!$J$3)+ROUNDDOWN(($H398*'Custom Ratings'!$J$4),0)+($I398*'Custom Ratings'!$J$5)+($J398*'Custom Ratings'!$J$6)+ROUNDDOWN(($K398*'Custom Ratings'!$J$7),0)+ROUNDDOWN(($L398*'Custom Ratings'!$J$8),0)+($M398*'Custom Ratings'!$J$9)+($O398*'Custom Ratings'!$J$10)+($P398*'Custom Ratings'!$J$11)+($Q398*'Custom Ratings'!$J$12)+($R398*'Custom Ratings'!$J$13)+($S398*'Custom Ratings'!$J$14)+($T398*'Custom Ratings'!$J$15))/2),($K398*'Custom Ratings'!$J$3)+ROUNDDOWN(($H398*'Custom Ratings'!$J$4),0)+($I398*'Custom Ratings'!$J$5)+($J398*'Custom Ratings'!$J$6)+ROUNDDOWN(($K398*'Custom Ratings'!$J$7),0)+ROUNDDOWN(($L398*'Custom Ratings'!$J$8),0)+($M398*'Custom Ratings'!$J$9)+($O398*'Custom Ratings'!$J$10)+($P398*'Custom Ratings'!$J$11)+($Q398*'Custom Ratings'!$J$12)+($R398*'Custom Ratings'!$J$13)+($S398*'Custom Ratings'!$J$14)+($T398*'Custom Ratings'!$J$15)),0)</f>
        <v>46</v>
      </c>
      <c r="AC398" s="79">
        <f>ROUND(Z398/'Custom Ratings'!$B$19,0)</f>
        <v>46</v>
      </c>
      <c r="AD398" s="79">
        <f>ROUND(AA398/'Custom Ratings'!$F$19,0)</f>
        <v>46</v>
      </c>
      <c r="AE398" s="79">
        <f>ROUND(AB398/'Custom Ratings'!$J$19,0)</f>
        <v>46</v>
      </c>
    </row>
    <row r="399" ht="15.75" customHeight="1">
      <c r="A399" s="71" t="s">
        <v>853</v>
      </c>
      <c r="B399" s="71" t="s">
        <v>1129</v>
      </c>
      <c r="C399" s="72" t="str">
        <f t="shared" si="1"/>
        <v>Kevin Stevens</v>
      </c>
      <c r="D399" s="73" t="s">
        <v>36</v>
      </c>
      <c r="E399" s="73" t="s">
        <v>702</v>
      </c>
      <c r="F399" s="73">
        <v>25.0</v>
      </c>
      <c r="G399" s="73">
        <v>11.0</v>
      </c>
      <c r="H399" s="73">
        <v>3.0</v>
      </c>
      <c r="I399" s="73">
        <v>4.0</v>
      </c>
      <c r="J399" s="73">
        <v>5.0</v>
      </c>
      <c r="K399" s="73">
        <v>3.0</v>
      </c>
      <c r="L399" s="73">
        <v>3.0</v>
      </c>
      <c r="M399" s="73">
        <v>3.0</v>
      </c>
      <c r="N399" s="73">
        <v>6.0</v>
      </c>
      <c r="O399" s="73">
        <v>4.0</v>
      </c>
      <c r="P399" s="73">
        <v>4.0</v>
      </c>
      <c r="Q399" s="73">
        <v>5.0</v>
      </c>
      <c r="R399" s="73">
        <v>3.0</v>
      </c>
      <c r="S399" s="73">
        <v>4.0</v>
      </c>
      <c r="T399" s="73">
        <v>4.0</v>
      </c>
      <c r="U399" s="74">
        <f t="shared" si="2"/>
        <v>77</v>
      </c>
      <c r="V399" s="75">
        <f t="shared" si="3"/>
        <v>77</v>
      </c>
      <c r="W399" s="76" t="str">
        <f t="shared" si="4"/>
        <v>Lefty</v>
      </c>
      <c r="X399" s="77">
        <f t="shared" si="5"/>
        <v>77</v>
      </c>
      <c r="Y399" s="77">
        <f t="shared" si="6"/>
        <v>55</v>
      </c>
      <c r="Z399" s="78">
        <f>ROUND(IF(($G399*'Custom Ratings'!$B$3)+($H399*'Custom Ratings'!$B$4)+($I399*'Custom Ratings'!$B$5)+($J399*'Custom Ratings'!$B$6)+($K399*'Custom Ratings'!$B$7)+($L399*'Custom Ratings'!$B$8)+($M399*'Custom Ratings'!$B$9)+($O399*'Custom Ratings'!$B$10)+($P399*'Custom Ratings'!$B$11)+($Q399*'Custom Ratings'!$B$12)+($R399*'Custom Ratings'!$B$13)+($S399*'Custom Ratings'!$B$14)+($T399*'Custom Ratings'!$B$15)&lt;50,(25+(($G399*'Custom Ratings'!$B$3)+($H399*'Custom Ratings'!$B$4)+($I399*'Custom Ratings'!$B$5)+($J399*'Custom Ratings'!$B$6)+($K399*'Custom Ratings'!$B$7)+($L399*'Custom Ratings'!$B$8)+($M399*'Custom Ratings'!$B$9)+($O399*'Custom Ratings'!$B$10)+($P399*'Custom Ratings'!$B$11)+($Q399*'Custom Ratings'!$B$12)+($R399*'Custom Ratings'!$B$13)+($S399*'Custom Ratings'!$B$14)+($T399*'Custom Ratings'!$B$15))/2),($G399*'Custom Ratings'!$B$3)+($H399*'Custom Ratings'!$B$4)+($I399*'Custom Ratings'!$B$5)+($J399*'Custom Ratings'!$B$6)+($K399*'Custom Ratings'!$B$7)+($L399*'Custom Ratings'!$B$8)+($M399*'Custom Ratings'!$B$9)+($O399*'Custom Ratings'!$B$10)+($P399*'Custom Ratings'!$B$11)+($Q399*'Custom Ratings'!$B$12)+($R399*'Custom Ratings'!$B$13)+($S399*'Custom Ratings'!$B$14)+($T399*'Custom Ratings'!$B$15)),0)</f>
        <v>77</v>
      </c>
      <c r="AA399" s="78">
        <f>ROUND(IF(($G399*'Custom Ratings'!$F$3)+($H399*'Custom Ratings'!$F$4)+($I399*'Custom Ratings'!$F$5)+($J399*'Custom Ratings'!$F$6)+($K399*'Custom Ratings'!$F$7)+($L399*'Custom Ratings'!$F$8)+($M399*'Custom Ratings'!$F$9)+($O399*'Custom Ratings'!$F$10)+($P399*'Custom Ratings'!$F$11)+($Q399*'Custom Ratings'!$F$12)+($R399*'Custom Ratings'!$F$13)+($S399*'Custom Ratings'!$F$14)+($T399*'Custom Ratings'!$F$15)&lt;50,(25+(($G399*'Custom Ratings'!$F$3)+($H399*'Custom Ratings'!$F$4)+($I399*'Custom Ratings'!$F$5)+($J399*'Custom Ratings'!$F$6)+($K399*'Custom Ratings'!$F$7)+($L399*'Custom Ratings'!$F$8)+($M399*'Custom Ratings'!$F$9)+($O399*'Custom Ratings'!$F$10)+($P399*'Custom Ratings'!$F$11)+($Q399*'Custom Ratings'!$F$12)+($R399*'Custom Ratings'!$F$13)+($S399*'Custom Ratings'!$F$14)+($T399*'Custom Ratings'!$F$15))/2),($G399*'Custom Ratings'!$F$3)+($H399*'Custom Ratings'!$F$4)+($I399*'Custom Ratings'!$F$5)+($J399*'Custom Ratings'!$F$6)+($K399*'Custom Ratings'!$F$7)+($L399*'Custom Ratings'!$F$8)+($M399*'Custom Ratings'!$F$9)+($O399*'Custom Ratings'!$F$10)+($P399*'Custom Ratings'!$F$11)+($Q399*'Custom Ratings'!$F$12)+($R399*'Custom Ratings'!$F$13)+($S399*'Custom Ratings'!$F$14)+($T399*'Custom Ratings'!$F$15)),0)</f>
        <v>77</v>
      </c>
      <c r="AB399" s="78">
        <f>ROUND(IF(($K399*'Custom Ratings'!$J$3)+ROUNDDOWN(($H399*'Custom Ratings'!$J$4),0)+($I399*'Custom Ratings'!$J$5)+($J399*'Custom Ratings'!$J$6)+ROUNDDOWN(($K399*'Custom Ratings'!$J$7),0)+ROUNDDOWN(($L399*'Custom Ratings'!$J$8),0)+($M399*'Custom Ratings'!$J$9)+($O399*'Custom Ratings'!$J$10)+($P399*'Custom Ratings'!$J$11)+($Q399*'Custom Ratings'!$J$12)+($R399*'Custom Ratings'!$J$13)+($S399*'Custom Ratings'!$J$14)+($T399*'Custom Ratings'!$J$15)&lt;50,(25+(($K399*'Custom Ratings'!$J$3)+ROUNDDOWN(($H399*'Custom Ratings'!$J$4),0)+($I399*'Custom Ratings'!$J$5)+($J399*'Custom Ratings'!$J$6)+ROUNDDOWN(($K399*'Custom Ratings'!$J$7),0)+ROUNDDOWN(($L399*'Custom Ratings'!$J$8),0)+($M399*'Custom Ratings'!$J$9)+($O399*'Custom Ratings'!$J$10)+($P399*'Custom Ratings'!$J$11)+($Q399*'Custom Ratings'!$J$12)+($R399*'Custom Ratings'!$J$13)+($S399*'Custom Ratings'!$J$14)+($T399*'Custom Ratings'!$J$15))/2),($K399*'Custom Ratings'!$J$3)+ROUNDDOWN(($H399*'Custom Ratings'!$J$4),0)+($I399*'Custom Ratings'!$J$5)+($J399*'Custom Ratings'!$J$6)+ROUNDDOWN(($K399*'Custom Ratings'!$J$7),0)+ROUNDDOWN(($L399*'Custom Ratings'!$J$8),0)+($M399*'Custom Ratings'!$J$9)+($O399*'Custom Ratings'!$J$10)+($P399*'Custom Ratings'!$J$11)+($Q399*'Custom Ratings'!$J$12)+($R399*'Custom Ratings'!$J$13)+($S399*'Custom Ratings'!$J$14)+($T399*'Custom Ratings'!$J$15)),0)</f>
        <v>55</v>
      </c>
      <c r="AC399" s="79">
        <f>ROUND(Z399/'Custom Ratings'!$B$19,0)</f>
        <v>77</v>
      </c>
      <c r="AD399" s="79">
        <f>ROUND(AA399/'Custom Ratings'!$F$19,0)</f>
        <v>77</v>
      </c>
      <c r="AE399" s="79">
        <f>ROUND(AB399/'Custom Ratings'!$J$19,0)</f>
        <v>55</v>
      </c>
    </row>
    <row r="400" ht="15.75" customHeight="1">
      <c r="A400" s="71" t="s">
        <v>740</v>
      </c>
      <c r="B400" s="71" t="s">
        <v>1256</v>
      </c>
      <c r="C400" s="72" t="str">
        <f t="shared" si="1"/>
        <v>Dave Tippett</v>
      </c>
      <c r="D400" s="73" t="s">
        <v>36</v>
      </c>
      <c r="E400" s="73" t="s">
        <v>702</v>
      </c>
      <c r="F400" s="73">
        <v>14.0</v>
      </c>
      <c r="G400" s="73">
        <v>6.0</v>
      </c>
      <c r="H400" s="73">
        <v>2.0</v>
      </c>
      <c r="I400" s="73">
        <v>3.0</v>
      </c>
      <c r="J400" s="73">
        <v>2.0</v>
      </c>
      <c r="K400" s="73">
        <v>3.0</v>
      </c>
      <c r="L400" s="73">
        <v>2.0</v>
      </c>
      <c r="M400" s="73">
        <v>2.0</v>
      </c>
      <c r="N400" s="73">
        <v>4.0</v>
      </c>
      <c r="O400" s="73">
        <v>2.0</v>
      </c>
      <c r="P400" s="73">
        <v>2.0</v>
      </c>
      <c r="Q400" s="73">
        <v>3.0</v>
      </c>
      <c r="R400" s="73">
        <v>1.0</v>
      </c>
      <c r="S400" s="73">
        <v>2.0</v>
      </c>
      <c r="T400" s="73">
        <v>2.0</v>
      </c>
      <c r="U400" s="74">
        <f t="shared" si="2"/>
        <v>48</v>
      </c>
      <c r="V400" s="75">
        <f t="shared" si="3"/>
        <v>48</v>
      </c>
      <c r="W400" s="76" t="str">
        <f t="shared" si="4"/>
        <v>Lefty</v>
      </c>
      <c r="X400" s="77">
        <f t="shared" si="5"/>
        <v>48</v>
      </c>
      <c r="Y400" s="77">
        <f t="shared" si="6"/>
        <v>45</v>
      </c>
      <c r="Z400" s="78">
        <f>ROUND(IF(($G400*'Custom Ratings'!$B$3)+($H400*'Custom Ratings'!$B$4)+($I400*'Custom Ratings'!$B$5)+($J400*'Custom Ratings'!$B$6)+($K400*'Custom Ratings'!$B$7)+($L400*'Custom Ratings'!$B$8)+($M400*'Custom Ratings'!$B$9)+($O400*'Custom Ratings'!$B$10)+($P400*'Custom Ratings'!$B$11)+($Q400*'Custom Ratings'!$B$12)+($R400*'Custom Ratings'!$B$13)+($S400*'Custom Ratings'!$B$14)+($T400*'Custom Ratings'!$B$15)&lt;50,(25+(($G400*'Custom Ratings'!$B$3)+($H400*'Custom Ratings'!$B$4)+($I400*'Custom Ratings'!$B$5)+($J400*'Custom Ratings'!$B$6)+($K400*'Custom Ratings'!$B$7)+($L400*'Custom Ratings'!$B$8)+($M400*'Custom Ratings'!$B$9)+($O400*'Custom Ratings'!$B$10)+($P400*'Custom Ratings'!$B$11)+($Q400*'Custom Ratings'!$B$12)+($R400*'Custom Ratings'!$B$13)+($S400*'Custom Ratings'!$B$14)+($T400*'Custom Ratings'!$B$15))/2),($G400*'Custom Ratings'!$B$3)+($H400*'Custom Ratings'!$B$4)+($I400*'Custom Ratings'!$B$5)+($J400*'Custom Ratings'!$B$6)+($K400*'Custom Ratings'!$B$7)+($L400*'Custom Ratings'!$B$8)+($M400*'Custom Ratings'!$B$9)+($O400*'Custom Ratings'!$B$10)+($P400*'Custom Ratings'!$B$11)+($Q400*'Custom Ratings'!$B$12)+($R400*'Custom Ratings'!$B$13)+($S400*'Custom Ratings'!$B$14)+($T400*'Custom Ratings'!$B$15)),0)</f>
        <v>48</v>
      </c>
      <c r="AA400" s="78">
        <f>ROUND(IF(($G400*'Custom Ratings'!$F$3)+($H400*'Custom Ratings'!$F$4)+($I400*'Custom Ratings'!$F$5)+($J400*'Custom Ratings'!$F$6)+($K400*'Custom Ratings'!$F$7)+($L400*'Custom Ratings'!$F$8)+($M400*'Custom Ratings'!$F$9)+($O400*'Custom Ratings'!$F$10)+($P400*'Custom Ratings'!$F$11)+($Q400*'Custom Ratings'!$F$12)+($R400*'Custom Ratings'!$F$13)+($S400*'Custom Ratings'!$F$14)+($T400*'Custom Ratings'!$F$15)&lt;50,(25+(($G400*'Custom Ratings'!$F$3)+($H400*'Custom Ratings'!$F$4)+($I400*'Custom Ratings'!$F$5)+($J400*'Custom Ratings'!$F$6)+($K400*'Custom Ratings'!$F$7)+($L400*'Custom Ratings'!$F$8)+($M400*'Custom Ratings'!$F$9)+($O400*'Custom Ratings'!$F$10)+($P400*'Custom Ratings'!$F$11)+($Q400*'Custom Ratings'!$F$12)+($R400*'Custom Ratings'!$F$13)+($S400*'Custom Ratings'!$F$14)+($T400*'Custom Ratings'!$F$15))/2),($G400*'Custom Ratings'!$F$3)+($H400*'Custom Ratings'!$F$4)+($I400*'Custom Ratings'!$F$5)+($J400*'Custom Ratings'!$F$6)+($K400*'Custom Ratings'!$F$7)+($L400*'Custom Ratings'!$F$8)+($M400*'Custom Ratings'!$F$9)+($O400*'Custom Ratings'!$F$10)+($P400*'Custom Ratings'!$F$11)+($Q400*'Custom Ratings'!$F$12)+($R400*'Custom Ratings'!$F$13)+($S400*'Custom Ratings'!$F$14)+($T400*'Custom Ratings'!$F$15)),0)</f>
        <v>48</v>
      </c>
      <c r="AB400" s="78">
        <f>ROUND(IF(($K400*'Custom Ratings'!$J$3)+ROUNDDOWN(($H400*'Custom Ratings'!$J$4),0)+($I400*'Custom Ratings'!$J$5)+($J400*'Custom Ratings'!$J$6)+ROUNDDOWN(($K400*'Custom Ratings'!$J$7),0)+ROUNDDOWN(($L400*'Custom Ratings'!$J$8),0)+($M400*'Custom Ratings'!$J$9)+($O400*'Custom Ratings'!$J$10)+($P400*'Custom Ratings'!$J$11)+($Q400*'Custom Ratings'!$J$12)+($R400*'Custom Ratings'!$J$13)+($S400*'Custom Ratings'!$J$14)+($T400*'Custom Ratings'!$J$15)&lt;50,(25+(($K400*'Custom Ratings'!$J$3)+ROUNDDOWN(($H400*'Custom Ratings'!$J$4),0)+($I400*'Custom Ratings'!$J$5)+($J400*'Custom Ratings'!$J$6)+ROUNDDOWN(($K400*'Custom Ratings'!$J$7),0)+ROUNDDOWN(($L400*'Custom Ratings'!$J$8),0)+($M400*'Custom Ratings'!$J$9)+($O400*'Custom Ratings'!$J$10)+($P400*'Custom Ratings'!$J$11)+($Q400*'Custom Ratings'!$J$12)+($R400*'Custom Ratings'!$J$13)+($S400*'Custom Ratings'!$J$14)+($T400*'Custom Ratings'!$J$15))/2),($K400*'Custom Ratings'!$J$3)+ROUNDDOWN(($H400*'Custom Ratings'!$J$4),0)+($I400*'Custom Ratings'!$J$5)+($J400*'Custom Ratings'!$J$6)+ROUNDDOWN(($K400*'Custom Ratings'!$J$7),0)+ROUNDDOWN(($L400*'Custom Ratings'!$J$8),0)+($M400*'Custom Ratings'!$J$9)+($O400*'Custom Ratings'!$J$10)+($P400*'Custom Ratings'!$J$11)+($Q400*'Custom Ratings'!$J$12)+($R400*'Custom Ratings'!$J$13)+($S400*'Custom Ratings'!$J$14)+($T400*'Custom Ratings'!$J$15)),0)</f>
        <v>45</v>
      </c>
      <c r="AC400" s="79">
        <f>ROUND(Z400/'Custom Ratings'!$B$19,0)</f>
        <v>48</v>
      </c>
      <c r="AD400" s="79">
        <f>ROUND(AA400/'Custom Ratings'!$F$19,0)</f>
        <v>48</v>
      </c>
      <c r="AE400" s="79">
        <f>ROUND(AB400/'Custom Ratings'!$J$19,0)</f>
        <v>45</v>
      </c>
    </row>
    <row r="401" ht="15.75" customHeight="1">
      <c r="A401" s="71" t="s">
        <v>819</v>
      </c>
      <c r="B401" s="71" t="s">
        <v>1257</v>
      </c>
      <c r="C401" s="72" t="str">
        <f t="shared" si="1"/>
        <v>Jeff Daniels</v>
      </c>
      <c r="D401" s="73" t="s">
        <v>36</v>
      </c>
      <c r="E401" s="73" t="s">
        <v>702</v>
      </c>
      <c r="F401" s="73">
        <v>20.0</v>
      </c>
      <c r="G401" s="73">
        <v>9.0</v>
      </c>
      <c r="H401" s="73">
        <v>2.0</v>
      </c>
      <c r="I401" s="73">
        <v>2.0</v>
      </c>
      <c r="J401" s="73">
        <v>1.0</v>
      </c>
      <c r="K401" s="73">
        <v>2.0</v>
      </c>
      <c r="L401" s="73">
        <v>2.0</v>
      </c>
      <c r="M401" s="73">
        <v>2.0</v>
      </c>
      <c r="N401" s="73">
        <v>6.0</v>
      </c>
      <c r="O401" s="73">
        <v>2.0</v>
      </c>
      <c r="P401" s="73">
        <v>3.0</v>
      </c>
      <c r="Q401" s="73">
        <v>2.0</v>
      </c>
      <c r="R401" s="73">
        <v>4.0</v>
      </c>
      <c r="S401" s="73">
        <v>2.0</v>
      </c>
      <c r="T401" s="73">
        <v>1.0</v>
      </c>
      <c r="U401" s="74">
        <f t="shared" si="2"/>
        <v>45</v>
      </c>
      <c r="V401" s="75">
        <f t="shared" si="3"/>
        <v>45</v>
      </c>
      <c r="W401" s="76" t="str">
        <f t="shared" si="4"/>
        <v>Lefty</v>
      </c>
      <c r="X401" s="77">
        <f t="shared" si="5"/>
        <v>45</v>
      </c>
      <c r="Y401" s="77">
        <f t="shared" si="6"/>
        <v>43</v>
      </c>
      <c r="Z401" s="78">
        <f>ROUND(IF(($G401*'Custom Ratings'!$B$3)+($H401*'Custom Ratings'!$B$4)+($I401*'Custom Ratings'!$B$5)+($J401*'Custom Ratings'!$B$6)+($K401*'Custom Ratings'!$B$7)+($L401*'Custom Ratings'!$B$8)+($M401*'Custom Ratings'!$B$9)+($O401*'Custom Ratings'!$B$10)+($P401*'Custom Ratings'!$B$11)+($Q401*'Custom Ratings'!$B$12)+($R401*'Custom Ratings'!$B$13)+($S401*'Custom Ratings'!$B$14)+($T401*'Custom Ratings'!$B$15)&lt;50,(25+(($G401*'Custom Ratings'!$B$3)+($H401*'Custom Ratings'!$B$4)+($I401*'Custom Ratings'!$B$5)+($J401*'Custom Ratings'!$B$6)+($K401*'Custom Ratings'!$B$7)+($L401*'Custom Ratings'!$B$8)+($M401*'Custom Ratings'!$B$9)+($O401*'Custom Ratings'!$B$10)+($P401*'Custom Ratings'!$B$11)+($Q401*'Custom Ratings'!$B$12)+($R401*'Custom Ratings'!$B$13)+($S401*'Custom Ratings'!$B$14)+($T401*'Custom Ratings'!$B$15))/2),($G401*'Custom Ratings'!$B$3)+($H401*'Custom Ratings'!$B$4)+($I401*'Custom Ratings'!$B$5)+($J401*'Custom Ratings'!$B$6)+($K401*'Custom Ratings'!$B$7)+($L401*'Custom Ratings'!$B$8)+($M401*'Custom Ratings'!$B$9)+($O401*'Custom Ratings'!$B$10)+($P401*'Custom Ratings'!$B$11)+($Q401*'Custom Ratings'!$B$12)+($R401*'Custom Ratings'!$B$13)+($S401*'Custom Ratings'!$B$14)+($T401*'Custom Ratings'!$B$15)),0)</f>
        <v>45</v>
      </c>
      <c r="AA401" s="78">
        <f>ROUND(IF(($G401*'Custom Ratings'!$F$3)+($H401*'Custom Ratings'!$F$4)+($I401*'Custom Ratings'!$F$5)+($J401*'Custom Ratings'!$F$6)+($K401*'Custom Ratings'!$F$7)+($L401*'Custom Ratings'!$F$8)+($M401*'Custom Ratings'!$F$9)+($O401*'Custom Ratings'!$F$10)+($P401*'Custom Ratings'!$F$11)+($Q401*'Custom Ratings'!$F$12)+($R401*'Custom Ratings'!$F$13)+($S401*'Custom Ratings'!$F$14)+($T401*'Custom Ratings'!$F$15)&lt;50,(25+(($G401*'Custom Ratings'!$F$3)+($H401*'Custom Ratings'!$F$4)+($I401*'Custom Ratings'!$F$5)+($J401*'Custom Ratings'!$F$6)+($K401*'Custom Ratings'!$F$7)+($L401*'Custom Ratings'!$F$8)+($M401*'Custom Ratings'!$F$9)+($O401*'Custom Ratings'!$F$10)+($P401*'Custom Ratings'!$F$11)+($Q401*'Custom Ratings'!$F$12)+($R401*'Custom Ratings'!$F$13)+($S401*'Custom Ratings'!$F$14)+($T401*'Custom Ratings'!$F$15))/2),($G401*'Custom Ratings'!$F$3)+($H401*'Custom Ratings'!$F$4)+($I401*'Custom Ratings'!$F$5)+($J401*'Custom Ratings'!$F$6)+($K401*'Custom Ratings'!$F$7)+($L401*'Custom Ratings'!$F$8)+($M401*'Custom Ratings'!$F$9)+($O401*'Custom Ratings'!$F$10)+($P401*'Custom Ratings'!$F$11)+($Q401*'Custom Ratings'!$F$12)+($R401*'Custom Ratings'!$F$13)+($S401*'Custom Ratings'!$F$14)+($T401*'Custom Ratings'!$F$15)),0)</f>
        <v>45</v>
      </c>
      <c r="AB401" s="78">
        <f>ROUND(IF(($K401*'Custom Ratings'!$J$3)+ROUNDDOWN(($H401*'Custom Ratings'!$J$4),0)+($I401*'Custom Ratings'!$J$5)+($J401*'Custom Ratings'!$J$6)+ROUNDDOWN(($K401*'Custom Ratings'!$J$7),0)+ROUNDDOWN(($L401*'Custom Ratings'!$J$8),0)+($M401*'Custom Ratings'!$J$9)+($O401*'Custom Ratings'!$J$10)+($P401*'Custom Ratings'!$J$11)+($Q401*'Custom Ratings'!$J$12)+($R401*'Custom Ratings'!$J$13)+($S401*'Custom Ratings'!$J$14)+($T401*'Custom Ratings'!$J$15)&lt;50,(25+(($K401*'Custom Ratings'!$J$3)+ROUNDDOWN(($H401*'Custom Ratings'!$J$4),0)+($I401*'Custom Ratings'!$J$5)+($J401*'Custom Ratings'!$J$6)+ROUNDDOWN(($K401*'Custom Ratings'!$J$7),0)+ROUNDDOWN(($L401*'Custom Ratings'!$J$8),0)+($M401*'Custom Ratings'!$J$9)+($O401*'Custom Ratings'!$J$10)+($P401*'Custom Ratings'!$J$11)+($Q401*'Custom Ratings'!$J$12)+($R401*'Custom Ratings'!$J$13)+($S401*'Custom Ratings'!$J$14)+($T401*'Custom Ratings'!$J$15))/2),($K401*'Custom Ratings'!$J$3)+ROUNDDOWN(($H401*'Custom Ratings'!$J$4),0)+($I401*'Custom Ratings'!$J$5)+($J401*'Custom Ratings'!$J$6)+ROUNDDOWN(($K401*'Custom Ratings'!$J$7),0)+ROUNDDOWN(($L401*'Custom Ratings'!$J$8),0)+($M401*'Custom Ratings'!$J$9)+($O401*'Custom Ratings'!$J$10)+($P401*'Custom Ratings'!$J$11)+($Q401*'Custom Ratings'!$J$12)+($R401*'Custom Ratings'!$J$13)+($S401*'Custom Ratings'!$J$14)+($T401*'Custom Ratings'!$J$15)),0)</f>
        <v>43</v>
      </c>
      <c r="AC401" s="79">
        <f>ROUND(Z401/'Custom Ratings'!$B$19,0)</f>
        <v>45</v>
      </c>
      <c r="AD401" s="79">
        <f>ROUND(AA401/'Custom Ratings'!$F$19,0)</f>
        <v>45</v>
      </c>
      <c r="AE401" s="79">
        <f>ROUND(AB401/'Custom Ratings'!$J$19,0)</f>
        <v>43</v>
      </c>
    </row>
    <row r="402" ht="15.75" customHeight="1">
      <c r="A402" s="71" t="s">
        <v>1258</v>
      </c>
      <c r="B402" s="71" t="s">
        <v>1259</v>
      </c>
      <c r="C402" s="72" t="str">
        <f t="shared" si="1"/>
        <v>Jaromir Jagr</v>
      </c>
      <c r="D402" s="73" t="s">
        <v>36</v>
      </c>
      <c r="E402" s="73" t="s">
        <v>702</v>
      </c>
      <c r="F402" s="73">
        <v>68.0</v>
      </c>
      <c r="G402" s="73">
        <v>10.0</v>
      </c>
      <c r="H402" s="73">
        <v>5.0</v>
      </c>
      <c r="I402" s="73">
        <v>4.0</v>
      </c>
      <c r="J402" s="73">
        <v>4.0</v>
      </c>
      <c r="K402" s="73">
        <v>3.0</v>
      </c>
      <c r="L402" s="73">
        <v>3.0</v>
      </c>
      <c r="M402" s="73">
        <v>4.0</v>
      </c>
      <c r="N402" s="73">
        <v>4.0</v>
      </c>
      <c r="O402" s="73">
        <v>5.0</v>
      </c>
      <c r="P402" s="73">
        <v>3.0</v>
      </c>
      <c r="Q402" s="73">
        <v>4.0</v>
      </c>
      <c r="R402" s="73">
        <v>1.0</v>
      </c>
      <c r="S402" s="73">
        <v>4.0</v>
      </c>
      <c r="T402" s="73">
        <v>2.0</v>
      </c>
      <c r="U402" s="74">
        <f t="shared" si="2"/>
        <v>80</v>
      </c>
      <c r="V402" s="75">
        <f t="shared" si="3"/>
        <v>80</v>
      </c>
      <c r="W402" s="76" t="str">
        <f t="shared" si="4"/>
        <v>Lefty</v>
      </c>
      <c r="X402" s="77">
        <f t="shared" si="5"/>
        <v>80</v>
      </c>
      <c r="Y402" s="77">
        <f t="shared" si="6"/>
        <v>59</v>
      </c>
      <c r="Z402" s="78">
        <f>ROUND(IF(($G402*'Custom Ratings'!$B$3)+($H402*'Custom Ratings'!$B$4)+($I402*'Custom Ratings'!$B$5)+($J402*'Custom Ratings'!$B$6)+($K402*'Custom Ratings'!$B$7)+($L402*'Custom Ratings'!$B$8)+($M402*'Custom Ratings'!$B$9)+($O402*'Custom Ratings'!$B$10)+($P402*'Custom Ratings'!$B$11)+($Q402*'Custom Ratings'!$B$12)+($R402*'Custom Ratings'!$B$13)+($S402*'Custom Ratings'!$B$14)+($T402*'Custom Ratings'!$B$15)&lt;50,(25+(($G402*'Custom Ratings'!$B$3)+($H402*'Custom Ratings'!$B$4)+($I402*'Custom Ratings'!$B$5)+($J402*'Custom Ratings'!$B$6)+($K402*'Custom Ratings'!$B$7)+($L402*'Custom Ratings'!$B$8)+($M402*'Custom Ratings'!$B$9)+($O402*'Custom Ratings'!$B$10)+($P402*'Custom Ratings'!$B$11)+($Q402*'Custom Ratings'!$B$12)+($R402*'Custom Ratings'!$B$13)+($S402*'Custom Ratings'!$B$14)+($T402*'Custom Ratings'!$B$15))/2),($G402*'Custom Ratings'!$B$3)+($H402*'Custom Ratings'!$B$4)+($I402*'Custom Ratings'!$B$5)+($J402*'Custom Ratings'!$B$6)+($K402*'Custom Ratings'!$B$7)+($L402*'Custom Ratings'!$B$8)+($M402*'Custom Ratings'!$B$9)+($O402*'Custom Ratings'!$B$10)+($P402*'Custom Ratings'!$B$11)+($Q402*'Custom Ratings'!$B$12)+($R402*'Custom Ratings'!$B$13)+($S402*'Custom Ratings'!$B$14)+($T402*'Custom Ratings'!$B$15)),0)</f>
        <v>80</v>
      </c>
      <c r="AA402" s="78">
        <f>ROUND(IF(($G402*'Custom Ratings'!$F$3)+($H402*'Custom Ratings'!$F$4)+($I402*'Custom Ratings'!$F$5)+($J402*'Custom Ratings'!$F$6)+($K402*'Custom Ratings'!$F$7)+($L402*'Custom Ratings'!$F$8)+($M402*'Custom Ratings'!$F$9)+($O402*'Custom Ratings'!$F$10)+($P402*'Custom Ratings'!$F$11)+($Q402*'Custom Ratings'!$F$12)+($R402*'Custom Ratings'!$F$13)+($S402*'Custom Ratings'!$F$14)+($T402*'Custom Ratings'!$F$15)&lt;50,(25+(($G402*'Custom Ratings'!$F$3)+($H402*'Custom Ratings'!$F$4)+($I402*'Custom Ratings'!$F$5)+($J402*'Custom Ratings'!$F$6)+($K402*'Custom Ratings'!$F$7)+($L402*'Custom Ratings'!$F$8)+($M402*'Custom Ratings'!$F$9)+($O402*'Custom Ratings'!$F$10)+($P402*'Custom Ratings'!$F$11)+($Q402*'Custom Ratings'!$F$12)+($R402*'Custom Ratings'!$F$13)+($S402*'Custom Ratings'!$F$14)+($T402*'Custom Ratings'!$F$15))/2),($G402*'Custom Ratings'!$F$3)+($H402*'Custom Ratings'!$F$4)+($I402*'Custom Ratings'!$F$5)+($J402*'Custom Ratings'!$F$6)+($K402*'Custom Ratings'!$F$7)+($L402*'Custom Ratings'!$F$8)+($M402*'Custom Ratings'!$F$9)+($O402*'Custom Ratings'!$F$10)+($P402*'Custom Ratings'!$F$11)+($Q402*'Custom Ratings'!$F$12)+($R402*'Custom Ratings'!$F$13)+($S402*'Custom Ratings'!$F$14)+($T402*'Custom Ratings'!$F$15)),0)</f>
        <v>80</v>
      </c>
      <c r="AB402" s="78">
        <f>ROUND(IF(($K402*'Custom Ratings'!$J$3)+ROUNDDOWN(($H402*'Custom Ratings'!$J$4),0)+($I402*'Custom Ratings'!$J$5)+($J402*'Custom Ratings'!$J$6)+ROUNDDOWN(($K402*'Custom Ratings'!$J$7),0)+ROUNDDOWN(($L402*'Custom Ratings'!$J$8),0)+($M402*'Custom Ratings'!$J$9)+($O402*'Custom Ratings'!$J$10)+($P402*'Custom Ratings'!$J$11)+($Q402*'Custom Ratings'!$J$12)+($R402*'Custom Ratings'!$J$13)+($S402*'Custom Ratings'!$J$14)+($T402*'Custom Ratings'!$J$15)&lt;50,(25+(($K402*'Custom Ratings'!$J$3)+ROUNDDOWN(($H402*'Custom Ratings'!$J$4),0)+($I402*'Custom Ratings'!$J$5)+($J402*'Custom Ratings'!$J$6)+ROUNDDOWN(($K402*'Custom Ratings'!$J$7),0)+ROUNDDOWN(($L402*'Custom Ratings'!$J$8),0)+($M402*'Custom Ratings'!$J$9)+($O402*'Custom Ratings'!$J$10)+($P402*'Custom Ratings'!$J$11)+($Q402*'Custom Ratings'!$J$12)+($R402*'Custom Ratings'!$J$13)+($S402*'Custom Ratings'!$J$14)+($T402*'Custom Ratings'!$J$15))/2),($K402*'Custom Ratings'!$J$3)+ROUNDDOWN(($H402*'Custom Ratings'!$J$4),0)+($I402*'Custom Ratings'!$J$5)+($J402*'Custom Ratings'!$J$6)+ROUNDDOWN(($K402*'Custom Ratings'!$J$7),0)+ROUNDDOWN(($L402*'Custom Ratings'!$J$8),0)+($M402*'Custom Ratings'!$J$9)+($O402*'Custom Ratings'!$J$10)+($P402*'Custom Ratings'!$J$11)+($Q402*'Custom Ratings'!$J$12)+($R402*'Custom Ratings'!$J$13)+($S402*'Custom Ratings'!$J$14)+($T402*'Custom Ratings'!$J$15)),0)</f>
        <v>59</v>
      </c>
      <c r="AC402" s="79">
        <f>ROUND(Z402/'Custom Ratings'!$B$19,0)</f>
        <v>80</v>
      </c>
      <c r="AD402" s="79">
        <f>ROUND(AA402/'Custom Ratings'!$F$19,0)</f>
        <v>80</v>
      </c>
      <c r="AE402" s="79">
        <f>ROUND(AB402/'Custom Ratings'!$J$19,0)</f>
        <v>59</v>
      </c>
    </row>
    <row r="403" ht="15.75" customHeight="1">
      <c r="A403" s="71" t="s">
        <v>1044</v>
      </c>
      <c r="B403" s="71" t="s">
        <v>1260</v>
      </c>
      <c r="C403" s="72" t="str">
        <f t="shared" si="1"/>
        <v>Rick Tocchet</v>
      </c>
      <c r="D403" s="73" t="s">
        <v>36</v>
      </c>
      <c r="E403" s="73" t="s">
        <v>702</v>
      </c>
      <c r="F403" s="73">
        <v>22.0</v>
      </c>
      <c r="G403" s="73">
        <v>9.0</v>
      </c>
      <c r="H403" s="73">
        <v>2.0</v>
      </c>
      <c r="I403" s="73">
        <v>2.0</v>
      </c>
      <c r="J403" s="73">
        <v>5.0</v>
      </c>
      <c r="K403" s="73">
        <v>4.0</v>
      </c>
      <c r="L403" s="73">
        <v>4.0</v>
      </c>
      <c r="M403" s="73">
        <v>3.0</v>
      </c>
      <c r="N403" s="73">
        <v>7.0</v>
      </c>
      <c r="O403" s="73">
        <v>3.0</v>
      </c>
      <c r="P403" s="73">
        <v>5.0</v>
      </c>
      <c r="Q403" s="73">
        <v>4.0</v>
      </c>
      <c r="R403" s="73">
        <v>1.0</v>
      </c>
      <c r="S403" s="73">
        <v>3.0</v>
      </c>
      <c r="T403" s="73">
        <v>4.0</v>
      </c>
      <c r="U403" s="74">
        <f t="shared" si="2"/>
        <v>69</v>
      </c>
      <c r="V403" s="75">
        <f t="shared" si="3"/>
        <v>69</v>
      </c>
      <c r="W403" s="76" t="str">
        <f t="shared" si="4"/>
        <v>Righty</v>
      </c>
      <c r="X403" s="77">
        <f t="shared" si="5"/>
        <v>69</v>
      </c>
      <c r="Y403" s="77">
        <f t="shared" si="6"/>
        <v>57</v>
      </c>
      <c r="Z403" s="78">
        <f>ROUND(IF(($G403*'Custom Ratings'!$B$3)+($H403*'Custom Ratings'!$B$4)+($I403*'Custom Ratings'!$B$5)+($J403*'Custom Ratings'!$B$6)+($K403*'Custom Ratings'!$B$7)+($L403*'Custom Ratings'!$B$8)+($M403*'Custom Ratings'!$B$9)+($O403*'Custom Ratings'!$B$10)+($P403*'Custom Ratings'!$B$11)+($Q403*'Custom Ratings'!$B$12)+($R403*'Custom Ratings'!$B$13)+($S403*'Custom Ratings'!$B$14)+($T403*'Custom Ratings'!$B$15)&lt;50,(25+(($G403*'Custom Ratings'!$B$3)+($H403*'Custom Ratings'!$B$4)+($I403*'Custom Ratings'!$B$5)+($J403*'Custom Ratings'!$B$6)+($K403*'Custom Ratings'!$B$7)+($L403*'Custom Ratings'!$B$8)+($M403*'Custom Ratings'!$B$9)+($O403*'Custom Ratings'!$B$10)+($P403*'Custom Ratings'!$B$11)+($Q403*'Custom Ratings'!$B$12)+($R403*'Custom Ratings'!$B$13)+($S403*'Custom Ratings'!$B$14)+($T403*'Custom Ratings'!$B$15))/2),($G403*'Custom Ratings'!$B$3)+($H403*'Custom Ratings'!$B$4)+($I403*'Custom Ratings'!$B$5)+($J403*'Custom Ratings'!$B$6)+($K403*'Custom Ratings'!$B$7)+($L403*'Custom Ratings'!$B$8)+($M403*'Custom Ratings'!$B$9)+($O403*'Custom Ratings'!$B$10)+($P403*'Custom Ratings'!$B$11)+($Q403*'Custom Ratings'!$B$12)+($R403*'Custom Ratings'!$B$13)+($S403*'Custom Ratings'!$B$14)+($T403*'Custom Ratings'!$B$15)),0)</f>
        <v>69</v>
      </c>
      <c r="AA403" s="78">
        <f>ROUND(IF(($G403*'Custom Ratings'!$F$3)+($H403*'Custom Ratings'!$F$4)+($I403*'Custom Ratings'!$F$5)+($J403*'Custom Ratings'!$F$6)+($K403*'Custom Ratings'!$F$7)+($L403*'Custom Ratings'!$F$8)+($M403*'Custom Ratings'!$F$9)+($O403*'Custom Ratings'!$F$10)+($P403*'Custom Ratings'!$F$11)+($Q403*'Custom Ratings'!$F$12)+($R403*'Custom Ratings'!$F$13)+($S403*'Custom Ratings'!$F$14)+($T403*'Custom Ratings'!$F$15)&lt;50,(25+(($G403*'Custom Ratings'!$F$3)+($H403*'Custom Ratings'!$F$4)+($I403*'Custom Ratings'!$F$5)+($J403*'Custom Ratings'!$F$6)+($K403*'Custom Ratings'!$F$7)+($L403*'Custom Ratings'!$F$8)+($M403*'Custom Ratings'!$F$9)+($O403*'Custom Ratings'!$F$10)+($P403*'Custom Ratings'!$F$11)+($Q403*'Custom Ratings'!$F$12)+($R403*'Custom Ratings'!$F$13)+($S403*'Custom Ratings'!$F$14)+($T403*'Custom Ratings'!$F$15))/2),($G403*'Custom Ratings'!$F$3)+($H403*'Custom Ratings'!$F$4)+($I403*'Custom Ratings'!$F$5)+($J403*'Custom Ratings'!$F$6)+($K403*'Custom Ratings'!$F$7)+($L403*'Custom Ratings'!$F$8)+($M403*'Custom Ratings'!$F$9)+($O403*'Custom Ratings'!$F$10)+($P403*'Custom Ratings'!$F$11)+($Q403*'Custom Ratings'!$F$12)+($R403*'Custom Ratings'!$F$13)+($S403*'Custom Ratings'!$F$14)+($T403*'Custom Ratings'!$F$15)),0)</f>
        <v>69</v>
      </c>
      <c r="AB403" s="78">
        <f>ROUND(IF(($K403*'Custom Ratings'!$J$3)+ROUNDDOWN(($H403*'Custom Ratings'!$J$4),0)+($I403*'Custom Ratings'!$J$5)+($J403*'Custom Ratings'!$J$6)+ROUNDDOWN(($K403*'Custom Ratings'!$J$7),0)+ROUNDDOWN(($L403*'Custom Ratings'!$J$8),0)+($M403*'Custom Ratings'!$J$9)+($O403*'Custom Ratings'!$J$10)+($P403*'Custom Ratings'!$J$11)+($Q403*'Custom Ratings'!$J$12)+($R403*'Custom Ratings'!$J$13)+($S403*'Custom Ratings'!$J$14)+($T403*'Custom Ratings'!$J$15)&lt;50,(25+(($K403*'Custom Ratings'!$J$3)+ROUNDDOWN(($H403*'Custom Ratings'!$J$4),0)+($I403*'Custom Ratings'!$J$5)+($J403*'Custom Ratings'!$J$6)+ROUNDDOWN(($K403*'Custom Ratings'!$J$7),0)+ROUNDDOWN(($L403*'Custom Ratings'!$J$8),0)+($M403*'Custom Ratings'!$J$9)+($O403*'Custom Ratings'!$J$10)+($P403*'Custom Ratings'!$J$11)+($Q403*'Custom Ratings'!$J$12)+($R403*'Custom Ratings'!$J$13)+($S403*'Custom Ratings'!$J$14)+($T403*'Custom Ratings'!$J$15))/2),($K403*'Custom Ratings'!$J$3)+ROUNDDOWN(($H403*'Custom Ratings'!$J$4),0)+($I403*'Custom Ratings'!$J$5)+($J403*'Custom Ratings'!$J$6)+ROUNDDOWN(($K403*'Custom Ratings'!$J$7),0)+ROUNDDOWN(($L403*'Custom Ratings'!$J$8),0)+($M403*'Custom Ratings'!$J$9)+($O403*'Custom Ratings'!$J$10)+($P403*'Custom Ratings'!$J$11)+($Q403*'Custom Ratings'!$J$12)+($R403*'Custom Ratings'!$J$13)+($S403*'Custom Ratings'!$J$14)+($T403*'Custom Ratings'!$J$15)),0)</f>
        <v>57</v>
      </c>
      <c r="AC403" s="79">
        <f>ROUND(Z403/'Custom Ratings'!$B$19,0)</f>
        <v>69</v>
      </c>
      <c r="AD403" s="79">
        <f>ROUND(AA403/'Custom Ratings'!$F$19,0)</f>
        <v>69</v>
      </c>
      <c r="AE403" s="79">
        <f>ROUND(AB403/'Custom Ratings'!$J$19,0)</f>
        <v>57</v>
      </c>
    </row>
    <row r="404" ht="15.75" customHeight="1">
      <c r="A404" s="71" t="s">
        <v>746</v>
      </c>
      <c r="B404" s="71" t="s">
        <v>1152</v>
      </c>
      <c r="C404" s="72" t="str">
        <f t="shared" si="1"/>
        <v>Joe Mullen</v>
      </c>
      <c r="D404" s="73" t="s">
        <v>36</v>
      </c>
      <c r="E404" s="73" t="s">
        <v>702</v>
      </c>
      <c r="F404" s="73">
        <v>7.0</v>
      </c>
      <c r="G404" s="73">
        <v>6.0</v>
      </c>
      <c r="H404" s="73">
        <v>4.0</v>
      </c>
      <c r="I404" s="73">
        <v>3.0</v>
      </c>
      <c r="J404" s="73">
        <v>4.0</v>
      </c>
      <c r="K404" s="73">
        <v>3.0</v>
      </c>
      <c r="L404" s="73">
        <v>3.0</v>
      </c>
      <c r="M404" s="73">
        <v>3.0</v>
      </c>
      <c r="N404" s="73">
        <v>1.0</v>
      </c>
      <c r="O404" s="73">
        <v>4.0</v>
      </c>
      <c r="P404" s="73">
        <v>5.0</v>
      </c>
      <c r="Q404" s="73">
        <v>4.0</v>
      </c>
      <c r="R404" s="73">
        <v>2.0</v>
      </c>
      <c r="S404" s="73">
        <v>3.0</v>
      </c>
      <c r="T404" s="73">
        <v>0.0</v>
      </c>
      <c r="U404" s="74">
        <f t="shared" si="2"/>
        <v>73</v>
      </c>
      <c r="V404" s="75">
        <f t="shared" si="3"/>
        <v>73</v>
      </c>
      <c r="W404" s="76" t="str">
        <f t="shared" si="4"/>
        <v>Righty</v>
      </c>
      <c r="X404" s="77">
        <f t="shared" si="5"/>
        <v>73</v>
      </c>
      <c r="Y404" s="77">
        <f t="shared" si="6"/>
        <v>53</v>
      </c>
      <c r="Z404" s="78">
        <f>ROUND(IF(($G404*'Custom Ratings'!$B$3)+($H404*'Custom Ratings'!$B$4)+($I404*'Custom Ratings'!$B$5)+($J404*'Custom Ratings'!$B$6)+($K404*'Custom Ratings'!$B$7)+($L404*'Custom Ratings'!$B$8)+($M404*'Custom Ratings'!$B$9)+($O404*'Custom Ratings'!$B$10)+($P404*'Custom Ratings'!$B$11)+($Q404*'Custom Ratings'!$B$12)+($R404*'Custom Ratings'!$B$13)+($S404*'Custom Ratings'!$B$14)+($T404*'Custom Ratings'!$B$15)&lt;50,(25+(($G404*'Custom Ratings'!$B$3)+($H404*'Custom Ratings'!$B$4)+($I404*'Custom Ratings'!$B$5)+($J404*'Custom Ratings'!$B$6)+($K404*'Custom Ratings'!$B$7)+($L404*'Custom Ratings'!$B$8)+($M404*'Custom Ratings'!$B$9)+($O404*'Custom Ratings'!$B$10)+($P404*'Custom Ratings'!$B$11)+($Q404*'Custom Ratings'!$B$12)+($R404*'Custom Ratings'!$B$13)+($S404*'Custom Ratings'!$B$14)+($T404*'Custom Ratings'!$B$15))/2),($G404*'Custom Ratings'!$B$3)+($H404*'Custom Ratings'!$B$4)+($I404*'Custom Ratings'!$B$5)+($J404*'Custom Ratings'!$B$6)+($K404*'Custom Ratings'!$B$7)+($L404*'Custom Ratings'!$B$8)+($M404*'Custom Ratings'!$B$9)+($O404*'Custom Ratings'!$B$10)+($P404*'Custom Ratings'!$B$11)+($Q404*'Custom Ratings'!$B$12)+($R404*'Custom Ratings'!$B$13)+($S404*'Custom Ratings'!$B$14)+($T404*'Custom Ratings'!$B$15)),0)</f>
        <v>73</v>
      </c>
      <c r="AA404" s="78">
        <f>ROUND(IF(($G404*'Custom Ratings'!$F$3)+($H404*'Custom Ratings'!$F$4)+($I404*'Custom Ratings'!$F$5)+($J404*'Custom Ratings'!$F$6)+($K404*'Custom Ratings'!$F$7)+($L404*'Custom Ratings'!$F$8)+($M404*'Custom Ratings'!$F$9)+($O404*'Custom Ratings'!$F$10)+($P404*'Custom Ratings'!$F$11)+($Q404*'Custom Ratings'!$F$12)+($R404*'Custom Ratings'!$F$13)+($S404*'Custom Ratings'!$F$14)+($T404*'Custom Ratings'!$F$15)&lt;50,(25+(($G404*'Custom Ratings'!$F$3)+($H404*'Custom Ratings'!$F$4)+($I404*'Custom Ratings'!$F$5)+($J404*'Custom Ratings'!$F$6)+($K404*'Custom Ratings'!$F$7)+($L404*'Custom Ratings'!$F$8)+($M404*'Custom Ratings'!$F$9)+($O404*'Custom Ratings'!$F$10)+($P404*'Custom Ratings'!$F$11)+($Q404*'Custom Ratings'!$F$12)+($R404*'Custom Ratings'!$F$13)+($S404*'Custom Ratings'!$F$14)+($T404*'Custom Ratings'!$F$15))/2),($G404*'Custom Ratings'!$F$3)+($H404*'Custom Ratings'!$F$4)+($I404*'Custom Ratings'!$F$5)+($J404*'Custom Ratings'!$F$6)+($K404*'Custom Ratings'!$F$7)+($L404*'Custom Ratings'!$F$8)+($M404*'Custom Ratings'!$F$9)+($O404*'Custom Ratings'!$F$10)+($P404*'Custom Ratings'!$F$11)+($Q404*'Custom Ratings'!$F$12)+($R404*'Custom Ratings'!$F$13)+($S404*'Custom Ratings'!$F$14)+($T404*'Custom Ratings'!$F$15)),0)</f>
        <v>73</v>
      </c>
      <c r="AB404" s="78">
        <f>ROUND(IF(($K404*'Custom Ratings'!$J$3)+ROUNDDOWN(($H404*'Custom Ratings'!$J$4),0)+($I404*'Custom Ratings'!$J$5)+($J404*'Custom Ratings'!$J$6)+ROUNDDOWN(($K404*'Custom Ratings'!$J$7),0)+ROUNDDOWN(($L404*'Custom Ratings'!$J$8),0)+($M404*'Custom Ratings'!$J$9)+($O404*'Custom Ratings'!$J$10)+($P404*'Custom Ratings'!$J$11)+($Q404*'Custom Ratings'!$J$12)+($R404*'Custom Ratings'!$J$13)+($S404*'Custom Ratings'!$J$14)+($T404*'Custom Ratings'!$J$15)&lt;50,(25+(($K404*'Custom Ratings'!$J$3)+ROUNDDOWN(($H404*'Custom Ratings'!$J$4),0)+($I404*'Custom Ratings'!$J$5)+($J404*'Custom Ratings'!$J$6)+ROUNDDOWN(($K404*'Custom Ratings'!$J$7),0)+ROUNDDOWN(($L404*'Custom Ratings'!$J$8),0)+($M404*'Custom Ratings'!$J$9)+($O404*'Custom Ratings'!$J$10)+($P404*'Custom Ratings'!$J$11)+($Q404*'Custom Ratings'!$J$12)+($R404*'Custom Ratings'!$J$13)+($S404*'Custom Ratings'!$J$14)+($T404*'Custom Ratings'!$J$15))/2),($K404*'Custom Ratings'!$J$3)+ROUNDDOWN(($H404*'Custom Ratings'!$J$4),0)+($I404*'Custom Ratings'!$J$5)+($J404*'Custom Ratings'!$J$6)+ROUNDDOWN(($K404*'Custom Ratings'!$J$7),0)+ROUNDDOWN(($L404*'Custom Ratings'!$J$8),0)+($M404*'Custom Ratings'!$J$9)+($O404*'Custom Ratings'!$J$10)+($P404*'Custom Ratings'!$J$11)+($Q404*'Custom Ratings'!$J$12)+($R404*'Custom Ratings'!$J$13)+($S404*'Custom Ratings'!$J$14)+($T404*'Custom Ratings'!$J$15)),0)</f>
        <v>53</v>
      </c>
      <c r="AC404" s="79">
        <f>ROUND(Z404/'Custom Ratings'!$B$19,0)</f>
        <v>73</v>
      </c>
      <c r="AD404" s="79">
        <f>ROUND(AA404/'Custom Ratings'!$F$19,0)</f>
        <v>73</v>
      </c>
      <c r="AE404" s="79">
        <f>ROUND(AB404/'Custom Ratings'!$J$19,0)</f>
        <v>53</v>
      </c>
    </row>
    <row r="405" ht="15.75" customHeight="1">
      <c r="A405" s="71" t="s">
        <v>973</v>
      </c>
      <c r="B405" s="71" t="s">
        <v>1261</v>
      </c>
      <c r="C405" s="72" t="str">
        <f t="shared" si="1"/>
        <v>Martin Straka</v>
      </c>
      <c r="D405" s="73" t="s">
        <v>36</v>
      </c>
      <c r="E405" s="73" t="s">
        <v>702</v>
      </c>
      <c r="F405" s="73">
        <v>82.0</v>
      </c>
      <c r="G405" s="73">
        <v>5.0</v>
      </c>
      <c r="H405" s="73">
        <v>3.0</v>
      </c>
      <c r="I405" s="73">
        <v>3.0</v>
      </c>
      <c r="J405" s="73">
        <v>3.0</v>
      </c>
      <c r="K405" s="73">
        <v>2.0</v>
      </c>
      <c r="L405" s="73">
        <v>2.0</v>
      </c>
      <c r="M405" s="73">
        <v>2.0</v>
      </c>
      <c r="N405" s="73">
        <v>2.0</v>
      </c>
      <c r="O405" s="73">
        <v>2.0</v>
      </c>
      <c r="P405" s="73">
        <v>2.0</v>
      </c>
      <c r="Q405" s="73">
        <v>2.0</v>
      </c>
      <c r="R405" s="73">
        <v>0.0</v>
      </c>
      <c r="S405" s="73">
        <v>3.0</v>
      </c>
      <c r="T405" s="73">
        <v>2.0</v>
      </c>
      <c r="U405" s="74">
        <f t="shared" si="2"/>
        <v>50</v>
      </c>
      <c r="V405" s="75">
        <f t="shared" si="3"/>
        <v>50</v>
      </c>
      <c r="W405" s="76" t="str">
        <f t="shared" si="4"/>
        <v>Lefty</v>
      </c>
      <c r="X405" s="77">
        <f t="shared" si="5"/>
        <v>50</v>
      </c>
      <c r="Y405" s="77">
        <f t="shared" si="6"/>
        <v>44</v>
      </c>
      <c r="Z405" s="78">
        <f>ROUND(IF(($G405*'Custom Ratings'!$B$3)+($H405*'Custom Ratings'!$B$4)+($I405*'Custom Ratings'!$B$5)+($J405*'Custom Ratings'!$B$6)+($K405*'Custom Ratings'!$B$7)+($L405*'Custom Ratings'!$B$8)+($M405*'Custom Ratings'!$B$9)+($O405*'Custom Ratings'!$B$10)+($P405*'Custom Ratings'!$B$11)+($Q405*'Custom Ratings'!$B$12)+($R405*'Custom Ratings'!$B$13)+($S405*'Custom Ratings'!$B$14)+($T405*'Custom Ratings'!$B$15)&lt;50,(25+(($G405*'Custom Ratings'!$B$3)+($H405*'Custom Ratings'!$B$4)+($I405*'Custom Ratings'!$B$5)+($J405*'Custom Ratings'!$B$6)+($K405*'Custom Ratings'!$B$7)+($L405*'Custom Ratings'!$B$8)+($M405*'Custom Ratings'!$B$9)+($O405*'Custom Ratings'!$B$10)+($P405*'Custom Ratings'!$B$11)+($Q405*'Custom Ratings'!$B$12)+($R405*'Custom Ratings'!$B$13)+($S405*'Custom Ratings'!$B$14)+($T405*'Custom Ratings'!$B$15))/2),($G405*'Custom Ratings'!$B$3)+($H405*'Custom Ratings'!$B$4)+($I405*'Custom Ratings'!$B$5)+($J405*'Custom Ratings'!$B$6)+($K405*'Custom Ratings'!$B$7)+($L405*'Custom Ratings'!$B$8)+($M405*'Custom Ratings'!$B$9)+($O405*'Custom Ratings'!$B$10)+($P405*'Custom Ratings'!$B$11)+($Q405*'Custom Ratings'!$B$12)+($R405*'Custom Ratings'!$B$13)+($S405*'Custom Ratings'!$B$14)+($T405*'Custom Ratings'!$B$15)),0)</f>
        <v>50</v>
      </c>
      <c r="AA405" s="78">
        <f>ROUND(IF(($G405*'Custom Ratings'!$F$3)+($H405*'Custom Ratings'!$F$4)+($I405*'Custom Ratings'!$F$5)+($J405*'Custom Ratings'!$F$6)+($K405*'Custom Ratings'!$F$7)+($L405*'Custom Ratings'!$F$8)+($M405*'Custom Ratings'!$F$9)+($O405*'Custom Ratings'!$F$10)+($P405*'Custom Ratings'!$F$11)+($Q405*'Custom Ratings'!$F$12)+($R405*'Custom Ratings'!$F$13)+($S405*'Custom Ratings'!$F$14)+($T405*'Custom Ratings'!$F$15)&lt;50,(25+(($G405*'Custom Ratings'!$F$3)+($H405*'Custom Ratings'!$F$4)+($I405*'Custom Ratings'!$F$5)+($J405*'Custom Ratings'!$F$6)+($K405*'Custom Ratings'!$F$7)+($L405*'Custom Ratings'!$F$8)+($M405*'Custom Ratings'!$F$9)+($O405*'Custom Ratings'!$F$10)+($P405*'Custom Ratings'!$F$11)+($Q405*'Custom Ratings'!$F$12)+($R405*'Custom Ratings'!$F$13)+($S405*'Custom Ratings'!$F$14)+($T405*'Custom Ratings'!$F$15))/2),($G405*'Custom Ratings'!$F$3)+($H405*'Custom Ratings'!$F$4)+($I405*'Custom Ratings'!$F$5)+($J405*'Custom Ratings'!$F$6)+($K405*'Custom Ratings'!$F$7)+($L405*'Custom Ratings'!$F$8)+($M405*'Custom Ratings'!$F$9)+($O405*'Custom Ratings'!$F$10)+($P405*'Custom Ratings'!$F$11)+($Q405*'Custom Ratings'!$F$12)+($R405*'Custom Ratings'!$F$13)+($S405*'Custom Ratings'!$F$14)+($T405*'Custom Ratings'!$F$15)),0)</f>
        <v>50</v>
      </c>
      <c r="AB405" s="78">
        <f>ROUND(IF(($K405*'Custom Ratings'!$J$3)+ROUNDDOWN(($H405*'Custom Ratings'!$J$4),0)+($I405*'Custom Ratings'!$J$5)+($J405*'Custom Ratings'!$J$6)+ROUNDDOWN(($K405*'Custom Ratings'!$J$7),0)+ROUNDDOWN(($L405*'Custom Ratings'!$J$8),0)+($M405*'Custom Ratings'!$J$9)+($O405*'Custom Ratings'!$J$10)+($P405*'Custom Ratings'!$J$11)+($Q405*'Custom Ratings'!$J$12)+($R405*'Custom Ratings'!$J$13)+($S405*'Custom Ratings'!$J$14)+($T405*'Custom Ratings'!$J$15)&lt;50,(25+(($K405*'Custom Ratings'!$J$3)+ROUNDDOWN(($H405*'Custom Ratings'!$J$4),0)+($I405*'Custom Ratings'!$J$5)+($J405*'Custom Ratings'!$J$6)+ROUNDDOWN(($K405*'Custom Ratings'!$J$7),0)+ROUNDDOWN(($L405*'Custom Ratings'!$J$8),0)+($M405*'Custom Ratings'!$J$9)+($O405*'Custom Ratings'!$J$10)+($P405*'Custom Ratings'!$J$11)+($Q405*'Custom Ratings'!$J$12)+($R405*'Custom Ratings'!$J$13)+($S405*'Custom Ratings'!$J$14)+($T405*'Custom Ratings'!$J$15))/2),($K405*'Custom Ratings'!$J$3)+ROUNDDOWN(($H405*'Custom Ratings'!$J$4),0)+($I405*'Custom Ratings'!$J$5)+($J405*'Custom Ratings'!$J$6)+ROUNDDOWN(($K405*'Custom Ratings'!$J$7),0)+ROUNDDOWN(($L405*'Custom Ratings'!$J$8),0)+($M405*'Custom Ratings'!$J$9)+($O405*'Custom Ratings'!$J$10)+($P405*'Custom Ratings'!$J$11)+($Q405*'Custom Ratings'!$J$12)+($R405*'Custom Ratings'!$J$13)+($S405*'Custom Ratings'!$J$14)+($T405*'Custom Ratings'!$J$15)),0)</f>
        <v>44</v>
      </c>
      <c r="AC405" s="79">
        <f>ROUND(Z405/'Custom Ratings'!$B$19,0)</f>
        <v>50</v>
      </c>
      <c r="AD405" s="79">
        <f>ROUND(AA405/'Custom Ratings'!$F$19,0)</f>
        <v>50</v>
      </c>
      <c r="AE405" s="79">
        <f>ROUND(AB405/'Custom Ratings'!$J$19,0)</f>
        <v>44</v>
      </c>
    </row>
    <row r="406" ht="15.75" customHeight="1">
      <c r="A406" s="71" t="s">
        <v>817</v>
      </c>
      <c r="B406" s="71" t="s">
        <v>1262</v>
      </c>
      <c r="C406" s="72" t="str">
        <f t="shared" si="1"/>
        <v>Mike Needham</v>
      </c>
      <c r="D406" s="73" t="s">
        <v>36</v>
      </c>
      <c r="E406" s="73" t="s">
        <v>702</v>
      </c>
      <c r="F406" s="73">
        <v>39.0</v>
      </c>
      <c r="G406" s="73">
        <v>6.0</v>
      </c>
      <c r="H406" s="73">
        <v>2.0</v>
      </c>
      <c r="I406" s="73">
        <v>2.0</v>
      </c>
      <c r="J406" s="73">
        <v>2.0</v>
      </c>
      <c r="K406" s="73">
        <v>2.0</v>
      </c>
      <c r="L406" s="73">
        <v>2.0</v>
      </c>
      <c r="M406" s="73">
        <v>2.0</v>
      </c>
      <c r="N406" s="73">
        <v>5.0</v>
      </c>
      <c r="O406" s="73">
        <v>2.0</v>
      </c>
      <c r="P406" s="73">
        <v>3.0</v>
      </c>
      <c r="Q406" s="73">
        <v>2.0</v>
      </c>
      <c r="R406" s="73">
        <v>5.0</v>
      </c>
      <c r="S406" s="73">
        <v>2.0</v>
      </c>
      <c r="T406" s="73">
        <v>1.0</v>
      </c>
      <c r="U406" s="74">
        <f t="shared" si="2"/>
        <v>46</v>
      </c>
      <c r="V406" s="75">
        <f t="shared" si="3"/>
        <v>46</v>
      </c>
      <c r="W406" s="76" t="str">
        <f t="shared" si="4"/>
        <v>Righty</v>
      </c>
      <c r="X406" s="77">
        <f t="shared" si="5"/>
        <v>46</v>
      </c>
      <c r="Y406" s="77">
        <f t="shared" si="6"/>
        <v>44</v>
      </c>
      <c r="Z406" s="78">
        <f>ROUND(IF(($G406*'Custom Ratings'!$B$3)+($H406*'Custom Ratings'!$B$4)+($I406*'Custom Ratings'!$B$5)+($J406*'Custom Ratings'!$B$6)+($K406*'Custom Ratings'!$B$7)+($L406*'Custom Ratings'!$B$8)+($M406*'Custom Ratings'!$B$9)+($O406*'Custom Ratings'!$B$10)+($P406*'Custom Ratings'!$B$11)+($Q406*'Custom Ratings'!$B$12)+($R406*'Custom Ratings'!$B$13)+($S406*'Custom Ratings'!$B$14)+($T406*'Custom Ratings'!$B$15)&lt;50,(25+(($G406*'Custom Ratings'!$B$3)+($H406*'Custom Ratings'!$B$4)+($I406*'Custom Ratings'!$B$5)+($J406*'Custom Ratings'!$B$6)+($K406*'Custom Ratings'!$B$7)+($L406*'Custom Ratings'!$B$8)+($M406*'Custom Ratings'!$B$9)+($O406*'Custom Ratings'!$B$10)+($P406*'Custom Ratings'!$B$11)+($Q406*'Custom Ratings'!$B$12)+($R406*'Custom Ratings'!$B$13)+($S406*'Custom Ratings'!$B$14)+($T406*'Custom Ratings'!$B$15))/2),($G406*'Custom Ratings'!$B$3)+($H406*'Custom Ratings'!$B$4)+($I406*'Custom Ratings'!$B$5)+($J406*'Custom Ratings'!$B$6)+($K406*'Custom Ratings'!$B$7)+($L406*'Custom Ratings'!$B$8)+($M406*'Custom Ratings'!$B$9)+($O406*'Custom Ratings'!$B$10)+($P406*'Custom Ratings'!$B$11)+($Q406*'Custom Ratings'!$B$12)+($R406*'Custom Ratings'!$B$13)+($S406*'Custom Ratings'!$B$14)+($T406*'Custom Ratings'!$B$15)),0)</f>
        <v>46</v>
      </c>
      <c r="AA406" s="78">
        <f>ROUND(IF(($G406*'Custom Ratings'!$F$3)+($H406*'Custom Ratings'!$F$4)+($I406*'Custom Ratings'!$F$5)+($J406*'Custom Ratings'!$F$6)+($K406*'Custom Ratings'!$F$7)+($L406*'Custom Ratings'!$F$8)+($M406*'Custom Ratings'!$F$9)+($O406*'Custom Ratings'!$F$10)+($P406*'Custom Ratings'!$F$11)+($Q406*'Custom Ratings'!$F$12)+($R406*'Custom Ratings'!$F$13)+($S406*'Custom Ratings'!$F$14)+($T406*'Custom Ratings'!$F$15)&lt;50,(25+(($G406*'Custom Ratings'!$F$3)+($H406*'Custom Ratings'!$F$4)+($I406*'Custom Ratings'!$F$5)+($J406*'Custom Ratings'!$F$6)+($K406*'Custom Ratings'!$F$7)+($L406*'Custom Ratings'!$F$8)+($M406*'Custom Ratings'!$F$9)+($O406*'Custom Ratings'!$F$10)+($P406*'Custom Ratings'!$F$11)+($Q406*'Custom Ratings'!$F$12)+($R406*'Custom Ratings'!$F$13)+($S406*'Custom Ratings'!$F$14)+($T406*'Custom Ratings'!$F$15))/2),($G406*'Custom Ratings'!$F$3)+($H406*'Custom Ratings'!$F$4)+($I406*'Custom Ratings'!$F$5)+($J406*'Custom Ratings'!$F$6)+($K406*'Custom Ratings'!$F$7)+($L406*'Custom Ratings'!$F$8)+($M406*'Custom Ratings'!$F$9)+($O406*'Custom Ratings'!$F$10)+($P406*'Custom Ratings'!$F$11)+($Q406*'Custom Ratings'!$F$12)+($R406*'Custom Ratings'!$F$13)+($S406*'Custom Ratings'!$F$14)+($T406*'Custom Ratings'!$F$15)),0)</f>
        <v>46</v>
      </c>
      <c r="AB406" s="78">
        <f>ROUND(IF(($K406*'Custom Ratings'!$J$3)+ROUNDDOWN(($H406*'Custom Ratings'!$J$4),0)+($I406*'Custom Ratings'!$J$5)+($J406*'Custom Ratings'!$J$6)+ROUNDDOWN(($K406*'Custom Ratings'!$J$7),0)+ROUNDDOWN(($L406*'Custom Ratings'!$J$8),0)+($M406*'Custom Ratings'!$J$9)+($O406*'Custom Ratings'!$J$10)+($P406*'Custom Ratings'!$J$11)+($Q406*'Custom Ratings'!$J$12)+($R406*'Custom Ratings'!$J$13)+($S406*'Custom Ratings'!$J$14)+($T406*'Custom Ratings'!$J$15)&lt;50,(25+(($K406*'Custom Ratings'!$J$3)+ROUNDDOWN(($H406*'Custom Ratings'!$J$4),0)+($I406*'Custom Ratings'!$J$5)+($J406*'Custom Ratings'!$J$6)+ROUNDDOWN(($K406*'Custom Ratings'!$J$7),0)+ROUNDDOWN(($L406*'Custom Ratings'!$J$8),0)+($M406*'Custom Ratings'!$J$9)+($O406*'Custom Ratings'!$J$10)+($P406*'Custom Ratings'!$J$11)+($Q406*'Custom Ratings'!$J$12)+($R406*'Custom Ratings'!$J$13)+($S406*'Custom Ratings'!$J$14)+($T406*'Custom Ratings'!$J$15))/2),($K406*'Custom Ratings'!$J$3)+ROUNDDOWN(($H406*'Custom Ratings'!$J$4),0)+($I406*'Custom Ratings'!$J$5)+($J406*'Custom Ratings'!$J$6)+ROUNDDOWN(($K406*'Custom Ratings'!$J$7),0)+ROUNDDOWN(($L406*'Custom Ratings'!$J$8),0)+($M406*'Custom Ratings'!$J$9)+($O406*'Custom Ratings'!$J$10)+($P406*'Custom Ratings'!$J$11)+($Q406*'Custom Ratings'!$J$12)+($R406*'Custom Ratings'!$J$13)+($S406*'Custom Ratings'!$J$14)+($T406*'Custom Ratings'!$J$15)),0)</f>
        <v>44</v>
      </c>
      <c r="AC406" s="79">
        <f>ROUND(Z406/'Custom Ratings'!$B$19,0)</f>
        <v>46</v>
      </c>
      <c r="AD406" s="79">
        <f>ROUND(AA406/'Custom Ratings'!$F$19,0)</f>
        <v>46</v>
      </c>
      <c r="AE406" s="79">
        <f>ROUND(AB406/'Custom Ratings'!$J$19,0)</f>
        <v>44</v>
      </c>
    </row>
    <row r="407" ht="15.75" customHeight="1">
      <c r="A407" s="71" t="s">
        <v>1191</v>
      </c>
      <c r="B407" s="71" t="s">
        <v>1263</v>
      </c>
      <c r="C407" s="72" t="str">
        <f t="shared" si="1"/>
        <v>Jay Caufield</v>
      </c>
      <c r="D407" s="73" t="s">
        <v>36</v>
      </c>
      <c r="E407" s="73" t="s">
        <v>702</v>
      </c>
      <c r="F407" s="73">
        <v>16.0</v>
      </c>
      <c r="G407" s="73">
        <v>14.0</v>
      </c>
      <c r="H407" s="73">
        <v>1.0</v>
      </c>
      <c r="I407" s="73">
        <v>2.0</v>
      </c>
      <c r="J407" s="73">
        <v>0.0</v>
      </c>
      <c r="K407" s="73">
        <v>1.0</v>
      </c>
      <c r="L407" s="73">
        <v>1.0</v>
      </c>
      <c r="M407" s="73">
        <v>3.0</v>
      </c>
      <c r="N407" s="73">
        <v>11.0</v>
      </c>
      <c r="O407" s="73">
        <v>1.0</v>
      </c>
      <c r="P407" s="73">
        <v>0.0</v>
      </c>
      <c r="Q407" s="73">
        <v>1.0</v>
      </c>
      <c r="R407" s="73">
        <v>3.0</v>
      </c>
      <c r="S407" s="73">
        <v>1.0</v>
      </c>
      <c r="T407" s="73">
        <v>4.0</v>
      </c>
      <c r="U407" s="74">
        <f t="shared" si="2"/>
        <v>36</v>
      </c>
      <c r="V407" s="75">
        <f t="shared" si="3"/>
        <v>36</v>
      </c>
      <c r="W407" s="76" t="str">
        <f t="shared" si="4"/>
        <v>Righty</v>
      </c>
      <c r="X407" s="77">
        <f t="shared" si="5"/>
        <v>36</v>
      </c>
      <c r="Y407" s="77">
        <f t="shared" si="6"/>
        <v>36</v>
      </c>
      <c r="Z407" s="78">
        <f>ROUND(IF(($G407*'Custom Ratings'!$B$3)+($H407*'Custom Ratings'!$B$4)+($I407*'Custom Ratings'!$B$5)+($J407*'Custom Ratings'!$B$6)+($K407*'Custom Ratings'!$B$7)+($L407*'Custom Ratings'!$B$8)+($M407*'Custom Ratings'!$B$9)+($O407*'Custom Ratings'!$B$10)+($P407*'Custom Ratings'!$B$11)+($Q407*'Custom Ratings'!$B$12)+($R407*'Custom Ratings'!$B$13)+($S407*'Custom Ratings'!$B$14)+($T407*'Custom Ratings'!$B$15)&lt;50,(25+(($G407*'Custom Ratings'!$B$3)+($H407*'Custom Ratings'!$B$4)+($I407*'Custom Ratings'!$B$5)+($J407*'Custom Ratings'!$B$6)+($K407*'Custom Ratings'!$B$7)+($L407*'Custom Ratings'!$B$8)+($M407*'Custom Ratings'!$B$9)+($O407*'Custom Ratings'!$B$10)+($P407*'Custom Ratings'!$B$11)+($Q407*'Custom Ratings'!$B$12)+($R407*'Custom Ratings'!$B$13)+($S407*'Custom Ratings'!$B$14)+($T407*'Custom Ratings'!$B$15))/2),($G407*'Custom Ratings'!$B$3)+($H407*'Custom Ratings'!$B$4)+($I407*'Custom Ratings'!$B$5)+($J407*'Custom Ratings'!$B$6)+($K407*'Custom Ratings'!$B$7)+($L407*'Custom Ratings'!$B$8)+($M407*'Custom Ratings'!$B$9)+($O407*'Custom Ratings'!$B$10)+($P407*'Custom Ratings'!$B$11)+($Q407*'Custom Ratings'!$B$12)+($R407*'Custom Ratings'!$B$13)+($S407*'Custom Ratings'!$B$14)+($T407*'Custom Ratings'!$B$15)),0)</f>
        <v>36</v>
      </c>
      <c r="AA407" s="78">
        <f>ROUND(IF(($G407*'Custom Ratings'!$F$3)+($H407*'Custom Ratings'!$F$4)+($I407*'Custom Ratings'!$F$5)+($J407*'Custom Ratings'!$F$6)+($K407*'Custom Ratings'!$F$7)+($L407*'Custom Ratings'!$F$8)+($M407*'Custom Ratings'!$F$9)+($O407*'Custom Ratings'!$F$10)+($P407*'Custom Ratings'!$F$11)+($Q407*'Custom Ratings'!$F$12)+($R407*'Custom Ratings'!$F$13)+($S407*'Custom Ratings'!$F$14)+($T407*'Custom Ratings'!$F$15)&lt;50,(25+(($G407*'Custom Ratings'!$F$3)+($H407*'Custom Ratings'!$F$4)+($I407*'Custom Ratings'!$F$5)+($J407*'Custom Ratings'!$F$6)+($K407*'Custom Ratings'!$F$7)+($L407*'Custom Ratings'!$F$8)+($M407*'Custom Ratings'!$F$9)+($O407*'Custom Ratings'!$F$10)+($P407*'Custom Ratings'!$F$11)+($Q407*'Custom Ratings'!$F$12)+($R407*'Custom Ratings'!$F$13)+($S407*'Custom Ratings'!$F$14)+($T407*'Custom Ratings'!$F$15))/2),($G407*'Custom Ratings'!$F$3)+($H407*'Custom Ratings'!$F$4)+($I407*'Custom Ratings'!$F$5)+($J407*'Custom Ratings'!$F$6)+($K407*'Custom Ratings'!$F$7)+($L407*'Custom Ratings'!$F$8)+($M407*'Custom Ratings'!$F$9)+($O407*'Custom Ratings'!$F$10)+($P407*'Custom Ratings'!$F$11)+($Q407*'Custom Ratings'!$F$12)+($R407*'Custom Ratings'!$F$13)+($S407*'Custom Ratings'!$F$14)+($T407*'Custom Ratings'!$F$15)),0)</f>
        <v>36</v>
      </c>
      <c r="AB407" s="78">
        <f>ROUND(IF(($K407*'Custom Ratings'!$J$3)+ROUNDDOWN(($H407*'Custom Ratings'!$J$4),0)+($I407*'Custom Ratings'!$J$5)+($J407*'Custom Ratings'!$J$6)+ROUNDDOWN(($K407*'Custom Ratings'!$J$7),0)+ROUNDDOWN(($L407*'Custom Ratings'!$J$8),0)+($M407*'Custom Ratings'!$J$9)+($O407*'Custom Ratings'!$J$10)+($P407*'Custom Ratings'!$J$11)+($Q407*'Custom Ratings'!$J$12)+($R407*'Custom Ratings'!$J$13)+($S407*'Custom Ratings'!$J$14)+($T407*'Custom Ratings'!$J$15)&lt;50,(25+(($K407*'Custom Ratings'!$J$3)+ROUNDDOWN(($H407*'Custom Ratings'!$J$4),0)+($I407*'Custom Ratings'!$J$5)+($J407*'Custom Ratings'!$J$6)+ROUNDDOWN(($K407*'Custom Ratings'!$J$7),0)+ROUNDDOWN(($L407*'Custom Ratings'!$J$8),0)+($M407*'Custom Ratings'!$J$9)+($O407*'Custom Ratings'!$J$10)+($P407*'Custom Ratings'!$J$11)+($Q407*'Custom Ratings'!$J$12)+($R407*'Custom Ratings'!$J$13)+($S407*'Custom Ratings'!$J$14)+($T407*'Custom Ratings'!$J$15))/2),($K407*'Custom Ratings'!$J$3)+ROUNDDOWN(($H407*'Custom Ratings'!$J$4),0)+($I407*'Custom Ratings'!$J$5)+($J407*'Custom Ratings'!$J$6)+ROUNDDOWN(($K407*'Custom Ratings'!$J$7),0)+ROUNDDOWN(($L407*'Custom Ratings'!$J$8),0)+($M407*'Custom Ratings'!$J$9)+($O407*'Custom Ratings'!$J$10)+($P407*'Custom Ratings'!$J$11)+($Q407*'Custom Ratings'!$J$12)+($R407*'Custom Ratings'!$J$13)+($S407*'Custom Ratings'!$J$14)+($T407*'Custom Ratings'!$J$15)),0)</f>
        <v>36</v>
      </c>
      <c r="AC407" s="79">
        <f>ROUND(Z407/'Custom Ratings'!$B$19,0)</f>
        <v>36</v>
      </c>
      <c r="AD407" s="79">
        <f>ROUND(AA407/'Custom Ratings'!$F$19,0)</f>
        <v>36</v>
      </c>
      <c r="AE407" s="79">
        <f>ROUND(AB407/'Custom Ratings'!$J$19,0)</f>
        <v>36</v>
      </c>
    </row>
    <row r="408" ht="15.75" customHeight="1">
      <c r="A408" s="71" t="s">
        <v>1264</v>
      </c>
      <c r="B408" s="71" t="s">
        <v>879</v>
      </c>
      <c r="C408" s="72" t="str">
        <f t="shared" si="1"/>
        <v>Larry Murphy</v>
      </c>
      <c r="D408" s="73" t="s">
        <v>36</v>
      </c>
      <c r="E408" s="73" t="s">
        <v>721</v>
      </c>
      <c r="F408" s="73">
        <v>55.0</v>
      </c>
      <c r="G408" s="73">
        <v>10.0</v>
      </c>
      <c r="H408" s="73">
        <v>4.0</v>
      </c>
      <c r="I408" s="73">
        <v>3.0</v>
      </c>
      <c r="J408" s="73">
        <v>4.0</v>
      </c>
      <c r="K408" s="73">
        <v>5.0</v>
      </c>
      <c r="L408" s="73">
        <v>4.0</v>
      </c>
      <c r="M408" s="73">
        <v>3.0</v>
      </c>
      <c r="N408" s="73">
        <v>3.0</v>
      </c>
      <c r="O408" s="73">
        <v>4.0</v>
      </c>
      <c r="P408" s="73">
        <v>2.0</v>
      </c>
      <c r="Q408" s="73">
        <v>5.0</v>
      </c>
      <c r="R408" s="73">
        <v>1.0</v>
      </c>
      <c r="S408" s="73">
        <v>4.0</v>
      </c>
      <c r="T408" s="73">
        <v>3.0</v>
      </c>
      <c r="U408" s="74">
        <f t="shared" si="2"/>
        <v>74</v>
      </c>
      <c r="V408" s="75">
        <f t="shared" si="3"/>
        <v>74</v>
      </c>
      <c r="W408" s="76" t="str">
        <f t="shared" si="4"/>
        <v>Righty</v>
      </c>
      <c r="X408" s="77">
        <f t="shared" si="5"/>
        <v>74</v>
      </c>
      <c r="Y408" s="77">
        <f t="shared" si="6"/>
        <v>71</v>
      </c>
      <c r="Z408" s="78">
        <f>ROUND(IF(($G408*'Custom Ratings'!$B$3)+($H408*'Custom Ratings'!$B$4)+($I408*'Custom Ratings'!$B$5)+($J408*'Custom Ratings'!$B$6)+($K408*'Custom Ratings'!$B$7)+($L408*'Custom Ratings'!$B$8)+($M408*'Custom Ratings'!$B$9)+($O408*'Custom Ratings'!$B$10)+($P408*'Custom Ratings'!$B$11)+($Q408*'Custom Ratings'!$B$12)+($R408*'Custom Ratings'!$B$13)+($S408*'Custom Ratings'!$B$14)+($T408*'Custom Ratings'!$B$15)&lt;50,(25+(($G408*'Custom Ratings'!$B$3)+($H408*'Custom Ratings'!$B$4)+($I408*'Custom Ratings'!$B$5)+($J408*'Custom Ratings'!$B$6)+($K408*'Custom Ratings'!$B$7)+($L408*'Custom Ratings'!$B$8)+($M408*'Custom Ratings'!$B$9)+($O408*'Custom Ratings'!$B$10)+($P408*'Custom Ratings'!$B$11)+($Q408*'Custom Ratings'!$B$12)+($R408*'Custom Ratings'!$B$13)+($S408*'Custom Ratings'!$B$14)+($T408*'Custom Ratings'!$B$15))/2),($G408*'Custom Ratings'!$B$3)+($H408*'Custom Ratings'!$B$4)+($I408*'Custom Ratings'!$B$5)+($J408*'Custom Ratings'!$B$6)+($K408*'Custom Ratings'!$B$7)+($L408*'Custom Ratings'!$B$8)+($M408*'Custom Ratings'!$B$9)+($O408*'Custom Ratings'!$B$10)+($P408*'Custom Ratings'!$B$11)+($Q408*'Custom Ratings'!$B$12)+($R408*'Custom Ratings'!$B$13)+($S408*'Custom Ratings'!$B$14)+($T408*'Custom Ratings'!$B$15)),0)</f>
        <v>74</v>
      </c>
      <c r="AA408" s="78">
        <f>ROUND(IF(($G408*'Custom Ratings'!$F$3)+($H408*'Custom Ratings'!$F$4)+($I408*'Custom Ratings'!$F$5)+($J408*'Custom Ratings'!$F$6)+($K408*'Custom Ratings'!$F$7)+($L408*'Custom Ratings'!$F$8)+($M408*'Custom Ratings'!$F$9)+($O408*'Custom Ratings'!$F$10)+($P408*'Custom Ratings'!$F$11)+($Q408*'Custom Ratings'!$F$12)+($R408*'Custom Ratings'!$F$13)+($S408*'Custom Ratings'!$F$14)+($T408*'Custom Ratings'!$F$15)&lt;50,(25+(($G408*'Custom Ratings'!$F$3)+($H408*'Custom Ratings'!$F$4)+($I408*'Custom Ratings'!$F$5)+($J408*'Custom Ratings'!$F$6)+($K408*'Custom Ratings'!$F$7)+($L408*'Custom Ratings'!$F$8)+($M408*'Custom Ratings'!$F$9)+($O408*'Custom Ratings'!$F$10)+($P408*'Custom Ratings'!$F$11)+($Q408*'Custom Ratings'!$F$12)+($R408*'Custom Ratings'!$F$13)+($S408*'Custom Ratings'!$F$14)+($T408*'Custom Ratings'!$F$15))/2),($G408*'Custom Ratings'!$F$3)+($H408*'Custom Ratings'!$F$4)+($I408*'Custom Ratings'!$F$5)+($J408*'Custom Ratings'!$F$6)+($K408*'Custom Ratings'!$F$7)+($L408*'Custom Ratings'!$F$8)+($M408*'Custom Ratings'!$F$9)+($O408*'Custom Ratings'!$F$10)+($P408*'Custom Ratings'!$F$11)+($Q408*'Custom Ratings'!$F$12)+($R408*'Custom Ratings'!$F$13)+($S408*'Custom Ratings'!$F$14)+($T408*'Custom Ratings'!$F$15)),0)</f>
        <v>74</v>
      </c>
      <c r="AB408" s="78">
        <f>ROUND(IF(($K408*'Custom Ratings'!$J$3)+ROUNDDOWN(($H408*'Custom Ratings'!$J$4),0)+($I408*'Custom Ratings'!$J$5)+($J408*'Custom Ratings'!$J$6)+ROUNDDOWN(($K408*'Custom Ratings'!$J$7),0)+ROUNDDOWN(($L408*'Custom Ratings'!$J$8),0)+($M408*'Custom Ratings'!$J$9)+($O408*'Custom Ratings'!$J$10)+($P408*'Custom Ratings'!$J$11)+($Q408*'Custom Ratings'!$J$12)+($R408*'Custom Ratings'!$J$13)+($S408*'Custom Ratings'!$J$14)+($T408*'Custom Ratings'!$J$15)&lt;50,(25+(($K408*'Custom Ratings'!$J$3)+ROUNDDOWN(($H408*'Custom Ratings'!$J$4),0)+($I408*'Custom Ratings'!$J$5)+($J408*'Custom Ratings'!$J$6)+ROUNDDOWN(($K408*'Custom Ratings'!$J$7),0)+ROUNDDOWN(($L408*'Custom Ratings'!$J$8),0)+($M408*'Custom Ratings'!$J$9)+($O408*'Custom Ratings'!$J$10)+($P408*'Custom Ratings'!$J$11)+($Q408*'Custom Ratings'!$J$12)+($R408*'Custom Ratings'!$J$13)+($S408*'Custom Ratings'!$J$14)+($T408*'Custom Ratings'!$J$15))/2),($K408*'Custom Ratings'!$J$3)+ROUNDDOWN(($H408*'Custom Ratings'!$J$4),0)+($I408*'Custom Ratings'!$J$5)+($J408*'Custom Ratings'!$J$6)+ROUNDDOWN(($K408*'Custom Ratings'!$J$7),0)+ROUNDDOWN(($L408*'Custom Ratings'!$J$8),0)+($M408*'Custom Ratings'!$J$9)+($O408*'Custom Ratings'!$J$10)+($P408*'Custom Ratings'!$J$11)+($Q408*'Custom Ratings'!$J$12)+($R408*'Custom Ratings'!$J$13)+($S408*'Custom Ratings'!$J$14)+($T408*'Custom Ratings'!$J$15)),0)</f>
        <v>71</v>
      </c>
      <c r="AC408" s="79">
        <f>ROUND(Z408/'Custom Ratings'!$B$19,0)</f>
        <v>74</v>
      </c>
      <c r="AD408" s="79">
        <f>ROUND(AA408/'Custom Ratings'!$F$19,0)</f>
        <v>74</v>
      </c>
      <c r="AE408" s="79">
        <f>ROUND(AB408/'Custom Ratings'!$J$19,0)</f>
        <v>71</v>
      </c>
    </row>
    <row r="409" ht="15.75" customHeight="1">
      <c r="A409" s="71" t="s">
        <v>905</v>
      </c>
      <c r="B409" s="71" t="s">
        <v>1265</v>
      </c>
      <c r="C409" s="72" t="str">
        <f t="shared" si="1"/>
        <v>Ulf Samuelsson</v>
      </c>
      <c r="D409" s="73" t="s">
        <v>36</v>
      </c>
      <c r="E409" s="73" t="s">
        <v>721</v>
      </c>
      <c r="F409" s="73">
        <v>5.0</v>
      </c>
      <c r="G409" s="73">
        <v>8.0</v>
      </c>
      <c r="H409" s="73">
        <v>4.0</v>
      </c>
      <c r="I409" s="73">
        <v>4.0</v>
      </c>
      <c r="J409" s="73">
        <v>3.0</v>
      </c>
      <c r="K409" s="73">
        <v>5.0</v>
      </c>
      <c r="L409" s="73">
        <v>3.0</v>
      </c>
      <c r="M409" s="73">
        <v>5.0</v>
      </c>
      <c r="N409" s="73">
        <v>6.0</v>
      </c>
      <c r="O409" s="73">
        <v>3.0</v>
      </c>
      <c r="P409" s="73">
        <v>0.0</v>
      </c>
      <c r="Q409" s="73">
        <v>4.0</v>
      </c>
      <c r="R409" s="73">
        <v>1.0</v>
      </c>
      <c r="S409" s="73">
        <v>3.0</v>
      </c>
      <c r="T409" s="73">
        <v>5.0</v>
      </c>
      <c r="U409" s="74">
        <f t="shared" si="2"/>
        <v>68</v>
      </c>
      <c r="V409" s="75">
        <f t="shared" si="3"/>
        <v>68</v>
      </c>
      <c r="W409" s="76" t="str">
        <f t="shared" si="4"/>
        <v>Lefty</v>
      </c>
      <c r="X409" s="77">
        <f t="shared" si="5"/>
        <v>68</v>
      </c>
      <c r="Y409" s="77">
        <f t="shared" si="6"/>
        <v>66</v>
      </c>
      <c r="Z409" s="78">
        <f>ROUND(IF(($G409*'Custom Ratings'!$B$3)+($H409*'Custom Ratings'!$B$4)+($I409*'Custom Ratings'!$B$5)+($J409*'Custom Ratings'!$B$6)+($K409*'Custom Ratings'!$B$7)+($L409*'Custom Ratings'!$B$8)+($M409*'Custom Ratings'!$B$9)+($O409*'Custom Ratings'!$B$10)+($P409*'Custom Ratings'!$B$11)+($Q409*'Custom Ratings'!$B$12)+($R409*'Custom Ratings'!$B$13)+($S409*'Custom Ratings'!$B$14)+($T409*'Custom Ratings'!$B$15)&lt;50,(25+(($G409*'Custom Ratings'!$B$3)+($H409*'Custom Ratings'!$B$4)+($I409*'Custom Ratings'!$B$5)+($J409*'Custom Ratings'!$B$6)+($K409*'Custom Ratings'!$B$7)+($L409*'Custom Ratings'!$B$8)+($M409*'Custom Ratings'!$B$9)+($O409*'Custom Ratings'!$B$10)+($P409*'Custom Ratings'!$B$11)+($Q409*'Custom Ratings'!$B$12)+($R409*'Custom Ratings'!$B$13)+($S409*'Custom Ratings'!$B$14)+($T409*'Custom Ratings'!$B$15))/2),($G409*'Custom Ratings'!$B$3)+($H409*'Custom Ratings'!$B$4)+($I409*'Custom Ratings'!$B$5)+($J409*'Custom Ratings'!$B$6)+($K409*'Custom Ratings'!$B$7)+($L409*'Custom Ratings'!$B$8)+($M409*'Custom Ratings'!$B$9)+($O409*'Custom Ratings'!$B$10)+($P409*'Custom Ratings'!$B$11)+($Q409*'Custom Ratings'!$B$12)+($R409*'Custom Ratings'!$B$13)+($S409*'Custom Ratings'!$B$14)+($T409*'Custom Ratings'!$B$15)),0)</f>
        <v>68</v>
      </c>
      <c r="AA409" s="78">
        <f>ROUND(IF(($G409*'Custom Ratings'!$F$3)+($H409*'Custom Ratings'!$F$4)+($I409*'Custom Ratings'!$F$5)+($J409*'Custom Ratings'!$F$6)+($K409*'Custom Ratings'!$F$7)+($L409*'Custom Ratings'!$F$8)+($M409*'Custom Ratings'!$F$9)+($O409*'Custom Ratings'!$F$10)+($P409*'Custom Ratings'!$F$11)+($Q409*'Custom Ratings'!$F$12)+($R409*'Custom Ratings'!$F$13)+($S409*'Custom Ratings'!$F$14)+($T409*'Custom Ratings'!$F$15)&lt;50,(25+(($G409*'Custom Ratings'!$F$3)+($H409*'Custom Ratings'!$F$4)+($I409*'Custom Ratings'!$F$5)+($J409*'Custom Ratings'!$F$6)+($K409*'Custom Ratings'!$F$7)+($L409*'Custom Ratings'!$F$8)+($M409*'Custom Ratings'!$F$9)+($O409*'Custom Ratings'!$F$10)+($P409*'Custom Ratings'!$F$11)+($Q409*'Custom Ratings'!$F$12)+($R409*'Custom Ratings'!$F$13)+($S409*'Custom Ratings'!$F$14)+($T409*'Custom Ratings'!$F$15))/2),($G409*'Custom Ratings'!$F$3)+($H409*'Custom Ratings'!$F$4)+($I409*'Custom Ratings'!$F$5)+($J409*'Custom Ratings'!$F$6)+($K409*'Custom Ratings'!$F$7)+($L409*'Custom Ratings'!$F$8)+($M409*'Custom Ratings'!$F$9)+($O409*'Custom Ratings'!$F$10)+($P409*'Custom Ratings'!$F$11)+($Q409*'Custom Ratings'!$F$12)+($R409*'Custom Ratings'!$F$13)+($S409*'Custom Ratings'!$F$14)+($T409*'Custom Ratings'!$F$15)),0)</f>
        <v>68</v>
      </c>
      <c r="AB409" s="78">
        <f>ROUND(IF(($K409*'Custom Ratings'!$J$3)+ROUNDDOWN(($H409*'Custom Ratings'!$J$4),0)+($I409*'Custom Ratings'!$J$5)+($J409*'Custom Ratings'!$J$6)+ROUNDDOWN(($K409*'Custom Ratings'!$J$7),0)+ROUNDDOWN(($L409*'Custom Ratings'!$J$8),0)+($M409*'Custom Ratings'!$J$9)+($O409*'Custom Ratings'!$J$10)+($P409*'Custom Ratings'!$J$11)+($Q409*'Custom Ratings'!$J$12)+($R409*'Custom Ratings'!$J$13)+($S409*'Custom Ratings'!$J$14)+($T409*'Custom Ratings'!$J$15)&lt;50,(25+(($K409*'Custom Ratings'!$J$3)+ROUNDDOWN(($H409*'Custom Ratings'!$J$4),0)+($I409*'Custom Ratings'!$J$5)+($J409*'Custom Ratings'!$J$6)+ROUNDDOWN(($K409*'Custom Ratings'!$J$7),0)+ROUNDDOWN(($L409*'Custom Ratings'!$J$8),0)+($M409*'Custom Ratings'!$J$9)+($O409*'Custom Ratings'!$J$10)+($P409*'Custom Ratings'!$J$11)+($Q409*'Custom Ratings'!$J$12)+($R409*'Custom Ratings'!$J$13)+($S409*'Custom Ratings'!$J$14)+($T409*'Custom Ratings'!$J$15))/2),($K409*'Custom Ratings'!$J$3)+ROUNDDOWN(($H409*'Custom Ratings'!$J$4),0)+($I409*'Custom Ratings'!$J$5)+($J409*'Custom Ratings'!$J$6)+ROUNDDOWN(($K409*'Custom Ratings'!$J$7),0)+ROUNDDOWN(($L409*'Custom Ratings'!$J$8),0)+($M409*'Custom Ratings'!$J$9)+($O409*'Custom Ratings'!$J$10)+($P409*'Custom Ratings'!$J$11)+($Q409*'Custom Ratings'!$J$12)+($R409*'Custom Ratings'!$J$13)+($S409*'Custom Ratings'!$J$14)+($T409*'Custom Ratings'!$J$15)),0)</f>
        <v>66</v>
      </c>
      <c r="AC409" s="79">
        <f>ROUND(Z409/'Custom Ratings'!$B$19,0)</f>
        <v>68</v>
      </c>
      <c r="AD409" s="79">
        <f>ROUND(AA409/'Custom Ratings'!$F$19,0)</f>
        <v>68</v>
      </c>
      <c r="AE409" s="79">
        <f>ROUND(AB409/'Custom Ratings'!$J$19,0)</f>
        <v>66</v>
      </c>
    </row>
    <row r="410" ht="15.75" customHeight="1">
      <c r="A410" s="71" t="s">
        <v>775</v>
      </c>
      <c r="B410" s="71" t="s">
        <v>1266</v>
      </c>
      <c r="C410" s="72" t="str">
        <f t="shared" si="1"/>
        <v>Jim Paek</v>
      </c>
      <c r="D410" s="73" t="s">
        <v>36</v>
      </c>
      <c r="E410" s="73" t="s">
        <v>721</v>
      </c>
      <c r="F410" s="73">
        <v>2.0</v>
      </c>
      <c r="G410" s="73">
        <v>8.0</v>
      </c>
      <c r="H410" s="73">
        <v>2.0</v>
      </c>
      <c r="I410" s="73">
        <v>3.0</v>
      </c>
      <c r="J410" s="73">
        <v>2.0</v>
      </c>
      <c r="K410" s="73">
        <v>2.0</v>
      </c>
      <c r="L410" s="73">
        <v>2.0</v>
      </c>
      <c r="M410" s="73">
        <v>2.0</v>
      </c>
      <c r="N410" s="73">
        <v>4.0</v>
      </c>
      <c r="O410" s="73">
        <v>2.0</v>
      </c>
      <c r="P410" s="73">
        <v>1.0</v>
      </c>
      <c r="Q410" s="73">
        <v>3.0</v>
      </c>
      <c r="R410" s="73">
        <v>1.0</v>
      </c>
      <c r="S410" s="73">
        <v>2.0</v>
      </c>
      <c r="T410" s="73">
        <v>2.0</v>
      </c>
      <c r="U410" s="74">
        <f t="shared" si="2"/>
        <v>46</v>
      </c>
      <c r="V410" s="75">
        <f t="shared" si="3"/>
        <v>46</v>
      </c>
      <c r="W410" s="76" t="str">
        <f t="shared" si="4"/>
        <v>Lefty</v>
      </c>
      <c r="X410" s="77">
        <f t="shared" si="5"/>
        <v>46</v>
      </c>
      <c r="Y410" s="77">
        <f t="shared" si="6"/>
        <v>43</v>
      </c>
      <c r="Z410" s="78">
        <f>ROUND(IF(($G410*'Custom Ratings'!$B$3)+($H410*'Custom Ratings'!$B$4)+($I410*'Custom Ratings'!$B$5)+($J410*'Custom Ratings'!$B$6)+($K410*'Custom Ratings'!$B$7)+($L410*'Custom Ratings'!$B$8)+($M410*'Custom Ratings'!$B$9)+($O410*'Custom Ratings'!$B$10)+($P410*'Custom Ratings'!$B$11)+($Q410*'Custom Ratings'!$B$12)+($R410*'Custom Ratings'!$B$13)+($S410*'Custom Ratings'!$B$14)+($T410*'Custom Ratings'!$B$15)&lt;50,(25+(($G410*'Custom Ratings'!$B$3)+($H410*'Custom Ratings'!$B$4)+($I410*'Custom Ratings'!$B$5)+($J410*'Custom Ratings'!$B$6)+($K410*'Custom Ratings'!$B$7)+($L410*'Custom Ratings'!$B$8)+($M410*'Custom Ratings'!$B$9)+($O410*'Custom Ratings'!$B$10)+($P410*'Custom Ratings'!$B$11)+($Q410*'Custom Ratings'!$B$12)+($R410*'Custom Ratings'!$B$13)+($S410*'Custom Ratings'!$B$14)+($T410*'Custom Ratings'!$B$15))/2),($G410*'Custom Ratings'!$B$3)+($H410*'Custom Ratings'!$B$4)+($I410*'Custom Ratings'!$B$5)+($J410*'Custom Ratings'!$B$6)+($K410*'Custom Ratings'!$B$7)+($L410*'Custom Ratings'!$B$8)+($M410*'Custom Ratings'!$B$9)+($O410*'Custom Ratings'!$B$10)+($P410*'Custom Ratings'!$B$11)+($Q410*'Custom Ratings'!$B$12)+($R410*'Custom Ratings'!$B$13)+($S410*'Custom Ratings'!$B$14)+($T410*'Custom Ratings'!$B$15)),0)</f>
        <v>46</v>
      </c>
      <c r="AA410" s="78">
        <f>ROUND(IF(($G410*'Custom Ratings'!$F$3)+($H410*'Custom Ratings'!$F$4)+($I410*'Custom Ratings'!$F$5)+($J410*'Custom Ratings'!$F$6)+($K410*'Custom Ratings'!$F$7)+($L410*'Custom Ratings'!$F$8)+($M410*'Custom Ratings'!$F$9)+($O410*'Custom Ratings'!$F$10)+($P410*'Custom Ratings'!$F$11)+($Q410*'Custom Ratings'!$F$12)+($R410*'Custom Ratings'!$F$13)+($S410*'Custom Ratings'!$F$14)+($T410*'Custom Ratings'!$F$15)&lt;50,(25+(($G410*'Custom Ratings'!$F$3)+($H410*'Custom Ratings'!$F$4)+($I410*'Custom Ratings'!$F$5)+($J410*'Custom Ratings'!$F$6)+($K410*'Custom Ratings'!$F$7)+($L410*'Custom Ratings'!$F$8)+($M410*'Custom Ratings'!$F$9)+($O410*'Custom Ratings'!$F$10)+($P410*'Custom Ratings'!$F$11)+($Q410*'Custom Ratings'!$F$12)+($R410*'Custom Ratings'!$F$13)+($S410*'Custom Ratings'!$F$14)+($T410*'Custom Ratings'!$F$15))/2),($G410*'Custom Ratings'!$F$3)+($H410*'Custom Ratings'!$F$4)+($I410*'Custom Ratings'!$F$5)+($J410*'Custom Ratings'!$F$6)+($K410*'Custom Ratings'!$F$7)+($L410*'Custom Ratings'!$F$8)+($M410*'Custom Ratings'!$F$9)+($O410*'Custom Ratings'!$F$10)+($P410*'Custom Ratings'!$F$11)+($Q410*'Custom Ratings'!$F$12)+($R410*'Custom Ratings'!$F$13)+($S410*'Custom Ratings'!$F$14)+($T410*'Custom Ratings'!$F$15)),0)</f>
        <v>46</v>
      </c>
      <c r="AB410" s="78">
        <f>ROUND(IF(($K410*'Custom Ratings'!$J$3)+ROUNDDOWN(($H410*'Custom Ratings'!$J$4),0)+($I410*'Custom Ratings'!$J$5)+($J410*'Custom Ratings'!$J$6)+ROUNDDOWN(($K410*'Custom Ratings'!$J$7),0)+ROUNDDOWN(($L410*'Custom Ratings'!$J$8),0)+($M410*'Custom Ratings'!$J$9)+($O410*'Custom Ratings'!$J$10)+($P410*'Custom Ratings'!$J$11)+($Q410*'Custom Ratings'!$J$12)+($R410*'Custom Ratings'!$J$13)+($S410*'Custom Ratings'!$J$14)+($T410*'Custom Ratings'!$J$15)&lt;50,(25+(($K410*'Custom Ratings'!$J$3)+ROUNDDOWN(($H410*'Custom Ratings'!$J$4),0)+($I410*'Custom Ratings'!$J$5)+($J410*'Custom Ratings'!$J$6)+ROUNDDOWN(($K410*'Custom Ratings'!$J$7),0)+ROUNDDOWN(($L410*'Custom Ratings'!$J$8),0)+($M410*'Custom Ratings'!$J$9)+($O410*'Custom Ratings'!$J$10)+($P410*'Custom Ratings'!$J$11)+($Q410*'Custom Ratings'!$J$12)+($R410*'Custom Ratings'!$J$13)+($S410*'Custom Ratings'!$J$14)+($T410*'Custom Ratings'!$J$15))/2),($K410*'Custom Ratings'!$J$3)+ROUNDDOWN(($H410*'Custom Ratings'!$J$4),0)+($I410*'Custom Ratings'!$J$5)+($J410*'Custom Ratings'!$J$6)+ROUNDDOWN(($K410*'Custom Ratings'!$J$7),0)+ROUNDDOWN(($L410*'Custom Ratings'!$J$8),0)+($M410*'Custom Ratings'!$J$9)+($O410*'Custom Ratings'!$J$10)+($P410*'Custom Ratings'!$J$11)+($Q410*'Custom Ratings'!$J$12)+($R410*'Custom Ratings'!$J$13)+($S410*'Custom Ratings'!$J$14)+($T410*'Custom Ratings'!$J$15)),0)</f>
        <v>43</v>
      </c>
      <c r="AC410" s="79">
        <f>ROUND(Z410/'Custom Ratings'!$B$19,0)</f>
        <v>46</v>
      </c>
      <c r="AD410" s="79">
        <f>ROUND(AA410/'Custom Ratings'!$F$19,0)</f>
        <v>46</v>
      </c>
      <c r="AE410" s="79">
        <f>ROUND(AB410/'Custom Ratings'!$J$19,0)</f>
        <v>43</v>
      </c>
    </row>
    <row r="411" ht="15.75" customHeight="1">
      <c r="A411" s="71" t="s">
        <v>827</v>
      </c>
      <c r="B411" s="71" t="s">
        <v>1267</v>
      </c>
      <c r="C411" s="72" t="str">
        <f t="shared" si="1"/>
        <v>Paul Stanton</v>
      </c>
      <c r="D411" s="73" t="s">
        <v>36</v>
      </c>
      <c r="E411" s="73" t="s">
        <v>721</v>
      </c>
      <c r="F411" s="73">
        <v>23.0</v>
      </c>
      <c r="G411" s="73">
        <v>8.0</v>
      </c>
      <c r="H411" s="73">
        <v>3.0</v>
      </c>
      <c r="I411" s="73">
        <v>3.0</v>
      </c>
      <c r="J411" s="73">
        <v>2.0</v>
      </c>
      <c r="K411" s="73">
        <v>3.0</v>
      </c>
      <c r="L411" s="73">
        <v>4.0</v>
      </c>
      <c r="M411" s="73">
        <v>3.0</v>
      </c>
      <c r="N411" s="73">
        <v>3.0</v>
      </c>
      <c r="O411" s="73">
        <v>2.0</v>
      </c>
      <c r="P411" s="73">
        <v>1.0</v>
      </c>
      <c r="Q411" s="73">
        <v>3.0</v>
      </c>
      <c r="R411" s="73">
        <v>5.0</v>
      </c>
      <c r="S411" s="73">
        <v>4.0</v>
      </c>
      <c r="T411" s="73">
        <v>3.0</v>
      </c>
      <c r="U411" s="74">
        <f t="shared" si="2"/>
        <v>52</v>
      </c>
      <c r="V411" s="75">
        <f t="shared" si="3"/>
        <v>52</v>
      </c>
      <c r="W411" s="76" t="str">
        <f t="shared" si="4"/>
        <v>Righty</v>
      </c>
      <c r="X411" s="77">
        <f t="shared" si="5"/>
        <v>52</v>
      </c>
      <c r="Y411" s="77">
        <f t="shared" si="6"/>
        <v>59</v>
      </c>
      <c r="Z411" s="78">
        <f>ROUND(IF(($G411*'Custom Ratings'!$B$3)+($H411*'Custom Ratings'!$B$4)+($I411*'Custom Ratings'!$B$5)+($J411*'Custom Ratings'!$B$6)+($K411*'Custom Ratings'!$B$7)+($L411*'Custom Ratings'!$B$8)+($M411*'Custom Ratings'!$B$9)+($O411*'Custom Ratings'!$B$10)+($P411*'Custom Ratings'!$B$11)+($Q411*'Custom Ratings'!$B$12)+($R411*'Custom Ratings'!$B$13)+($S411*'Custom Ratings'!$B$14)+($T411*'Custom Ratings'!$B$15)&lt;50,(25+(($G411*'Custom Ratings'!$B$3)+($H411*'Custom Ratings'!$B$4)+($I411*'Custom Ratings'!$B$5)+($J411*'Custom Ratings'!$B$6)+($K411*'Custom Ratings'!$B$7)+($L411*'Custom Ratings'!$B$8)+($M411*'Custom Ratings'!$B$9)+($O411*'Custom Ratings'!$B$10)+($P411*'Custom Ratings'!$B$11)+($Q411*'Custom Ratings'!$B$12)+($R411*'Custom Ratings'!$B$13)+($S411*'Custom Ratings'!$B$14)+($T411*'Custom Ratings'!$B$15))/2),($G411*'Custom Ratings'!$B$3)+($H411*'Custom Ratings'!$B$4)+($I411*'Custom Ratings'!$B$5)+($J411*'Custom Ratings'!$B$6)+($K411*'Custom Ratings'!$B$7)+($L411*'Custom Ratings'!$B$8)+($M411*'Custom Ratings'!$B$9)+($O411*'Custom Ratings'!$B$10)+($P411*'Custom Ratings'!$B$11)+($Q411*'Custom Ratings'!$B$12)+($R411*'Custom Ratings'!$B$13)+($S411*'Custom Ratings'!$B$14)+($T411*'Custom Ratings'!$B$15)),0)</f>
        <v>52</v>
      </c>
      <c r="AA411" s="78">
        <f>ROUND(IF(($G411*'Custom Ratings'!$F$3)+($H411*'Custom Ratings'!$F$4)+($I411*'Custom Ratings'!$F$5)+($J411*'Custom Ratings'!$F$6)+($K411*'Custom Ratings'!$F$7)+($L411*'Custom Ratings'!$F$8)+($M411*'Custom Ratings'!$F$9)+($O411*'Custom Ratings'!$F$10)+($P411*'Custom Ratings'!$F$11)+($Q411*'Custom Ratings'!$F$12)+($R411*'Custom Ratings'!$F$13)+($S411*'Custom Ratings'!$F$14)+($T411*'Custom Ratings'!$F$15)&lt;50,(25+(($G411*'Custom Ratings'!$F$3)+($H411*'Custom Ratings'!$F$4)+($I411*'Custom Ratings'!$F$5)+($J411*'Custom Ratings'!$F$6)+($K411*'Custom Ratings'!$F$7)+($L411*'Custom Ratings'!$F$8)+($M411*'Custom Ratings'!$F$9)+($O411*'Custom Ratings'!$F$10)+($P411*'Custom Ratings'!$F$11)+($Q411*'Custom Ratings'!$F$12)+($R411*'Custom Ratings'!$F$13)+($S411*'Custom Ratings'!$F$14)+($T411*'Custom Ratings'!$F$15))/2),($G411*'Custom Ratings'!$F$3)+($H411*'Custom Ratings'!$F$4)+($I411*'Custom Ratings'!$F$5)+($J411*'Custom Ratings'!$F$6)+($K411*'Custom Ratings'!$F$7)+($L411*'Custom Ratings'!$F$8)+($M411*'Custom Ratings'!$F$9)+($O411*'Custom Ratings'!$F$10)+($P411*'Custom Ratings'!$F$11)+($Q411*'Custom Ratings'!$F$12)+($R411*'Custom Ratings'!$F$13)+($S411*'Custom Ratings'!$F$14)+($T411*'Custom Ratings'!$F$15)),0)</f>
        <v>52</v>
      </c>
      <c r="AB411" s="78">
        <f>ROUND(IF(($K411*'Custom Ratings'!$J$3)+ROUNDDOWN(($H411*'Custom Ratings'!$J$4),0)+($I411*'Custom Ratings'!$J$5)+($J411*'Custom Ratings'!$J$6)+ROUNDDOWN(($K411*'Custom Ratings'!$J$7),0)+ROUNDDOWN(($L411*'Custom Ratings'!$J$8),0)+($M411*'Custom Ratings'!$J$9)+($O411*'Custom Ratings'!$J$10)+($P411*'Custom Ratings'!$J$11)+($Q411*'Custom Ratings'!$J$12)+($R411*'Custom Ratings'!$J$13)+($S411*'Custom Ratings'!$J$14)+($T411*'Custom Ratings'!$J$15)&lt;50,(25+(($K411*'Custom Ratings'!$J$3)+ROUNDDOWN(($H411*'Custom Ratings'!$J$4),0)+($I411*'Custom Ratings'!$J$5)+($J411*'Custom Ratings'!$J$6)+ROUNDDOWN(($K411*'Custom Ratings'!$J$7),0)+ROUNDDOWN(($L411*'Custom Ratings'!$J$8),0)+($M411*'Custom Ratings'!$J$9)+($O411*'Custom Ratings'!$J$10)+($P411*'Custom Ratings'!$J$11)+($Q411*'Custom Ratings'!$J$12)+($R411*'Custom Ratings'!$J$13)+($S411*'Custom Ratings'!$J$14)+($T411*'Custom Ratings'!$J$15))/2),($K411*'Custom Ratings'!$J$3)+ROUNDDOWN(($H411*'Custom Ratings'!$J$4),0)+($I411*'Custom Ratings'!$J$5)+($J411*'Custom Ratings'!$J$6)+ROUNDDOWN(($K411*'Custom Ratings'!$J$7),0)+ROUNDDOWN(($L411*'Custom Ratings'!$J$8),0)+($M411*'Custom Ratings'!$J$9)+($O411*'Custom Ratings'!$J$10)+($P411*'Custom Ratings'!$J$11)+($Q411*'Custom Ratings'!$J$12)+($R411*'Custom Ratings'!$J$13)+($S411*'Custom Ratings'!$J$14)+($T411*'Custom Ratings'!$J$15)),0)</f>
        <v>59</v>
      </c>
      <c r="AC411" s="79">
        <f>ROUND(Z411/'Custom Ratings'!$B$19,0)</f>
        <v>52</v>
      </c>
      <c r="AD411" s="79">
        <f>ROUND(AA411/'Custom Ratings'!$F$19,0)</f>
        <v>52</v>
      </c>
      <c r="AE411" s="79">
        <f>ROUND(AB411/'Custom Ratings'!$J$19,0)</f>
        <v>59</v>
      </c>
    </row>
    <row r="412" ht="15.75" customHeight="1">
      <c r="A412" s="71" t="s">
        <v>764</v>
      </c>
      <c r="B412" s="71" t="s">
        <v>1268</v>
      </c>
      <c r="C412" s="72" t="str">
        <f t="shared" si="1"/>
        <v>Peter Taglianeti</v>
      </c>
      <c r="D412" s="73" t="s">
        <v>36</v>
      </c>
      <c r="E412" s="73" t="s">
        <v>721</v>
      </c>
      <c r="F412" s="73">
        <v>32.0</v>
      </c>
      <c r="G412" s="73">
        <v>9.0</v>
      </c>
      <c r="H412" s="73">
        <v>2.0</v>
      </c>
      <c r="I412" s="73">
        <v>2.0</v>
      </c>
      <c r="J412" s="73">
        <v>2.0</v>
      </c>
      <c r="K412" s="73">
        <v>3.0</v>
      </c>
      <c r="L412" s="73">
        <v>3.0</v>
      </c>
      <c r="M412" s="73">
        <v>4.0</v>
      </c>
      <c r="N412" s="73">
        <v>4.0</v>
      </c>
      <c r="O412" s="73">
        <v>3.0</v>
      </c>
      <c r="P412" s="73">
        <v>0.0</v>
      </c>
      <c r="Q412" s="73">
        <v>4.0</v>
      </c>
      <c r="R412" s="73">
        <v>3.0</v>
      </c>
      <c r="S412" s="73">
        <v>2.0</v>
      </c>
      <c r="T412" s="73">
        <v>4.0</v>
      </c>
      <c r="U412" s="74">
        <f t="shared" si="2"/>
        <v>49</v>
      </c>
      <c r="V412" s="75">
        <f t="shared" si="3"/>
        <v>49</v>
      </c>
      <c r="W412" s="76" t="str">
        <f t="shared" si="4"/>
        <v>Lefty</v>
      </c>
      <c r="X412" s="77">
        <f t="shared" si="5"/>
        <v>49</v>
      </c>
      <c r="Y412" s="77">
        <f t="shared" si="6"/>
        <v>49</v>
      </c>
      <c r="Z412" s="78">
        <f>ROUND(IF(($G412*'Custom Ratings'!$B$3)+($H412*'Custom Ratings'!$B$4)+($I412*'Custom Ratings'!$B$5)+($J412*'Custom Ratings'!$B$6)+($K412*'Custom Ratings'!$B$7)+($L412*'Custom Ratings'!$B$8)+($M412*'Custom Ratings'!$B$9)+($O412*'Custom Ratings'!$B$10)+($P412*'Custom Ratings'!$B$11)+($Q412*'Custom Ratings'!$B$12)+($R412*'Custom Ratings'!$B$13)+($S412*'Custom Ratings'!$B$14)+($T412*'Custom Ratings'!$B$15)&lt;50,(25+(($G412*'Custom Ratings'!$B$3)+($H412*'Custom Ratings'!$B$4)+($I412*'Custom Ratings'!$B$5)+($J412*'Custom Ratings'!$B$6)+($K412*'Custom Ratings'!$B$7)+($L412*'Custom Ratings'!$B$8)+($M412*'Custom Ratings'!$B$9)+($O412*'Custom Ratings'!$B$10)+($P412*'Custom Ratings'!$B$11)+($Q412*'Custom Ratings'!$B$12)+($R412*'Custom Ratings'!$B$13)+($S412*'Custom Ratings'!$B$14)+($T412*'Custom Ratings'!$B$15))/2),($G412*'Custom Ratings'!$B$3)+($H412*'Custom Ratings'!$B$4)+($I412*'Custom Ratings'!$B$5)+($J412*'Custom Ratings'!$B$6)+($K412*'Custom Ratings'!$B$7)+($L412*'Custom Ratings'!$B$8)+($M412*'Custom Ratings'!$B$9)+($O412*'Custom Ratings'!$B$10)+($P412*'Custom Ratings'!$B$11)+($Q412*'Custom Ratings'!$B$12)+($R412*'Custom Ratings'!$B$13)+($S412*'Custom Ratings'!$B$14)+($T412*'Custom Ratings'!$B$15)),0)</f>
        <v>49</v>
      </c>
      <c r="AA412" s="78">
        <f>ROUND(IF(($G412*'Custom Ratings'!$F$3)+($H412*'Custom Ratings'!$F$4)+($I412*'Custom Ratings'!$F$5)+($J412*'Custom Ratings'!$F$6)+($K412*'Custom Ratings'!$F$7)+($L412*'Custom Ratings'!$F$8)+($M412*'Custom Ratings'!$F$9)+($O412*'Custom Ratings'!$F$10)+($P412*'Custom Ratings'!$F$11)+($Q412*'Custom Ratings'!$F$12)+($R412*'Custom Ratings'!$F$13)+($S412*'Custom Ratings'!$F$14)+($T412*'Custom Ratings'!$F$15)&lt;50,(25+(($G412*'Custom Ratings'!$F$3)+($H412*'Custom Ratings'!$F$4)+($I412*'Custom Ratings'!$F$5)+($J412*'Custom Ratings'!$F$6)+($K412*'Custom Ratings'!$F$7)+($L412*'Custom Ratings'!$F$8)+($M412*'Custom Ratings'!$F$9)+($O412*'Custom Ratings'!$F$10)+($P412*'Custom Ratings'!$F$11)+($Q412*'Custom Ratings'!$F$12)+($R412*'Custom Ratings'!$F$13)+($S412*'Custom Ratings'!$F$14)+($T412*'Custom Ratings'!$F$15))/2),($G412*'Custom Ratings'!$F$3)+($H412*'Custom Ratings'!$F$4)+($I412*'Custom Ratings'!$F$5)+($J412*'Custom Ratings'!$F$6)+($K412*'Custom Ratings'!$F$7)+($L412*'Custom Ratings'!$F$8)+($M412*'Custom Ratings'!$F$9)+($O412*'Custom Ratings'!$F$10)+($P412*'Custom Ratings'!$F$11)+($Q412*'Custom Ratings'!$F$12)+($R412*'Custom Ratings'!$F$13)+($S412*'Custom Ratings'!$F$14)+($T412*'Custom Ratings'!$F$15)),0)</f>
        <v>49</v>
      </c>
      <c r="AB412" s="78">
        <f>ROUND(IF(($K412*'Custom Ratings'!$J$3)+ROUNDDOWN(($H412*'Custom Ratings'!$J$4),0)+($I412*'Custom Ratings'!$J$5)+($J412*'Custom Ratings'!$J$6)+ROUNDDOWN(($K412*'Custom Ratings'!$J$7),0)+ROUNDDOWN(($L412*'Custom Ratings'!$J$8),0)+($M412*'Custom Ratings'!$J$9)+($O412*'Custom Ratings'!$J$10)+($P412*'Custom Ratings'!$J$11)+($Q412*'Custom Ratings'!$J$12)+($R412*'Custom Ratings'!$J$13)+($S412*'Custom Ratings'!$J$14)+($T412*'Custom Ratings'!$J$15)&lt;50,(25+(($K412*'Custom Ratings'!$J$3)+ROUNDDOWN(($H412*'Custom Ratings'!$J$4),0)+($I412*'Custom Ratings'!$J$5)+($J412*'Custom Ratings'!$J$6)+ROUNDDOWN(($K412*'Custom Ratings'!$J$7),0)+ROUNDDOWN(($L412*'Custom Ratings'!$J$8),0)+($M412*'Custom Ratings'!$J$9)+($O412*'Custom Ratings'!$J$10)+($P412*'Custom Ratings'!$J$11)+($Q412*'Custom Ratings'!$J$12)+($R412*'Custom Ratings'!$J$13)+($S412*'Custom Ratings'!$J$14)+($T412*'Custom Ratings'!$J$15))/2),($K412*'Custom Ratings'!$J$3)+ROUNDDOWN(($H412*'Custom Ratings'!$J$4),0)+($I412*'Custom Ratings'!$J$5)+($J412*'Custom Ratings'!$J$6)+ROUNDDOWN(($K412*'Custom Ratings'!$J$7),0)+ROUNDDOWN(($L412*'Custom Ratings'!$J$8),0)+($M412*'Custom Ratings'!$J$9)+($O412*'Custom Ratings'!$J$10)+($P412*'Custom Ratings'!$J$11)+($Q412*'Custom Ratings'!$J$12)+($R412*'Custom Ratings'!$J$13)+($S412*'Custom Ratings'!$J$14)+($T412*'Custom Ratings'!$J$15)),0)</f>
        <v>49</v>
      </c>
      <c r="AC412" s="79">
        <f>ROUND(Z412/'Custom Ratings'!$B$19,0)</f>
        <v>49</v>
      </c>
      <c r="AD412" s="79">
        <f>ROUND(AA412/'Custom Ratings'!$F$19,0)</f>
        <v>49</v>
      </c>
      <c r="AE412" s="79">
        <f>ROUND(AB412/'Custom Ratings'!$J$19,0)</f>
        <v>49</v>
      </c>
    </row>
    <row r="413" ht="15.75" customHeight="1">
      <c r="A413" s="71" t="s">
        <v>817</v>
      </c>
      <c r="B413" s="71" t="s">
        <v>1269</v>
      </c>
      <c r="C413" s="72" t="str">
        <f t="shared" si="1"/>
        <v>Mike Ramsey</v>
      </c>
      <c r="D413" s="73" t="s">
        <v>36</v>
      </c>
      <c r="E413" s="73" t="s">
        <v>721</v>
      </c>
      <c r="F413" s="73">
        <v>6.0</v>
      </c>
      <c r="G413" s="73">
        <v>8.0</v>
      </c>
      <c r="H413" s="73">
        <v>3.0</v>
      </c>
      <c r="I413" s="73">
        <v>2.0</v>
      </c>
      <c r="J413" s="73">
        <v>2.0</v>
      </c>
      <c r="K413" s="73">
        <v>3.0</v>
      </c>
      <c r="L413" s="73">
        <v>2.0</v>
      </c>
      <c r="M413" s="73">
        <v>3.0</v>
      </c>
      <c r="N413" s="73">
        <v>6.0</v>
      </c>
      <c r="O413" s="73">
        <v>2.0</v>
      </c>
      <c r="P413" s="73">
        <v>2.0</v>
      </c>
      <c r="Q413" s="73">
        <v>3.0</v>
      </c>
      <c r="R413" s="73">
        <v>1.0</v>
      </c>
      <c r="S413" s="73">
        <v>2.0</v>
      </c>
      <c r="T413" s="73">
        <v>2.0</v>
      </c>
      <c r="U413" s="74">
        <f t="shared" si="2"/>
        <v>49</v>
      </c>
      <c r="V413" s="75">
        <f t="shared" si="3"/>
        <v>49</v>
      </c>
      <c r="W413" s="76" t="str">
        <f t="shared" si="4"/>
        <v>Lefty</v>
      </c>
      <c r="X413" s="77">
        <f t="shared" si="5"/>
        <v>49</v>
      </c>
      <c r="Y413" s="77">
        <f t="shared" si="6"/>
        <v>47</v>
      </c>
      <c r="Z413" s="78">
        <f>ROUND(IF(($G413*'Custom Ratings'!$B$3)+($H413*'Custom Ratings'!$B$4)+($I413*'Custom Ratings'!$B$5)+($J413*'Custom Ratings'!$B$6)+($K413*'Custom Ratings'!$B$7)+($L413*'Custom Ratings'!$B$8)+($M413*'Custom Ratings'!$B$9)+($O413*'Custom Ratings'!$B$10)+($P413*'Custom Ratings'!$B$11)+($Q413*'Custom Ratings'!$B$12)+($R413*'Custom Ratings'!$B$13)+($S413*'Custom Ratings'!$B$14)+($T413*'Custom Ratings'!$B$15)&lt;50,(25+(($G413*'Custom Ratings'!$B$3)+($H413*'Custom Ratings'!$B$4)+($I413*'Custom Ratings'!$B$5)+($J413*'Custom Ratings'!$B$6)+($K413*'Custom Ratings'!$B$7)+($L413*'Custom Ratings'!$B$8)+($M413*'Custom Ratings'!$B$9)+($O413*'Custom Ratings'!$B$10)+($P413*'Custom Ratings'!$B$11)+($Q413*'Custom Ratings'!$B$12)+($R413*'Custom Ratings'!$B$13)+($S413*'Custom Ratings'!$B$14)+($T413*'Custom Ratings'!$B$15))/2),($G413*'Custom Ratings'!$B$3)+($H413*'Custom Ratings'!$B$4)+($I413*'Custom Ratings'!$B$5)+($J413*'Custom Ratings'!$B$6)+($K413*'Custom Ratings'!$B$7)+($L413*'Custom Ratings'!$B$8)+($M413*'Custom Ratings'!$B$9)+($O413*'Custom Ratings'!$B$10)+($P413*'Custom Ratings'!$B$11)+($Q413*'Custom Ratings'!$B$12)+($R413*'Custom Ratings'!$B$13)+($S413*'Custom Ratings'!$B$14)+($T413*'Custom Ratings'!$B$15)),0)</f>
        <v>49</v>
      </c>
      <c r="AA413" s="78">
        <f>ROUND(IF(($G413*'Custom Ratings'!$F$3)+($H413*'Custom Ratings'!$F$4)+($I413*'Custom Ratings'!$F$5)+($J413*'Custom Ratings'!$F$6)+($K413*'Custom Ratings'!$F$7)+($L413*'Custom Ratings'!$F$8)+($M413*'Custom Ratings'!$F$9)+($O413*'Custom Ratings'!$F$10)+($P413*'Custom Ratings'!$F$11)+($Q413*'Custom Ratings'!$F$12)+($R413*'Custom Ratings'!$F$13)+($S413*'Custom Ratings'!$F$14)+($T413*'Custom Ratings'!$F$15)&lt;50,(25+(($G413*'Custom Ratings'!$F$3)+($H413*'Custom Ratings'!$F$4)+($I413*'Custom Ratings'!$F$5)+($J413*'Custom Ratings'!$F$6)+($K413*'Custom Ratings'!$F$7)+($L413*'Custom Ratings'!$F$8)+($M413*'Custom Ratings'!$F$9)+($O413*'Custom Ratings'!$F$10)+($P413*'Custom Ratings'!$F$11)+($Q413*'Custom Ratings'!$F$12)+($R413*'Custom Ratings'!$F$13)+($S413*'Custom Ratings'!$F$14)+($T413*'Custom Ratings'!$F$15))/2),($G413*'Custom Ratings'!$F$3)+($H413*'Custom Ratings'!$F$4)+($I413*'Custom Ratings'!$F$5)+($J413*'Custom Ratings'!$F$6)+($K413*'Custom Ratings'!$F$7)+($L413*'Custom Ratings'!$F$8)+($M413*'Custom Ratings'!$F$9)+($O413*'Custom Ratings'!$F$10)+($P413*'Custom Ratings'!$F$11)+($Q413*'Custom Ratings'!$F$12)+($R413*'Custom Ratings'!$F$13)+($S413*'Custom Ratings'!$F$14)+($T413*'Custom Ratings'!$F$15)),0)</f>
        <v>49</v>
      </c>
      <c r="AB413" s="78">
        <f>ROUND(IF(($K413*'Custom Ratings'!$J$3)+ROUNDDOWN(($H413*'Custom Ratings'!$J$4),0)+($I413*'Custom Ratings'!$J$5)+($J413*'Custom Ratings'!$J$6)+ROUNDDOWN(($K413*'Custom Ratings'!$J$7),0)+ROUNDDOWN(($L413*'Custom Ratings'!$J$8),0)+($M413*'Custom Ratings'!$J$9)+($O413*'Custom Ratings'!$J$10)+($P413*'Custom Ratings'!$J$11)+($Q413*'Custom Ratings'!$J$12)+($R413*'Custom Ratings'!$J$13)+($S413*'Custom Ratings'!$J$14)+($T413*'Custom Ratings'!$J$15)&lt;50,(25+(($K413*'Custom Ratings'!$J$3)+ROUNDDOWN(($H413*'Custom Ratings'!$J$4),0)+($I413*'Custom Ratings'!$J$5)+($J413*'Custom Ratings'!$J$6)+ROUNDDOWN(($K413*'Custom Ratings'!$J$7),0)+ROUNDDOWN(($L413*'Custom Ratings'!$J$8),0)+($M413*'Custom Ratings'!$J$9)+($O413*'Custom Ratings'!$J$10)+($P413*'Custom Ratings'!$J$11)+($Q413*'Custom Ratings'!$J$12)+($R413*'Custom Ratings'!$J$13)+($S413*'Custom Ratings'!$J$14)+($T413*'Custom Ratings'!$J$15))/2),($K413*'Custom Ratings'!$J$3)+ROUNDDOWN(($H413*'Custom Ratings'!$J$4),0)+($I413*'Custom Ratings'!$J$5)+($J413*'Custom Ratings'!$J$6)+ROUNDDOWN(($K413*'Custom Ratings'!$J$7),0)+ROUNDDOWN(($L413*'Custom Ratings'!$J$8),0)+($M413*'Custom Ratings'!$J$9)+($O413*'Custom Ratings'!$J$10)+($P413*'Custom Ratings'!$J$11)+($Q413*'Custom Ratings'!$J$12)+($R413*'Custom Ratings'!$J$13)+($S413*'Custom Ratings'!$J$14)+($T413*'Custom Ratings'!$J$15)),0)</f>
        <v>47</v>
      </c>
      <c r="AC413" s="79">
        <f>ROUND(Z413/'Custom Ratings'!$B$19,0)</f>
        <v>49</v>
      </c>
      <c r="AD413" s="79">
        <f>ROUND(AA413/'Custom Ratings'!$F$19,0)</f>
        <v>49</v>
      </c>
      <c r="AE413" s="79">
        <f>ROUND(AB413/'Custom Ratings'!$J$19,0)</f>
        <v>47</v>
      </c>
    </row>
    <row r="414" ht="15.75" customHeight="1">
      <c r="A414" s="71" t="s">
        <v>1270</v>
      </c>
      <c r="B414" s="71" t="s">
        <v>1265</v>
      </c>
      <c r="C414" s="72" t="str">
        <f t="shared" si="1"/>
        <v>Kjell Samuelsson</v>
      </c>
      <c r="D414" s="73" t="s">
        <v>36</v>
      </c>
      <c r="E414" s="73" t="s">
        <v>721</v>
      </c>
      <c r="F414" s="73">
        <v>28.0</v>
      </c>
      <c r="G414" s="73">
        <v>14.0</v>
      </c>
      <c r="H414" s="73">
        <v>2.0</v>
      </c>
      <c r="I414" s="73">
        <v>2.0</v>
      </c>
      <c r="J414" s="73">
        <v>1.0</v>
      </c>
      <c r="K414" s="73">
        <v>3.0</v>
      </c>
      <c r="L414" s="73">
        <v>4.0</v>
      </c>
      <c r="M414" s="73">
        <v>4.0</v>
      </c>
      <c r="N414" s="73">
        <v>7.0</v>
      </c>
      <c r="O414" s="73">
        <v>3.0</v>
      </c>
      <c r="P414" s="73">
        <v>1.0</v>
      </c>
      <c r="Q414" s="73">
        <v>4.0</v>
      </c>
      <c r="R414" s="73">
        <v>5.0</v>
      </c>
      <c r="S414" s="73">
        <v>2.0</v>
      </c>
      <c r="T414" s="73">
        <v>3.0</v>
      </c>
      <c r="U414" s="74">
        <f t="shared" si="2"/>
        <v>49</v>
      </c>
      <c r="V414" s="75">
        <f t="shared" si="3"/>
        <v>49</v>
      </c>
      <c r="W414" s="76" t="str">
        <f t="shared" si="4"/>
        <v>Righty</v>
      </c>
      <c r="X414" s="77">
        <f t="shared" si="5"/>
        <v>49</v>
      </c>
      <c r="Y414" s="77">
        <f t="shared" si="6"/>
        <v>54</v>
      </c>
      <c r="Z414" s="78">
        <f>ROUND(IF(($G414*'Custom Ratings'!$B$3)+($H414*'Custom Ratings'!$B$4)+($I414*'Custom Ratings'!$B$5)+($J414*'Custom Ratings'!$B$6)+($K414*'Custom Ratings'!$B$7)+($L414*'Custom Ratings'!$B$8)+($M414*'Custom Ratings'!$B$9)+($O414*'Custom Ratings'!$B$10)+($P414*'Custom Ratings'!$B$11)+($Q414*'Custom Ratings'!$B$12)+($R414*'Custom Ratings'!$B$13)+($S414*'Custom Ratings'!$B$14)+($T414*'Custom Ratings'!$B$15)&lt;50,(25+(($G414*'Custom Ratings'!$B$3)+($H414*'Custom Ratings'!$B$4)+($I414*'Custom Ratings'!$B$5)+($J414*'Custom Ratings'!$B$6)+($K414*'Custom Ratings'!$B$7)+($L414*'Custom Ratings'!$B$8)+($M414*'Custom Ratings'!$B$9)+($O414*'Custom Ratings'!$B$10)+($P414*'Custom Ratings'!$B$11)+($Q414*'Custom Ratings'!$B$12)+($R414*'Custom Ratings'!$B$13)+($S414*'Custom Ratings'!$B$14)+($T414*'Custom Ratings'!$B$15))/2),($G414*'Custom Ratings'!$B$3)+($H414*'Custom Ratings'!$B$4)+($I414*'Custom Ratings'!$B$5)+($J414*'Custom Ratings'!$B$6)+($K414*'Custom Ratings'!$B$7)+($L414*'Custom Ratings'!$B$8)+($M414*'Custom Ratings'!$B$9)+($O414*'Custom Ratings'!$B$10)+($P414*'Custom Ratings'!$B$11)+($Q414*'Custom Ratings'!$B$12)+($R414*'Custom Ratings'!$B$13)+($S414*'Custom Ratings'!$B$14)+($T414*'Custom Ratings'!$B$15)),0)</f>
        <v>49</v>
      </c>
      <c r="AA414" s="78">
        <f>ROUND(IF(($G414*'Custom Ratings'!$F$3)+($H414*'Custom Ratings'!$F$4)+($I414*'Custom Ratings'!$F$5)+($J414*'Custom Ratings'!$F$6)+($K414*'Custom Ratings'!$F$7)+($L414*'Custom Ratings'!$F$8)+($M414*'Custom Ratings'!$F$9)+($O414*'Custom Ratings'!$F$10)+($P414*'Custom Ratings'!$F$11)+($Q414*'Custom Ratings'!$F$12)+($R414*'Custom Ratings'!$F$13)+($S414*'Custom Ratings'!$F$14)+($T414*'Custom Ratings'!$F$15)&lt;50,(25+(($G414*'Custom Ratings'!$F$3)+($H414*'Custom Ratings'!$F$4)+($I414*'Custom Ratings'!$F$5)+($J414*'Custom Ratings'!$F$6)+($K414*'Custom Ratings'!$F$7)+($L414*'Custom Ratings'!$F$8)+($M414*'Custom Ratings'!$F$9)+($O414*'Custom Ratings'!$F$10)+($P414*'Custom Ratings'!$F$11)+($Q414*'Custom Ratings'!$F$12)+($R414*'Custom Ratings'!$F$13)+($S414*'Custom Ratings'!$F$14)+($T414*'Custom Ratings'!$F$15))/2),($G414*'Custom Ratings'!$F$3)+($H414*'Custom Ratings'!$F$4)+($I414*'Custom Ratings'!$F$5)+($J414*'Custom Ratings'!$F$6)+($K414*'Custom Ratings'!$F$7)+($L414*'Custom Ratings'!$F$8)+($M414*'Custom Ratings'!$F$9)+($O414*'Custom Ratings'!$F$10)+($P414*'Custom Ratings'!$F$11)+($Q414*'Custom Ratings'!$F$12)+($R414*'Custom Ratings'!$F$13)+($S414*'Custom Ratings'!$F$14)+($T414*'Custom Ratings'!$F$15)),0)</f>
        <v>49</v>
      </c>
      <c r="AB414" s="78">
        <f>ROUND(IF(($K414*'Custom Ratings'!$J$3)+ROUNDDOWN(($H414*'Custom Ratings'!$J$4),0)+($I414*'Custom Ratings'!$J$5)+($J414*'Custom Ratings'!$J$6)+ROUNDDOWN(($K414*'Custom Ratings'!$J$7),0)+ROUNDDOWN(($L414*'Custom Ratings'!$J$8),0)+($M414*'Custom Ratings'!$J$9)+($O414*'Custom Ratings'!$J$10)+($P414*'Custom Ratings'!$J$11)+($Q414*'Custom Ratings'!$J$12)+($R414*'Custom Ratings'!$J$13)+($S414*'Custom Ratings'!$J$14)+($T414*'Custom Ratings'!$J$15)&lt;50,(25+(($K414*'Custom Ratings'!$J$3)+ROUNDDOWN(($H414*'Custom Ratings'!$J$4),0)+($I414*'Custom Ratings'!$J$5)+($J414*'Custom Ratings'!$J$6)+ROUNDDOWN(($K414*'Custom Ratings'!$J$7),0)+ROUNDDOWN(($L414*'Custom Ratings'!$J$8),0)+($M414*'Custom Ratings'!$J$9)+($O414*'Custom Ratings'!$J$10)+($P414*'Custom Ratings'!$J$11)+($Q414*'Custom Ratings'!$J$12)+($R414*'Custom Ratings'!$J$13)+($S414*'Custom Ratings'!$J$14)+($T414*'Custom Ratings'!$J$15))/2),($K414*'Custom Ratings'!$J$3)+ROUNDDOWN(($H414*'Custom Ratings'!$J$4),0)+($I414*'Custom Ratings'!$J$5)+($J414*'Custom Ratings'!$J$6)+ROUNDDOWN(($K414*'Custom Ratings'!$J$7),0)+ROUNDDOWN(($L414*'Custom Ratings'!$J$8),0)+($M414*'Custom Ratings'!$J$9)+($O414*'Custom Ratings'!$J$10)+($P414*'Custom Ratings'!$J$11)+($Q414*'Custom Ratings'!$J$12)+($R414*'Custom Ratings'!$J$13)+($S414*'Custom Ratings'!$J$14)+($T414*'Custom Ratings'!$J$15)),0)</f>
        <v>54</v>
      </c>
      <c r="AC414" s="79">
        <f>ROUND(Z414/'Custom Ratings'!$B$19,0)</f>
        <v>49</v>
      </c>
      <c r="AD414" s="79">
        <f>ROUND(AA414/'Custom Ratings'!$F$19,0)</f>
        <v>49</v>
      </c>
      <c r="AE414" s="79">
        <f>ROUND(AB414/'Custom Ratings'!$J$19,0)</f>
        <v>54</v>
      </c>
    </row>
    <row r="415" ht="15.75" customHeight="1">
      <c r="A415" s="71" t="s">
        <v>777</v>
      </c>
      <c r="B415" s="71" t="s">
        <v>1271</v>
      </c>
      <c r="C415" s="72" t="str">
        <f t="shared" si="1"/>
        <v>Grant Jennings</v>
      </c>
      <c r="D415" s="73" t="s">
        <v>36</v>
      </c>
      <c r="E415" s="73" t="s">
        <v>721</v>
      </c>
      <c r="F415" s="73">
        <v>3.0</v>
      </c>
      <c r="G415" s="73">
        <v>9.0</v>
      </c>
      <c r="H415" s="73">
        <v>2.0</v>
      </c>
      <c r="I415" s="73">
        <v>2.0</v>
      </c>
      <c r="J415" s="73">
        <v>1.0</v>
      </c>
      <c r="K415" s="73">
        <v>3.0</v>
      </c>
      <c r="L415" s="73">
        <v>2.0</v>
      </c>
      <c r="M415" s="73">
        <v>3.0</v>
      </c>
      <c r="N415" s="73">
        <v>8.0</v>
      </c>
      <c r="O415" s="73">
        <v>2.0</v>
      </c>
      <c r="P415" s="73">
        <v>0.0</v>
      </c>
      <c r="Q415" s="73">
        <v>2.0</v>
      </c>
      <c r="R415" s="73">
        <v>3.0</v>
      </c>
      <c r="S415" s="73">
        <v>1.0</v>
      </c>
      <c r="T415" s="73">
        <v>3.0</v>
      </c>
      <c r="U415" s="74">
        <f t="shared" si="2"/>
        <v>43</v>
      </c>
      <c r="V415" s="75">
        <f t="shared" si="3"/>
        <v>43</v>
      </c>
      <c r="W415" s="76" t="str">
        <f t="shared" si="4"/>
        <v>Lefty</v>
      </c>
      <c r="X415" s="77">
        <f t="shared" si="5"/>
        <v>43</v>
      </c>
      <c r="Y415" s="77">
        <f t="shared" si="6"/>
        <v>45</v>
      </c>
      <c r="Z415" s="78">
        <f>ROUND(IF(($G415*'Custom Ratings'!$B$3)+($H415*'Custom Ratings'!$B$4)+($I415*'Custom Ratings'!$B$5)+($J415*'Custom Ratings'!$B$6)+($K415*'Custom Ratings'!$B$7)+($L415*'Custom Ratings'!$B$8)+($M415*'Custom Ratings'!$B$9)+($O415*'Custom Ratings'!$B$10)+($P415*'Custom Ratings'!$B$11)+($Q415*'Custom Ratings'!$B$12)+($R415*'Custom Ratings'!$B$13)+($S415*'Custom Ratings'!$B$14)+($T415*'Custom Ratings'!$B$15)&lt;50,(25+(($G415*'Custom Ratings'!$B$3)+($H415*'Custom Ratings'!$B$4)+($I415*'Custom Ratings'!$B$5)+($J415*'Custom Ratings'!$B$6)+($K415*'Custom Ratings'!$B$7)+($L415*'Custom Ratings'!$B$8)+($M415*'Custom Ratings'!$B$9)+($O415*'Custom Ratings'!$B$10)+($P415*'Custom Ratings'!$B$11)+($Q415*'Custom Ratings'!$B$12)+($R415*'Custom Ratings'!$B$13)+($S415*'Custom Ratings'!$B$14)+($T415*'Custom Ratings'!$B$15))/2),($G415*'Custom Ratings'!$B$3)+($H415*'Custom Ratings'!$B$4)+($I415*'Custom Ratings'!$B$5)+($J415*'Custom Ratings'!$B$6)+($K415*'Custom Ratings'!$B$7)+($L415*'Custom Ratings'!$B$8)+($M415*'Custom Ratings'!$B$9)+($O415*'Custom Ratings'!$B$10)+($P415*'Custom Ratings'!$B$11)+($Q415*'Custom Ratings'!$B$12)+($R415*'Custom Ratings'!$B$13)+($S415*'Custom Ratings'!$B$14)+($T415*'Custom Ratings'!$B$15)),0)</f>
        <v>43</v>
      </c>
      <c r="AA415" s="78">
        <f>ROUND(IF(($G415*'Custom Ratings'!$F$3)+($H415*'Custom Ratings'!$F$4)+($I415*'Custom Ratings'!$F$5)+($J415*'Custom Ratings'!$F$6)+($K415*'Custom Ratings'!$F$7)+($L415*'Custom Ratings'!$F$8)+($M415*'Custom Ratings'!$F$9)+($O415*'Custom Ratings'!$F$10)+($P415*'Custom Ratings'!$F$11)+($Q415*'Custom Ratings'!$F$12)+($R415*'Custom Ratings'!$F$13)+($S415*'Custom Ratings'!$F$14)+($T415*'Custom Ratings'!$F$15)&lt;50,(25+(($G415*'Custom Ratings'!$F$3)+($H415*'Custom Ratings'!$F$4)+($I415*'Custom Ratings'!$F$5)+($J415*'Custom Ratings'!$F$6)+($K415*'Custom Ratings'!$F$7)+($L415*'Custom Ratings'!$F$8)+($M415*'Custom Ratings'!$F$9)+($O415*'Custom Ratings'!$F$10)+($P415*'Custom Ratings'!$F$11)+($Q415*'Custom Ratings'!$F$12)+($R415*'Custom Ratings'!$F$13)+($S415*'Custom Ratings'!$F$14)+($T415*'Custom Ratings'!$F$15))/2),($G415*'Custom Ratings'!$F$3)+($H415*'Custom Ratings'!$F$4)+($I415*'Custom Ratings'!$F$5)+($J415*'Custom Ratings'!$F$6)+($K415*'Custom Ratings'!$F$7)+($L415*'Custom Ratings'!$F$8)+($M415*'Custom Ratings'!$F$9)+($O415*'Custom Ratings'!$F$10)+($P415*'Custom Ratings'!$F$11)+($Q415*'Custom Ratings'!$F$12)+($R415*'Custom Ratings'!$F$13)+($S415*'Custom Ratings'!$F$14)+($T415*'Custom Ratings'!$F$15)),0)</f>
        <v>43</v>
      </c>
      <c r="AB415" s="78">
        <f>ROUND(IF(($K415*'Custom Ratings'!$J$3)+ROUNDDOWN(($H415*'Custom Ratings'!$J$4),0)+($I415*'Custom Ratings'!$J$5)+($J415*'Custom Ratings'!$J$6)+ROUNDDOWN(($K415*'Custom Ratings'!$J$7),0)+ROUNDDOWN(($L415*'Custom Ratings'!$J$8),0)+($M415*'Custom Ratings'!$J$9)+($O415*'Custom Ratings'!$J$10)+($P415*'Custom Ratings'!$J$11)+($Q415*'Custom Ratings'!$J$12)+($R415*'Custom Ratings'!$J$13)+($S415*'Custom Ratings'!$J$14)+($T415*'Custom Ratings'!$J$15)&lt;50,(25+(($K415*'Custom Ratings'!$J$3)+ROUNDDOWN(($H415*'Custom Ratings'!$J$4),0)+($I415*'Custom Ratings'!$J$5)+($J415*'Custom Ratings'!$J$6)+ROUNDDOWN(($K415*'Custom Ratings'!$J$7),0)+ROUNDDOWN(($L415*'Custom Ratings'!$J$8),0)+($M415*'Custom Ratings'!$J$9)+($O415*'Custom Ratings'!$J$10)+($P415*'Custom Ratings'!$J$11)+($Q415*'Custom Ratings'!$J$12)+($R415*'Custom Ratings'!$J$13)+($S415*'Custom Ratings'!$J$14)+($T415*'Custom Ratings'!$J$15))/2),($K415*'Custom Ratings'!$J$3)+ROUNDDOWN(($H415*'Custom Ratings'!$J$4),0)+($I415*'Custom Ratings'!$J$5)+($J415*'Custom Ratings'!$J$6)+ROUNDDOWN(($K415*'Custom Ratings'!$J$7),0)+ROUNDDOWN(($L415*'Custom Ratings'!$J$8),0)+($M415*'Custom Ratings'!$J$9)+($O415*'Custom Ratings'!$J$10)+($P415*'Custom Ratings'!$J$11)+($Q415*'Custom Ratings'!$J$12)+($R415*'Custom Ratings'!$J$13)+($S415*'Custom Ratings'!$J$14)+($T415*'Custom Ratings'!$J$15)),0)</f>
        <v>45</v>
      </c>
      <c r="AC415" s="79">
        <f>ROUND(Z415/'Custom Ratings'!$B$19,0)</f>
        <v>43</v>
      </c>
      <c r="AD415" s="79">
        <f>ROUND(AA415/'Custom Ratings'!$F$19,0)</f>
        <v>43</v>
      </c>
      <c r="AE415" s="79">
        <f>ROUND(AB415/'Custom Ratings'!$J$19,0)</f>
        <v>45</v>
      </c>
    </row>
    <row r="416" ht="15.75" customHeight="1">
      <c r="A416" s="71" t="s">
        <v>883</v>
      </c>
      <c r="B416" s="71" t="s">
        <v>1272</v>
      </c>
      <c r="C416" s="72" t="str">
        <f t="shared" si="1"/>
        <v>Bryan Fogarty</v>
      </c>
      <c r="D416" s="73" t="s">
        <v>36</v>
      </c>
      <c r="E416" s="73" t="s">
        <v>721</v>
      </c>
      <c r="F416" s="73">
        <v>33.0</v>
      </c>
      <c r="G416" s="73">
        <v>8.0</v>
      </c>
      <c r="H416" s="73">
        <v>1.0</v>
      </c>
      <c r="I416" s="73">
        <v>1.0</v>
      </c>
      <c r="J416" s="73">
        <v>2.0</v>
      </c>
      <c r="K416" s="73">
        <v>1.0</v>
      </c>
      <c r="L416" s="73">
        <v>1.0</v>
      </c>
      <c r="M416" s="73">
        <v>2.0</v>
      </c>
      <c r="N416" s="73">
        <v>2.0</v>
      </c>
      <c r="O416" s="73">
        <v>2.0</v>
      </c>
      <c r="P416" s="73">
        <v>0.0</v>
      </c>
      <c r="Q416" s="73">
        <v>1.0</v>
      </c>
      <c r="R416" s="73">
        <v>0.0</v>
      </c>
      <c r="S416" s="73">
        <v>1.0</v>
      </c>
      <c r="T416" s="73">
        <v>1.0</v>
      </c>
      <c r="U416" s="74">
        <f t="shared" si="2"/>
        <v>38</v>
      </c>
      <c r="V416" s="75">
        <f t="shared" si="3"/>
        <v>38</v>
      </c>
      <c r="W416" s="76" t="str">
        <f t="shared" si="4"/>
        <v>Lefty</v>
      </c>
      <c r="X416" s="77">
        <f t="shared" si="5"/>
        <v>38</v>
      </c>
      <c r="Y416" s="77">
        <f t="shared" si="6"/>
        <v>33</v>
      </c>
      <c r="Z416" s="78">
        <f>ROUND(IF(($G416*'Custom Ratings'!$B$3)+($H416*'Custom Ratings'!$B$4)+($I416*'Custom Ratings'!$B$5)+($J416*'Custom Ratings'!$B$6)+($K416*'Custom Ratings'!$B$7)+($L416*'Custom Ratings'!$B$8)+($M416*'Custom Ratings'!$B$9)+($O416*'Custom Ratings'!$B$10)+($P416*'Custom Ratings'!$B$11)+($Q416*'Custom Ratings'!$B$12)+($R416*'Custom Ratings'!$B$13)+($S416*'Custom Ratings'!$B$14)+($T416*'Custom Ratings'!$B$15)&lt;50,(25+(($G416*'Custom Ratings'!$B$3)+($H416*'Custom Ratings'!$B$4)+($I416*'Custom Ratings'!$B$5)+($J416*'Custom Ratings'!$B$6)+($K416*'Custom Ratings'!$B$7)+($L416*'Custom Ratings'!$B$8)+($M416*'Custom Ratings'!$B$9)+($O416*'Custom Ratings'!$B$10)+($P416*'Custom Ratings'!$B$11)+($Q416*'Custom Ratings'!$B$12)+($R416*'Custom Ratings'!$B$13)+($S416*'Custom Ratings'!$B$14)+($T416*'Custom Ratings'!$B$15))/2),($G416*'Custom Ratings'!$B$3)+($H416*'Custom Ratings'!$B$4)+($I416*'Custom Ratings'!$B$5)+($J416*'Custom Ratings'!$B$6)+($K416*'Custom Ratings'!$B$7)+($L416*'Custom Ratings'!$B$8)+($M416*'Custom Ratings'!$B$9)+($O416*'Custom Ratings'!$B$10)+($P416*'Custom Ratings'!$B$11)+($Q416*'Custom Ratings'!$B$12)+($R416*'Custom Ratings'!$B$13)+($S416*'Custom Ratings'!$B$14)+($T416*'Custom Ratings'!$B$15)),0)</f>
        <v>38</v>
      </c>
      <c r="AA416" s="78">
        <f>ROUND(IF(($G416*'Custom Ratings'!$F$3)+($H416*'Custom Ratings'!$F$4)+($I416*'Custom Ratings'!$F$5)+($J416*'Custom Ratings'!$F$6)+($K416*'Custom Ratings'!$F$7)+($L416*'Custom Ratings'!$F$8)+($M416*'Custom Ratings'!$F$9)+($O416*'Custom Ratings'!$F$10)+($P416*'Custom Ratings'!$F$11)+($Q416*'Custom Ratings'!$F$12)+($R416*'Custom Ratings'!$F$13)+($S416*'Custom Ratings'!$F$14)+($T416*'Custom Ratings'!$F$15)&lt;50,(25+(($G416*'Custom Ratings'!$F$3)+($H416*'Custom Ratings'!$F$4)+($I416*'Custom Ratings'!$F$5)+($J416*'Custom Ratings'!$F$6)+($K416*'Custom Ratings'!$F$7)+($L416*'Custom Ratings'!$F$8)+($M416*'Custom Ratings'!$F$9)+($O416*'Custom Ratings'!$F$10)+($P416*'Custom Ratings'!$F$11)+($Q416*'Custom Ratings'!$F$12)+($R416*'Custom Ratings'!$F$13)+($S416*'Custom Ratings'!$F$14)+($T416*'Custom Ratings'!$F$15))/2),($G416*'Custom Ratings'!$F$3)+($H416*'Custom Ratings'!$F$4)+($I416*'Custom Ratings'!$F$5)+($J416*'Custom Ratings'!$F$6)+($K416*'Custom Ratings'!$F$7)+($L416*'Custom Ratings'!$F$8)+($M416*'Custom Ratings'!$F$9)+($O416*'Custom Ratings'!$F$10)+($P416*'Custom Ratings'!$F$11)+($Q416*'Custom Ratings'!$F$12)+($R416*'Custom Ratings'!$F$13)+($S416*'Custom Ratings'!$F$14)+($T416*'Custom Ratings'!$F$15)),0)</f>
        <v>38</v>
      </c>
      <c r="AB416" s="78">
        <f>ROUND(IF(($K416*'Custom Ratings'!$J$3)+ROUNDDOWN(($H416*'Custom Ratings'!$J$4),0)+($I416*'Custom Ratings'!$J$5)+($J416*'Custom Ratings'!$J$6)+ROUNDDOWN(($K416*'Custom Ratings'!$J$7),0)+ROUNDDOWN(($L416*'Custom Ratings'!$J$8),0)+($M416*'Custom Ratings'!$J$9)+($O416*'Custom Ratings'!$J$10)+($P416*'Custom Ratings'!$J$11)+($Q416*'Custom Ratings'!$J$12)+($R416*'Custom Ratings'!$J$13)+($S416*'Custom Ratings'!$J$14)+($T416*'Custom Ratings'!$J$15)&lt;50,(25+(($K416*'Custom Ratings'!$J$3)+ROUNDDOWN(($H416*'Custom Ratings'!$J$4),0)+($I416*'Custom Ratings'!$J$5)+($J416*'Custom Ratings'!$J$6)+ROUNDDOWN(($K416*'Custom Ratings'!$J$7),0)+ROUNDDOWN(($L416*'Custom Ratings'!$J$8),0)+($M416*'Custom Ratings'!$J$9)+($O416*'Custom Ratings'!$J$10)+($P416*'Custom Ratings'!$J$11)+($Q416*'Custom Ratings'!$J$12)+($R416*'Custom Ratings'!$J$13)+($S416*'Custom Ratings'!$J$14)+($T416*'Custom Ratings'!$J$15))/2),($K416*'Custom Ratings'!$J$3)+ROUNDDOWN(($H416*'Custom Ratings'!$J$4),0)+($I416*'Custom Ratings'!$J$5)+($J416*'Custom Ratings'!$J$6)+ROUNDDOWN(($K416*'Custom Ratings'!$J$7),0)+ROUNDDOWN(($L416*'Custom Ratings'!$J$8),0)+($M416*'Custom Ratings'!$J$9)+($O416*'Custom Ratings'!$J$10)+($P416*'Custom Ratings'!$J$11)+($Q416*'Custom Ratings'!$J$12)+($R416*'Custom Ratings'!$J$13)+($S416*'Custom Ratings'!$J$14)+($T416*'Custom Ratings'!$J$15)),0)</f>
        <v>33</v>
      </c>
      <c r="AC416" s="79">
        <f>ROUND(Z416/'Custom Ratings'!$B$19,0)</f>
        <v>38</v>
      </c>
      <c r="AD416" s="79">
        <f>ROUND(AA416/'Custom Ratings'!$F$19,0)</f>
        <v>38</v>
      </c>
      <c r="AE416" s="79">
        <f>ROUND(AB416/'Custom Ratings'!$J$19,0)</f>
        <v>33</v>
      </c>
    </row>
    <row r="417" ht="15.75" customHeight="1">
      <c r="A417" s="71" t="s">
        <v>698</v>
      </c>
      <c r="B417" s="71" t="s">
        <v>1273</v>
      </c>
      <c r="C417" s="72" t="str">
        <f t="shared" si="1"/>
        <v>Ron Hextall</v>
      </c>
      <c r="D417" s="73" t="s">
        <v>82</v>
      </c>
      <c r="E417" s="73" t="s">
        <v>697</v>
      </c>
      <c r="F417" s="73">
        <v>27.0</v>
      </c>
      <c r="G417" s="73">
        <v>7.0</v>
      </c>
      <c r="H417" s="73">
        <v>4.0</v>
      </c>
      <c r="I417" s="73">
        <v>4.0</v>
      </c>
      <c r="J417" s="73">
        <v>4.0</v>
      </c>
      <c r="K417" s="73">
        <v>4.0</v>
      </c>
      <c r="L417" s="73">
        <v>4.0</v>
      </c>
      <c r="M417" s="73">
        <v>0.0</v>
      </c>
      <c r="N417" s="73">
        <v>0.0</v>
      </c>
      <c r="O417" s="73">
        <v>0.0</v>
      </c>
      <c r="P417" s="73">
        <v>0.0</v>
      </c>
      <c r="Q417" s="73">
        <v>4.0</v>
      </c>
      <c r="R417" s="73">
        <v>4.0</v>
      </c>
      <c r="S417" s="73">
        <v>3.0</v>
      </c>
      <c r="T417" s="73">
        <v>3.0</v>
      </c>
      <c r="U417" s="74">
        <f t="shared" si="2"/>
        <v>68</v>
      </c>
      <c r="V417" s="75">
        <f t="shared" si="3"/>
        <v>68</v>
      </c>
      <c r="W417" s="76" t="str">
        <f t="shared" si="4"/>
        <v>Lefty</v>
      </c>
      <c r="X417" s="77">
        <f t="shared" si="5"/>
        <v>51</v>
      </c>
      <c r="Y417" s="77">
        <f t="shared" si="6"/>
        <v>68</v>
      </c>
      <c r="Z417" s="78">
        <f>ROUND(IF(($G417*'Custom Ratings'!$B$3)+($H417*'Custom Ratings'!$B$4)+($I417*'Custom Ratings'!$B$5)+($J417*'Custom Ratings'!$B$6)+($K417*'Custom Ratings'!$B$7)+($L417*'Custom Ratings'!$B$8)+($M417*'Custom Ratings'!$B$9)+($O417*'Custom Ratings'!$B$10)+($P417*'Custom Ratings'!$B$11)+($Q417*'Custom Ratings'!$B$12)+($R417*'Custom Ratings'!$B$13)+($S417*'Custom Ratings'!$B$14)+($T417*'Custom Ratings'!$B$15)&lt;50,(25+(($G417*'Custom Ratings'!$B$3)+($H417*'Custom Ratings'!$B$4)+($I417*'Custom Ratings'!$B$5)+($J417*'Custom Ratings'!$B$6)+($K417*'Custom Ratings'!$B$7)+($L417*'Custom Ratings'!$B$8)+($M417*'Custom Ratings'!$B$9)+($O417*'Custom Ratings'!$B$10)+($P417*'Custom Ratings'!$B$11)+($Q417*'Custom Ratings'!$B$12)+($R417*'Custom Ratings'!$B$13)+($S417*'Custom Ratings'!$B$14)+($T417*'Custom Ratings'!$B$15))/2),($G417*'Custom Ratings'!$B$3)+($H417*'Custom Ratings'!$B$4)+($I417*'Custom Ratings'!$B$5)+($J417*'Custom Ratings'!$B$6)+($K417*'Custom Ratings'!$B$7)+($L417*'Custom Ratings'!$B$8)+($M417*'Custom Ratings'!$B$9)+($O417*'Custom Ratings'!$B$10)+($P417*'Custom Ratings'!$B$11)+($Q417*'Custom Ratings'!$B$12)+($R417*'Custom Ratings'!$B$13)+($S417*'Custom Ratings'!$B$14)+($T417*'Custom Ratings'!$B$15)),0)</f>
        <v>51</v>
      </c>
      <c r="AA417" s="78">
        <f>ROUND(IF(($G417*'Custom Ratings'!$F$3)+($H417*'Custom Ratings'!$F$4)+($I417*'Custom Ratings'!$F$5)+($J417*'Custom Ratings'!$F$6)+($K417*'Custom Ratings'!$F$7)+($L417*'Custom Ratings'!$F$8)+($M417*'Custom Ratings'!$F$9)+($O417*'Custom Ratings'!$F$10)+($P417*'Custom Ratings'!$F$11)+($Q417*'Custom Ratings'!$F$12)+($R417*'Custom Ratings'!$F$13)+($S417*'Custom Ratings'!$F$14)+($T417*'Custom Ratings'!$F$15)&lt;50,(25+(($G417*'Custom Ratings'!$F$3)+($H417*'Custom Ratings'!$F$4)+($I417*'Custom Ratings'!$F$5)+($J417*'Custom Ratings'!$F$6)+($K417*'Custom Ratings'!$F$7)+($L417*'Custom Ratings'!$F$8)+($M417*'Custom Ratings'!$F$9)+($O417*'Custom Ratings'!$F$10)+($P417*'Custom Ratings'!$F$11)+($Q417*'Custom Ratings'!$F$12)+($R417*'Custom Ratings'!$F$13)+($S417*'Custom Ratings'!$F$14)+($T417*'Custom Ratings'!$F$15))/2),($G417*'Custom Ratings'!$F$3)+($H417*'Custom Ratings'!$F$4)+($I417*'Custom Ratings'!$F$5)+($J417*'Custom Ratings'!$F$6)+($K417*'Custom Ratings'!$F$7)+($L417*'Custom Ratings'!$F$8)+($M417*'Custom Ratings'!$F$9)+($O417*'Custom Ratings'!$F$10)+($P417*'Custom Ratings'!$F$11)+($Q417*'Custom Ratings'!$F$12)+($R417*'Custom Ratings'!$F$13)+($S417*'Custom Ratings'!$F$14)+($T417*'Custom Ratings'!$F$15)),0)</f>
        <v>51</v>
      </c>
      <c r="AB417" s="78">
        <f>ROUND(IF(($K417*'Custom Ratings'!$J$3)+ROUNDDOWN(($H417*'Custom Ratings'!$J$4),0)+($I417*'Custom Ratings'!$J$5)+($J417*'Custom Ratings'!$J$6)+ROUNDDOWN(($K417*'Custom Ratings'!$J$7),0)+ROUNDDOWN(($L417*'Custom Ratings'!$J$8),0)+($M417*'Custom Ratings'!$J$9)+($O417*'Custom Ratings'!$J$10)+($P417*'Custom Ratings'!$J$11)+($Q417*'Custom Ratings'!$J$12)+($R417*'Custom Ratings'!$J$13)+($S417*'Custom Ratings'!$J$14)+($T417*'Custom Ratings'!$J$15)&lt;50,(25+(($K417*'Custom Ratings'!$J$3)+ROUNDDOWN(($H417*'Custom Ratings'!$J$4),0)+($I417*'Custom Ratings'!$J$5)+($J417*'Custom Ratings'!$J$6)+ROUNDDOWN(($K417*'Custom Ratings'!$J$7),0)+ROUNDDOWN(($L417*'Custom Ratings'!$J$8),0)+($M417*'Custom Ratings'!$J$9)+($O417*'Custom Ratings'!$J$10)+($P417*'Custom Ratings'!$J$11)+($Q417*'Custom Ratings'!$J$12)+($R417*'Custom Ratings'!$J$13)+($S417*'Custom Ratings'!$J$14)+($T417*'Custom Ratings'!$J$15))/2),($K417*'Custom Ratings'!$J$3)+ROUNDDOWN(($H417*'Custom Ratings'!$J$4),0)+($I417*'Custom Ratings'!$J$5)+($J417*'Custom Ratings'!$J$6)+ROUNDDOWN(($K417*'Custom Ratings'!$J$7),0)+ROUNDDOWN(($L417*'Custom Ratings'!$J$8),0)+($M417*'Custom Ratings'!$J$9)+($O417*'Custom Ratings'!$J$10)+($P417*'Custom Ratings'!$J$11)+($Q417*'Custom Ratings'!$J$12)+($R417*'Custom Ratings'!$J$13)+($S417*'Custom Ratings'!$J$14)+($T417*'Custom Ratings'!$J$15)),0)</f>
        <v>68</v>
      </c>
      <c r="AC417" s="79">
        <f>ROUND(Z417/'Custom Ratings'!$B$19,0)</f>
        <v>51</v>
      </c>
      <c r="AD417" s="79">
        <f>ROUND(AA417/'Custom Ratings'!$F$19,0)</f>
        <v>51</v>
      </c>
      <c r="AE417" s="79">
        <f>ROUND(AB417/'Custom Ratings'!$J$19,0)</f>
        <v>68</v>
      </c>
    </row>
    <row r="418" ht="15.75" customHeight="1">
      <c r="A418" s="71" t="s">
        <v>867</v>
      </c>
      <c r="B418" s="71" t="s">
        <v>1274</v>
      </c>
      <c r="C418" s="72" t="str">
        <f t="shared" si="1"/>
        <v>Stephane Fiset</v>
      </c>
      <c r="D418" s="73" t="s">
        <v>82</v>
      </c>
      <c r="E418" s="73" t="s">
        <v>697</v>
      </c>
      <c r="F418" s="73">
        <v>35.0</v>
      </c>
      <c r="G418" s="73">
        <v>5.0</v>
      </c>
      <c r="H418" s="73">
        <v>3.0</v>
      </c>
      <c r="I418" s="73">
        <v>4.0</v>
      </c>
      <c r="J418" s="73">
        <v>3.0</v>
      </c>
      <c r="K418" s="73">
        <v>3.0</v>
      </c>
      <c r="L418" s="73">
        <v>2.0</v>
      </c>
      <c r="M418" s="73">
        <v>0.0</v>
      </c>
      <c r="N418" s="73">
        <v>0.0</v>
      </c>
      <c r="O418" s="73">
        <v>0.0</v>
      </c>
      <c r="P418" s="73">
        <v>0.0</v>
      </c>
      <c r="Q418" s="73">
        <v>2.0</v>
      </c>
      <c r="R418" s="73">
        <v>2.0</v>
      </c>
      <c r="S418" s="73">
        <v>2.0</v>
      </c>
      <c r="T418" s="73">
        <v>2.0</v>
      </c>
      <c r="U418" s="74">
        <f t="shared" si="2"/>
        <v>47</v>
      </c>
      <c r="V418" s="75">
        <f t="shared" si="3"/>
        <v>47</v>
      </c>
      <c r="W418" s="76" t="str">
        <f t="shared" si="4"/>
        <v>Lefty</v>
      </c>
      <c r="X418" s="77">
        <f t="shared" si="5"/>
        <v>45</v>
      </c>
      <c r="Y418" s="77">
        <f t="shared" si="6"/>
        <v>47</v>
      </c>
      <c r="Z418" s="78">
        <f>ROUND(IF(($G418*'Custom Ratings'!$B$3)+($H418*'Custom Ratings'!$B$4)+($I418*'Custom Ratings'!$B$5)+($J418*'Custom Ratings'!$B$6)+($K418*'Custom Ratings'!$B$7)+($L418*'Custom Ratings'!$B$8)+($M418*'Custom Ratings'!$B$9)+($O418*'Custom Ratings'!$B$10)+($P418*'Custom Ratings'!$B$11)+($Q418*'Custom Ratings'!$B$12)+($R418*'Custom Ratings'!$B$13)+($S418*'Custom Ratings'!$B$14)+($T418*'Custom Ratings'!$B$15)&lt;50,(25+(($G418*'Custom Ratings'!$B$3)+($H418*'Custom Ratings'!$B$4)+($I418*'Custom Ratings'!$B$5)+($J418*'Custom Ratings'!$B$6)+($K418*'Custom Ratings'!$B$7)+($L418*'Custom Ratings'!$B$8)+($M418*'Custom Ratings'!$B$9)+($O418*'Custom Ratings'!$B$10)+($P418*'Custom Ratings'!$B$11)+($Q418*'Custom Ratings'!$B$12)+($R418*'Custom Ratings'!$B$13)+($S418*'Custom Ratings'!$B$14)+($T418*'Custom Ratings'!$B$15))/2),($G418*'Custom Ratings'!$B$3)+($H418*'Custom Ratings'!$B$4)+($I418*'Custom Ratings'!$B$5)+($J418*'Custom Ratings'!$B$6)+($K418*'Custom Ratings'!$B$7)+($L418*'Custom Ratings'!$B$8)+($M418*'Custom Ratings'!$B$9)+($O418*'Custom Ratings'!$B$10)+($P418*'Custom Ratings'!$B$11)+($Q418*'Custom Ratings'!$B$12)+($R418*'Custom Ratings'!$B$13)+($S418*'Custom Ratings'!$B$14)+($T418*'Custom Ratings'!$B$15)),0)</f>
        <v>45</v>
      </c>
      <c r="AA418" s="78">
        <f>ROUND(IF(($G418*'Custom Ratings'!$F$3)+($H418*'Custom Ratings'!$F$4)+($I418*'Custom Ratings'!$F$5)+($J418*'Custom Ratings'!$F$6)+($K418*'Custom Ratings'!$F$7)+($L418*'Custom Ratings'!$F$8)+($M418*'Custom Ratings'!$F$9)+($O418*'Custom Ratings'!$F$10)+($P418*'Custom Ratings'!$F$11)+($Q418*'Custom Ratings'!$F$12)+($R418*'Custom Ratings'!$F$13)+($S418*'Custom Ratings'!$F$14)+($T418*'Custom Ratings'!$F$15)&lt;50,(25+(($G418*'Custom Ratings'!$F$3)+($H418*'Custom Ratings'!$F$4)+($I418*'Custom Ratings'!$F$5)+($J418*'Custom Ratings'!$F$6)+($K418*'Custom Ratings'!$F$7)+($L418*'Custom Ratings'!$F$8)+($M418*'Custom Ratings'!$F$9)+($O418*'Custom Ratings'!$F$10)+($P418*'Custom Ratings'!$F$11)+($Q418*'Custom Ratings'!$F$12)+($R418*'Custom Ratings'!$F$13)+($S418*'Custom Ratings'!$F$14)+($T418*'Custom Ratings'!$F$15))/2),($G418*'Custom Ratings'!$F$3)+($H418*'Custom Ratings'!$F$4)+($I418*'Custom Ratings'!$F$5)+($J418*'Custom Ratings'!$F$6)+($K418*'Custom Ratings'!$F$7)+($L418*'Custom Ratings'!$F$8)+($M418*'Custom Ratings'!$F$9)+($O418*'Custom Ratings'!$F$10)+($P418*'Custom Ratings'!$F$11)+($Q418*'Custom Ratings'!$F$12)+($R418*'Custom Ratings'!$F$13)+($S418*'Custom Ratings'!$F$14)+($T418*'Custom Ratings'!$F$15)),0)</f>
        <v>45</v>
      </c>
      <c r="AB418" s="78">
        <f>ROUND(IF(($K418*'Custom Ratings'!$J$3)+ROUNDDOWN(($H418*'Custom Ratings'!$J$4),0)+($I418*'Custom Ratings'!$J$5)+($J418*'Custom Ratings'!$J$6)+ROUNDDOWN(($K418*'Custom Ratings'!$J$7),0)+ROUNDDOWN(($L418*'Custom Ratings'!$J$8),0)+($M418*'Custom Ratings'!$J$9)+($O418*'Custom Ratings'!$J$10)+($P418*'Custom Ratings'!$J$11)+($Q418*'Custom Ratings'!$J$12)+($R418*'Custom Ratings'!$J$13)+($S418*'Custom Ratings'!$J$14)+($T418*'Custom Ratings'!$J$15)&lt;50,(25+(($K418*'Custom Ratings'!$J$3)+ROUNDDOWN(($H418*'Custom Ratings'!$J$4),0)+($I418*'Custom Ratings'!$J$5)+($J418*'Custom Ratings'!$J$6)+ROUNDDOWN(($K418*'Custom Ratings'!$J$7),0)+ROUNDDOWN(($L418*'Custom Ratings'!$J$8),0)+($M418*'Custom Ratings'!$J$9)+($O418*'Custom Ratings'!$J$10)+($P418*'Custom Ratings'!$J$11)+($Q418*'Custom Ratings'!$J$12)+($R418*'Custom Ratings'!$J$13)+($S418*'Custom Ratings'!$J$14)+($T418*'Custom Ratings'!$J$15))/2),($K418*'Custom Ratings'!$J$3)+ROUNDDOWN(($H418*'Custom Ratings'!$J$4),0)+($I418*'Custom Ratings'!$J$5)+($J418*'Custom Ratings'!$J$6)+ROUNDDOWN(($K418*'Custom Ratings'!$J$7),0)+ROUNDDOWN(($L418*'Custom Ratings'!$J$8),0)+($M418*'Custom Ratings'!$J$9)+($O418*'Custom Ratings'!$J$10)+($P418*'Custom Ratings'!$J$11)+($Q418*'Custom Ratings'!$J$12)+($R418*'Custom Ratings'!$J$13)+($S418*'Custom Ratings'!$J$14)+($T418*'Custom Ratings'!$J$15)),0)</f>
        <v>47</v>
      </c>
      <c r="AC418" s="79">
        <f>ROUND(Z418/'Custom Ratings'!$B$19,0)</f>
        <v>45</v>
      </c>
      <c r="AD418" s="79">
        <f>ROUND(AA418/'Custom Ratings'!$F$19,0)</f>
        <v>45</v>
      </c>
      <c r="AE418" s="79">
        <f>ROUND(AB418/'Custom Ratings'!$J$19,0)</f>
        <v>47</v>
      </c>
    </row>
    <row r="419" ht="15.75" customHeight="1">
      <c r="A419" s="71" t="s">
        <v>746</v>
      </c>
      <c r="B419" s="71" t="s">
        <v>1275</v>
      </c>
      <c r="C419" s="72" t="str">
        <f t="shared" si="1"/>
        <v>Joe Sakic</v>
      </c>
      <c r="D419" s="73" t="s">
        <v>82</v>
      </c>
      <c r="E419" s="73" t="s">
        <v>702</v>
      </c>
      <c r="F419" s="73">
        <v>19.0</v>
      </c>
      <c r="G419" s="73">
        <v>6.0</v>
      </c>
      <c r="H419" s="73">
        <v>4.0</v>
      </c>
      <c r="I419" s="73">
        <v>4.0</v>
      </c>
      <c r="J419" s="73">
        <v>5.0</v>
      </c>
      <c r="K419" s="73">
        <v>4.0</v>
      </c>
      <c r="L419" s="73">
        <v>4.0</v>
      </c>
      <c r="M419" s="73">
        <v>2.0</v>
      </c>
      <c r="N419" s="73">
        <v>0.0</v>
      </c>
      <c r="O419" s="73">
        <v>4.0</v>
      </c>
      <c r="P419" s="73">
        <v>5.0</v>
      </c>
      <c r="Q419" s="73">
        <v>5.0</v>
      </c>
      <c r="R419" s="73">
        <v>2.0</v>
      </c>
      <c r="S419" s="73">
        <v>5.0</v>
      </c>
      <c r="T419" s="73">
        <v>2.0</v>
      </c>
      <c r="U419" s="74">
        <f t="shared" si="2"/>
        <v>83</v>
      </c>
      <c r="V419" s="75">
        <f t="shared" si="3"/>
        <v>83</v>
      </c>
      <c r="W419" s="76" t="str">
        <f t="shared" si="4"/>
        <v>Lefty</v>
      </c>
      <c r="X419" s="77">
        <f t="shared" si="5"/>
        <v>83</v>
      </c>
      <c r="Y419" s="77">
        <f t="shared" si="6"/>
        <v>68</v>
      </c>
      <c r="Z419" s="78">
        <f>ROUND(IF(($G419*'Custom Ratings'!$B$3)+($H419*'Custom Ratings'!$B$4)+($I419*'Custom Ratings'!$B$5)+($J419*'Custom Ratings'!$B$6)+($K419*'Custom Ratings'!$B$7)+($L419*'Custom Ratings'!$B$8)+($M419*'Custom Ratings'!$B$9)+($O419*'Custom Ratings'!$B$10)+($P419*'Custom Ratings'!$B$11)+($Q419*'Custom Ratings'!$B$12)+($R419*'Custom Ratings'!$B$13)+($S419*'Custom Ratings'!$B$14)+($T419*'Custom Ratings'!$B$15)&lt;50,(25+(($G419*'Custom Ratings'!$B$3)+($H419*'Custom Ratings'!$B$4)+($I419*'Custom Ratings'!$B$5)+($J419*'Custom Ratings'!$B$6)+($K419*'Custom Ratings'!$B$7)+($L419*'Custom Ratings'!$B$8)+($M419*'Custom Ratings'!$B$9)+($O419*'Custom Ratings'!$B$10)+($P419*'Custom Ratings'!$B$11)+($Q419*'Custom Ratings'!$B$12)+($R419*'Custom Ratings'!$B$13)+($S419*'Custom Ratings'!$B$14)+($T419*'Custom Ratings'!$B$15))/2),($G419*'Custom Ratings'!$B$3)+($H419*'Custom Ratings'!$B$4)+($I419*'Custom Ratings'!$B$5)+($J419*'Custom Ratings'!$B$6)+($K419*'Custom Ratings'!$B$7)+($L419*'Custom Ratings'!$B$8)+($M419*'Custom Ratings'!$B$9)+($O419*'Custom Ratings'!$B$10)+($P419*'Custom Ratings'!$B$11)+($Q419*'Custom Ratings'!$B$12)+($R419*'Custom Ratings'!$B$13)+($S419*'Custom Ratings'!$B$14)+($T419*'Custom Ratings'!$B$15)),0)</f>
        <v>83</v>
      </c>
      <c r="AA419" s="78">
        <f>ROUND(IF(($G419*'Custom Ratings'!$F$3)+($H419*'Custom Ratings'!$F$4)+($I419*'Custom Ratings'!$F$5)+($J419*'Custom Ratings'!$F$6)+($K419*'Custom Ratings'!$F$7)+($L419*'Custom Ratings'!$F$8)+($M419*'Custom Ratings'!$F$9)+($O419*'Custom Ratings'!$F$10)+($P419*'Custom Ratings'!$F$11)+($Q419*'Custom Ratings'!$F$12)+($R419*'Custom Ratings'!$F$13)+($S419*'Custom Ratings'!$F$14)+($T419*'Custom Ratings'!$F$15)&lt;50,(25+(($G419*'Custom Ratings'!$F$3)+($H419*'Custom Ratings'!$F$4)+($I419*'Custom Ratings'!$F$5)+($J419*'Custom Ratings'!$F$6)+($K419*'Custom Ratings'!$F$7)+($L419*'Custom Ratings'!$F$8)+($M419*'Custom Ratings'!$F$9)+($O419*'Custom Ratings'!$F$10)+($P419*'Custom Ratings'!$F$11)+($Q419*'Custom Ratings'!$F$12)+($R419*'Custom Ratings'!$F$13)+($S419*'Custom Ratings'!$F$14)+($T419*'Custom Ratings'!$F$15))/2),($G419*'Custom Ratings'!$F$3)+($H419*'Custom Ratings'!$F$4)+($I419*'Custom Ratings'!$F$5)+($J419*'Custom Ratings'!$F$6)+($K419*'Custom Ratings'!$F$7)+($L419*'Custom Ratings'!$F$8)+($M419*'Custom Ratings'!$F$9)+($O419*'Custom Ratings'!$F$10)+($P419*'Custom Ratings'!$F$11)+($Q419*'Custom Ratings'!$F$12)+($R419*'Custom Ratings'!$F$13)+($S419*'Custom Ratings'!$F$14)+($T419*'Custom Ratings'!$F$15)),0)</f>
        <v>83</v>
      </c>
      <c r="AB419" s="78">
        <f>ROUND(IF(($K419*'Custom Ratings'!$J$3)+ROUNDDOWN(($H419*'Custom Ratings'!$J$4),0)+($I419*'Custom Ratings'!$J$5)+($J419*'Custom Ratings'!$J$6)+ROUNDDOWN(($K419*'Custom Ratings'!$J$7),0)+ROUNDDOWN(($L419*'Custom Ratings'!$J$8),0)+($M419*'Custom Ratings'!$J$9)+($O419*'Custom Ratings'!$J$10)+($P419*'Custom Ratings'!$J$11)+($Q419*'Custom Ratings'!$J$12)+($R419*'Custom Ratings'!$J$13)+($S419*'Custom Ratings'!$J$14)+($T419*'Custom Ratings'!$J$15)&lt;50,(25+(($K419*'Custom Ratings'!$J$3)+ROUNDDOWN(($H419*'Custom Ratings'!$J$4),0)+($I419*'Custom Ratings'!$J$5)+($J419*'Custom Ratings'!$J$6)+ROUNDDOWN(($K419*'Custom Ratings'!$J$7),0)+ROUNDDOWN(($L419*'Custom Ratings'!$J$8),0)+($M419*'Custom Ratings'!$J$9)+($O419*'Custom Ratings'!$J$10)+($P419*'Custom Ratings'!$J$11)+($Q419*'Custom Ratings'!$J$12)+($R419*'Custom Ratings'!$J$13)+($S419*'Custom Ratings'!$J$14)+($T419*'Custom Ratings'!$J$15))/2),($K419*'Custom Ratings'!$J$3)+ROUNDDOWN(($H419*'Custom Ratings'!$J$4),0)+($I419*'Custom Ratings'!$J$5)+($J419*'Custom Ratings'!$J$6)+ROUNDDOWN(($K419*'Custom Ratings'!$J$7),0)+ROUNDDOWN(($L419*'Custom Ratings'!$J$8),0)+($M419*'Custom Ratings'!$J$9)+($O419*'Custom Ratings'!$J$10)+($P419*'Custom Ratings'!$J$11)+($Q419*'Custom Ratings'!$J$12)+($R419*'Custom Ratings'!$J$13)+($S419*'Custom Ratings'!$J$14)+($T419*'Custom Ratings'!$J$15)),0)</f>
        <v>68</v>
      </c>
      <c r="AC419" s="79">
        <f>ROUND(Z419/'Custom Ratings'!$B$19,0)</f>
        <v>83</v>
      </c>
      <c r="AD419" s="79">
        <f>ROUND(AA419/'Custom Ratings'!$F$19,0)</f>
        <v>83</v>
      </c>
      <c r="AE419" s="79">
        <f>ROUND(AB419/'Custom Ratings'!$J$19,0)</f>
        <v>68</v>
      </c>
    </row>
    <row r="420" ht="15.75" customHeight="1">
      <c r="A420" s="71" t="s">
        <v>817</v>
      </c>
      <c r="B420" s="71" t="s">
        <v>1276</v>
      </c>
      <c r="C420" s="72" t="str">
        <f t="shared" si="1"/>
        <v>Mike Ricci</v>
      </c>
      <c r="D420" s="73" t="s">
        <v>82</v>
      </c>
      <c r="E420" s="73" t="s">
        <v>702</v>
      </c>
      <c r="F420" s="73">
        <v>9.0</v>
      </c>
      <c r="G420" s="73">
        <v>7.0</v>
      </c>
      <c r="H420" s="73">
        <v>4.0</v>
      </c>
      <c r="I420" s="73">
        <v>4.0</v>
      </c>
      <c r="J420" s="73">
        <v>4.0</v>
      </c>
      <c r="K420" s="73">
        <v>3.0</v>
      </c>
      <c r="L420" s="73">
        <v>3.0</v>
      </c>
      <c r="M420" s="73">
        <v>3.0</v>
      </c>
      <c r="N420" s="73">
        <v>4.0</v>
      </c>
      <c r="O420" s="73">
        <v>3.0</v>
      </c>
      <c r="P420" s="73">
        <v>5.0</v>
      </c>
      <c r="Q420" s="73">
        <v>3.0</v>
      </c>
      <c r="R420" s="73">
        <v>0.0</v>
      </c>
      <c r="S420" s="73">
        <v>4.0</v>
      </c>
      <c r="T420" s="73">
        <v>3.0</v>
      </c>
      <c r="U420" s="74">
        <f t="shared" si="2"/>
        <v>73</v>
      </c>
      <c r="V420" s="75">
        <f t="shared" si="3"/>
        <v>73</v>
      </c>
      <c r="W420" s="76" t="str">
        <f t="shared" si="4"/>
        <v>Lefty</v>
      </c>
      <c r="X420" s="77">
        <f t="shared" si="5"/>
        <v>73</v>
      </c>
      <c r="Y420" s="77">
        <f t="shared" si="6"/>
        <v>54</v>
      </c>
      <c r="Z420" s="78">
        <f>ROUND(IF(($G420*'Custom Ratings'!$B$3)+($H420*'Custom Ratings'!$B$4)+($I420*'Custom Ratings'!$B$5)+($J420*'Custom Ratings'!$B$6)+($K420*'Custom Ratings'!$B$7)+($L420*'Custom Ratings'!$B$8)+($M420*'Custom Ratings'!$B$9)+($O420*'Custom Ratings'!$B$10)+($P420*'Custom Ratings'!$B$11)+($Q420*'Custom Ratings'!$B$12)+($R420*'Custom Ratings'!$B$13)+($S420*'Custom Ratings'!$B$14)+($T420*'Custom Ratings'!$B$15)&lt;50,(25+(($G420*'Custom Ratings'!$B$3)+($H420*'Custom Ratings'!$B$4)+($I420*'Custom Ratings'!$B$5)+($J420*'Custom Ratings'!$B$6)+($K420*'Custom Ratings'!$B$7)+($L420*'Custom Ratings'!$B$8)+($M420*'Custom Ratings'!$B$9)+($O420*'Custom Ratings'!$B$10)+($P420*'Custom Ratings'!$B$11)+($Q420*'Custom Ratings'!$B$12)+($R420*'Custom Ratings'!$B$13)+($S420*'Custom Ratings'!$B$14)+($T420*'Custom Ratings'!$B$15))/2),($G420*'Custom Ratings'!$B$3)+($H420*'Custom Ratings'!$B$4)+($I420*'Custom Ratings'!$B$5)+($J420*'Custom Ratings'!$B$6)+($K420*'Custom Ratings'!$B$7)+($L420*'Custom Ratings'!$B$8)+($M420*'Custom Ratings'!$B$9)+($O420*'Custom Ratings'!$B$10)+($P420*'Custom Ratings'!$B$11)+($Q420*'Custom Ratings'!$B$12)+($R420*'Custom Ratings'!$B$13)+($S420*'Custom Ratings'!$B$14)+($T420*'Custom Ratings'!$B$15)),0)</f>
        <v>73</v>
      </c>
      <c r="AA420" s="78">
        <f>ROUND(IF(($G420*'Custom Ratings'!$F$3)+($H420*'Custom Ratings'!$F$4)+($I420*'Custom Ratings'!$F$5)+($J420*'Custom Ratings'!$F$6)+($K420*'Custom Ratings'!$F$7)+($L420*'Custom Ratings'!$F$8)+($M420*'Custom Ratings'!$F$9)+($O420*'Custom Ratings'!$F$10)+($P420*'Custom Ratings'!$F$11)+($Q420*'Custom Ratings'!$F$12)+($R420*'Custom Ratings'!$F$13)+($S420*'Custom Ratings'!$F$14)+($T420*'Custom Ratings'!$F$15)&lt;50,(25+(($G420*'Custom Ratings'!$F$3)+($H420*'Custom Ratings'!$F$4)+($I420*'Custom Ratings'!$F$5)+($J420*'Custom Ratings'!$F$6)+($K420*'Custom Ratings'!$F$7)+($L420*'Custom Ratings'!$F$8)+($M420*'Custom Ratings'!$F$9)+($O420*'Custom Ratings'!$F$10)+($P420*'Custom Ratings'!$F$11)+($Q420*'Custom Ratings'!$F$12)+($R420*'Custom Ratings'!$F$13)+($S420*'Custom Ratings'!$F$14)+($T420*'Custom Ratings'!$F$15))/2),($G420*'Custom Ratings'!$F$3)+($H420*'Custom Ratings'!$F$4)+($I420*'Custom Ratings'!$F$5)+($J420*'Custom Ratings'!$F$6)+($K420*'Custom Ratings'!$F$7)+($L420*'Custom Ratings'!$F$8)+($M420*'Custom Ratings'!$F$9)+($O420*'Custom Ratings'!$F$10)+($P420*'Custom Ratings'!$F$11)+($Q420*'Custom Ratings'!$F$12)+($R420*'Custom Ratings'!$F$13)+($S420*'Custom Ratings'!$F$14)+($T420*'Custom Ratings'!$F$15)),0)</f>
        <v>73</v>
      </c>
      <c r="AB420" s="78">
        <f>ROUND(IF(($K420*'Custom Ratings'!$J$3)+ROUNDDOWN(($H420*'Custom Ratings'!$J$4),0)+($I420*'Custom Ratings'!$J$5)+($J420*'Custom Ratings'!$J$6)+ROUNDDOWN(($K420*'Custom Ratings'!$J$7),0)+ROUNDDOWN(($L420*'Custom Ratings'!$J$8),0)+($M420*'Custom Ratings'!$J$9)+($O420*'Custom Ratings'!$J$10)+($P420*'Custom Ratings'!$J$11)+($Q420*'Custom Ratings'!$J$12)+($R420*'Custom Ratings'!$J$13)+($S420*'Custom Ratings'!$J$14)+($T420*'Custom Ratings'!$J$15)&lt;50,(25+(($K420*'Custom Ratings'!$J$3)+ROUNDDOWN(($H420*'Custom Ratings'!$J$4),0)+($I420*'Custom Ratings'!$J$5)+($J420*'Custom Ratings'!$J$6)+ROUNDDOWN(($K420*'Custom Ratings'!$J$7),0)+ROUNDDOWN(($L420*'Custom Ratings'!$J$8),0)+($M420*'Custom Ratings'!$J$9)+($O420*'Custom Ratings'!$J$10)+($P420*'Custom Ratings'!$J$11)+($Q420*'Custom Ratings'!$J$12)+($R420*'Custom Ratings'!$J$13)+($S420*'Custom Ratings'!$J$14)+($T420*'Custom Ratings'!$J$15))/2),($K420*'Custom Ratings'!$J$3)+ROUNDDOWN(($H420*'Custom Ratings'!$J$4),0)+($I420*'Custom Ratings'!$J$5)+($J420*'Custom Ratings'!$J$6)+ROUNDDOWN(($K420*'Custom Ratings'!$J$7),0)+ROUNDDOWN(($L420*'Custom Ratings'!$J$8),0)+($M420*'Custom Ratings'!$J$9)+($O420*'Custom Ratings'!$J$10)+($P420*'Custom Ratings'!$J$11)+($Q420*'Custom Ratings'!$J$12)+($R420*'Custom Ratings'!$J$13)+($S420*'Custom Ratings'!$J$14)+($T420*'Custom Ratings'!$J$15)),0)</f>
        <v>54</v>
      </c>
      <c r="AC420" s="79">
        <f>ROUND(Z420/'Custom Ratings'!$B$19,0)</f>
        <v>73</v>
      </c>
      <c r="AD420" s="79">
        <f>ROUND(AA420/'Custom Ratings'!$F$19,0)</f>
        <v>73</v>
      </c>
      <c r="AE420" s="79">
        <f>ROUND(AB420/'Custom Ratings'!$J$19,0)</f>
        <v>54</v>
      </c>
    </row>
    <row r="421" ht="15.75" customHeight="1">
      <c r="A421" s="71" t="s">
        <v>1124</v>
      </c>
      <c r="B421" s="71" t="s">
        <v>1277</v>
      </c>
      <c r="C421" s="72" t="str">
        <f t="shared" si="1"/>
        <v>Claude Lapointe</v>
      </c>
      <c r="D421" s="73" t="s">
        <v>82</v>
      </c>
      <c r="E421" s="73" t="s">
        <v>702</v>
      </c>
      <c r="F421" s="73">
        <v>47.0</v>
      </c>
      <c r="G421" s="73">
        <v>5.0</v>
      </c>
      <c r="H421" s="73">
        <v>3.0</v>
      </c>
      <c r="I421" s="73">
        <v>3.0</v>
      </c>
      <c r="J421" s="73">
        <v>3.0</v>
      </c>
      <c r="K421" s="73">
        <v>4.0</v>
      </c>
      <c r="L421" s="73">
        <v>2.0</v>
      </c>
      <c r="M421" s="73">
        <v>2.0</v>
      </c>
      <c r="N421" s="73">
        <v>4.0</v>
      </c>
      <c r="O421" s="73">
        <v>3.0</v>
      </c>
      <c r="P421" s="73">
        <v>2.0</v>
      </c>
      <c r="Q421" s="73">
        <v>3.0</v>
      </c>
      <c r="R421" s="73">
        <v>1.0</v>
      </c>
      <c r="S421" s="73">
        <v>2.0</v>
      </c>
      <c r="T421" s="73">
        <v>3.0</v>
      </c>
      <c r="U421" s="74">
        <f t="shared" si="2"/>
        <v>56</v>
      </c>
      <c r="V421" s="75">
        <f t="shared" si="3"/>
        <v>56</v>
      </c>
      <c r="W421" s="76" t="str">
        <f t="shared" si="4"/>
        <v>Lefty</v>
      </c>
      <c r="X421" s="77">
        <f t="shared" si="5"/>
        <v>56</v>
      </c>
      <c r="Y421" s="77">
        <f t="shared" si="6"/>
        <v>50</v>
      </c>
      <c r="Z421" s="78">
        <f>ROUND(IF(($G421*'Custom Ratings'!$B$3)+($H421*'Custom Ratings'!$B$4)+($I421*'Custom Ratings'!$B$5)+($J421*'Custom Ratings'!$B$6)+($K421*'Custom Ratings'!$B$7)+($L421*'Custom Ratings'!$B$8)+($M421*'Custom Ratings'!$B$9)+($O421*'Custom Ratings'!$B$10)+($P421*'Custom Ratings'!$B$11)+($Q421*'Custom Ratings'!$B$12)+($R421*'Custom Ratings'!$B$13)+($S421*'Custom Ratings'!$B$14)+($T421*'Custom Ratings'!$B$15)&lt;50,(25+(($G421*'Custom Ratings'!$B$3)+($H421*'Custom Ratings'!$B$4)+($I421*'Custom Ratings'!$B$5)+($J421*'Custom Ratings'!$B$6)+($K421*'Custom Ratings'!$B$7)+($L421*'Custom Ratings'!$B$8)+($M421*'Custom Ratings'!$B$9)+($O421*'Custom Ratings'!$B$10)+($P421*'Custom Ratings'!$B$11)+($Q421*'Custom Ratings'!$B$12)+($R421*'Custom Ratings'!$B$13)+($S421*'Custom Ratings'!$B$14)+($T421*'Custom Ratings'!$B$15))/2),($G421*'Custom Ratings'!$B$3)+($H421*'Custom Ratings'!$B$4)+($I421*'Custom Ratings'!$B$5)+($J421*'Custom Ratings'!$B$6)+($K421*'Custom Ratings'!$B$7)+($L421*'Custom Ratings'!$B$8)+($M421*'Custom Ratings'!$B$9)+($O421*'Custom Ratings'!$B$10)+($P421*'Custom Ratings'!$B$11)+($Q421*'Custom Ratings'!$B$12)+($R421*'Custom Ratings'!$B$13)+($S421*'Custom Ratings'!$B$14)+($T421*'Custom Ratings'!$B$15)),0)</f>
        <v>56</v>
      </c>
      <c r="AA421" s="78">
        <f>ROUND(IF(($G421*'Custom Ratings'!$F$3)+($H421*'Custom Ratings'!$F$4)+($I421*'Custom Ratings'!$F$5)+($J421*'Custom Ratings'!$F$6)+($K421*'Custom Ratings'!$F$7)+($L421*'Custom Ratings'!$F$8)+($M421*'Custom Ratings'!$F$9)+($O421*'Custom Ratings'!$F$10)+($P421*'Custom Ratings'!$F$11)+($Q421*'Custom Ratings'!$F$12)+($R421*'Custom Ratings'!$F$13)+($S421*'Custom Ratings'!$F$14)+($T421*'Custom Ratings'!$F$15)&lt;50,(25+(($G421*'Custom Ratings'!$F$3)+($H421*'Custom Ratings'!$F$4)+($I421*'Custom Ratings'!$F$5)+($J421*'Custom Ratings'!$F$6)+($K421*'Custom Ratings'!$F$7)+($L421*'Custom Ratings'!$F$8)+($M421*'Custom Ratings'!$F$9)+($O421*'Custom Ratings'!$F$10)+($P421*'Custom Ratings'!$F$11)+($Q421*'Custom Ratings'!$F$12)+($R421*'Custom Ratings'!$F$13)+($S421*'Custom Ratings'!$F$14)+($T421*'Custom Ratings'!$F$15))/2),($G421*'Custom Ratings'!$F$3)+($H421*'Custom Ratings'!$F$4)+($I421*'Custom Ratings'!$F$5)+($J421*'Custom Ratings'!$F$6)+($K421*'Custom Ratings'!$F$7)+($L421*'Custom Ratings'!$F$8)+($M421*'Custom Ratings'!$F$9)+($O421*'Custom Ratings'!$F$10)+($P421*'Custom Ratings'!$F$11)+($Q421*'Custom Ratings'!$F$12)+($R421*'Custom Ratings'!$F$13)+($S421*'Custom Ratings'!$F$14)+($T421*'Custom Ratings'!$F$15)),0)</f>
        <v>56</v>
      </c>
      <c r="AB421" s="78">
        <f>ROUND(IF(($K421*'Custom Ratings'!$J$3)+ROUNDDOWN(($H421*'Custom Ratings'!$J$4),0)+($I421*'Custom Ratings'!$J$5)+($J421*'Custom Ratings'!$J$6)+ROUNDDOWN(($K421*'Custom Ratings'!$J$7),0)+ROUNDDOWN(($L421*'Custom Ratings'!$J$8),0)+($M421*'Custom Ratings'!$J$9)+($O421*'Custom Ratings'!$J$10)+($P421*'Custom Ratings'!$J$11)+($Q421*'Custom Ratings'!$J$12)+($R421*'Custom Ratings'!$J$13)+($S421*'Custom Ratings'!$J$14)+($T421*'Custom Ratings'!$J$15)&lt;50,(25+(($K421*'Custom Ratings'!$J$3)+ROUNDDOWN(($H421*'Custom Ratings'!$J$4),0)+($I421*'Custom Ratings'!$J$5)+($J421*'Custom Ratings'!$J$6)+ROUNDDOWN(($K421*'Custom Ratings'!$J$7),0)+ROUNDDOWN(($L421*'Custom Ratings'!$J$8),0)+($M421*'Custom Ratings'!$J$9)+($O421*'Custom Ratings'!$J$10)+($P421*'Custom Ratings'!$J$11)+($Q421*'Custom Ratings'!$J$12)+($R421*'Custom Ratings'!$J$13)+($S421*'Custom Ratings'!$J$14)+($T421*'Custom Ratings'!$J$15))/2),($K421*'Custom Ratings'!$J$3)+ROUNDDOWN(($H421*'Custom Ratings'!$J$4),0)+($I421*'Custom Ratings'!$J$5)+($J421*'Custom Ratings'!$J$6)+ROUNDDOWN(($K421*'Custom Ratings'!$J$7),0)+ROUNDDOWN(($L421*'Custom Ratings'!$J$8),0)+($M421*'Custom Ratings'!$J$9)+($O421*'Custom Ratings'!$J$10)+($P421*'Custom Ratings'!$J$11)+($Q421*'Custom Ratings'!$J$12)+($R421*'Custom Ratings'!$J$13)+($S421*'Custom Ratings'!$J$14)+($T421*'Custom Ratings'!$J$15)),0)</f>
        <v>50</v>
      </c>
      <c r="AC421" s="79">
        <f>ROUND(Z421/'Custom Ratings'!$B$19,0)</f>
        <v>56</v>
      </c>
      <c r="AD421" s="79">
        <f>ROUND(AA421/'Custom Ratings'!$F$19,0)</f>
        <v>56</v>
      </c>
      <c r="AE421" s="79">
        <f>ROUND(AB421/'Custom Ratings'!$J$19,0)</f>
        <v>50</v>
      </c>
    </row>
    <row r="422" ht="15.75" customHeight="1">
      <c r="A422" s="71" t="s">
        <v>973</v>
      </c>
      <c r="B422" s="71" t="s">
        <v>1278</v>
      </c>
      <c r="C422" s="72" t="str">
        <f t="shared" si="1"/>
        <v>Martin Rucinsky</v>
      </c>
      <c r="D422" s="73" t="s">
        <v>82</v>
      </c>
      <c r="E422" s="73" t="s">
        <v>702</v>
      </c>
      <c r="F422" s="73">
        <v>25.0</v>
      </c>
      <c r="G422" s="73">
        <v>5.0</v>
      </c>
      <c r="H422" s="73">
        <v>3.0</v>
      </c>
      <c r="I422" s="73">
        <v>2.0</v>
      </c>
      <c r="J422" s="73">
        <v>3.0</v>
      </c>
      <c r="K422" s="73">
        <v>2.0</v>
      </c>
      <c r="L422" s="73">
        <v>3.0</v>
      </c>
      <c r="M422" s="73">
        <v>1.0</v>
      </c>
      <c r="N422" s="73">
        <v>4.0</v>
      </c>
      <c r="O422" s="73">
        <v>3.0</v>
      </c>
      <c r="P422" s="73">
        <v>3.0</v>
      </c>
      <c r="Q422" s="73">
        <v>3.0</v>
      </c>
      <c r="R422" s="73">
        <v>1.0</v>
      </c>
      <c r="S422" s="73">
        <v>3.0</v>
      </c>
      <c r="T422" s="73">
        <v>2.0</v>
      </c>
      <c r="U422" s="74">
        <f t="shared" si="2"/>
        <v>51</v>
      </c>
      <c r="V422" s="75">
        <f t="shared" si="3"/>
        <v>51</v>
      </c>
      <c r="W422" s="76" t="str">
        <f t="shared" si="4"/>
        <v>Lefty</v>
      </c>
      <c r="X422" s="77">
        <f t="shared" si="5"/>
        <v>51</v>
      </c>
      <c r="Y422" s="77">
        <f t="shared" si="6"/>
        <v>47</v>
      </c>
      <c r="Z422" s="78">
        <f>ROUND(IF(($G422*'Custom Ratings'!$B$3)+($H422*'Custom Ratings'!$B$4)+($I422*'Custom Ratings'!$B$5)+($J422*'Custom Ratings'!$B$6)+($K422*'Custom Ratings'!$B$7)+($L422*'Custom Ratings'!$B$8)+($M422*'Custom Ratings'!$B$9)+($O422*'Custom Ratings'!$B$10)+($P422*'Custom Ratings'!$B$11)+($Q422*'Custom Ratings'!$B$12)+($R422*'Custom Ratings'!$B$13)+($S422*'Custom Ratings'!$B$14)+($T422*'Custom Ratings'!$B$15)&lt;50,(25+(($G422*'Custom Ratings'!$B$3)+($H422*'Custom Ratings'!$B$4)+($I422*'Custom Ratings'!$B$5)+($J422*'Custom Ratings'!$B$6)+($K422*'Custom Ratings'!$B$7)+($L422*'Custom Ratings'!$B$8)+($M422*'Custom Ratings'!$B$9)+($O422*'Custom Ratings'!$B$10)+($P422*'Custom Ratings'!$B$11)+($Q422*'Custom Ratings'!$B$12)+($R422*'Custom Ratings'!$B$13)+($S422*'Custom Ratings'!$B$14)+($T422*'Custom Ratings'!$B$15))/2),($G422*'Custom Ratings'!$B$3)+($H422*'Custom Ratings'!$B$4)+($I422*'Custom Ratings'!$B$5)+($J422*'Custom Ratings'!$B$6)+($K422*'Custom Ratings'!$B$7)+($L422*'Custom Ratings'!$B$8)+($M422*'Custom Ratings'!$B$9)+($O422*'Custom Ratings'!$B$10)+($P422*'Custom Ratings'!$B$11)+($Q422*'Custom Ratings'!$B$12)+($R422*'Custom Ratings'!$B$13)+($S422*'Custom Ratings'!$B$14)+($T422*'Custom Ratings'!$B$15)),0)</f>
        <v>51</v>
      </c>
      <c r="AA422" s="78">
        <f>ROUND(IF(($G422*'Custom Ratings'!$F$3)+($H422*'Custom Ratings'!$F$4)+($I422*'Custom Ratings'!$F$5)+($J422*'Custom Ratings'!$F$6)+($K422*'Custom Ratings'!$F$7)+($L422*'Custom Ratings'!$F$8)+($M422*'Custom Ratings'!$F$9)+($O422*'Custom Ratings'!$F$10)+($P422*'Custom Ratings'!$F$11)+($Q422*'Custom Ratings'!$F$12)+($R422*'Custom Ratings'!$F$13)+($S422*'Custom Ratings'!$F$14)+($T422*'Custom Ratings'!$F$15)&lt;50,(25+(($G422*'Custom Ratings'!$F$3)+($H422*'Custom Ratings'!$F$4)+($I422*'Custom Ratings'!$F$5)+($J422*'Custom Ratings'!$F$6)+($K422*'Custom Ratings'!$F$7)+($L422*'Custom Ratings'!$F$8)+($M422*'Custom Ratings'!$F$9)+($O422*'Custom Ratings'!$F$10)+($P422*'Custom Ratings'!$F$11)+($Q422*'Custom Ratings'!$F$12)+($R422*'Custom Ratings'!$F$13)+($S422*'Custom Ratings'!$F$14)+($T422*'Custom Ratings'!$F$15))/2),($G422*'Custom Ratings'!$F$3)+($H422*'Custom Ratings'!$F$4)+($I422*'Custom Ratings'!$F$5)+($J422*'Custom Ratings'!$F$6)+($K422*'Custom Ratings'!$F$7)+($L422*'Custom Ratings'!$F$8)+($M422*'Custom Ratings'!$F$9)+($O422*'Custom Ratings'!$F$10)+($P422*'Custom Ratings'!$F$11)+($Q422*'Custom Ratings'!$F$12)+($R422*'Custom Ratings'!$F$13)+($S422*'Custom Ratings'!$F$14)+($T422*'Custom Ratings'!$F$15)),0)</f>
        <v>51</v>
      </c>
      <c r="AB422" s="78">
        <f>ROUND(IF(($K422*'Custom Ratings'!$J$3)+ROUNDDOWN(($H422*'Custom Ratings'!$J$4),0)+($I422*'Custom Ratings'!$J$5)+($J422*'Custom Ratings'!$J$6)+ROUNDDOWN(($K422*'Custom Ratings'!$J$7),0)+ROUNDDOWN(($L422*'Custom Ratings'!$J$8),0)+($M422*'Custom Ratings'!$J$9)+($O422*'Custom Ratings'!$J$10)+($P422*'Custom Ratings'!$J$11)+($Q422*'Custom Ratings'!$J$12)+($R422*'Custom Ratings'!$J$13)+($S422*'Custom Ratings'!$J$14)+($T422*'Custom Ratings'!$J$15)&lt;50,(25+(($K422*'Custom Ratings'!$J$3)+ROUNDDOWN(($H422*'Custom Ratings'!$J$4),0)+($I422*'Custom Ratings'!$J$5)+($J422*'Custom Ratings'!$J$6)+ROUNDDOWN(($K422*'Custom Ratings'!$J$7),0)+ROUNDDOWN(($L422*'Custom Ratings'!$J$8),0)+($M422*'Custom Ratings'!$J$9)+($O422*'Custom Ratings'!$J$10)+($P422*'Custom Ratings'!$J$11)+($Q422*'Custom Ratings'!$J$12)+($R422*'Custom Ratings'!$J$13)+($S422*'Custom Ratings'!$J$14)+($T422*'Custom Ratings'!$J$15))/2),($K422*'Custom Ratings'!$J$3)+ROUNDDOWN(($H422*'Custom Ratings'!$J$4),0)+($I422*'Custom Ratings'!$J$5)+($J422*'Custom Ratings'!$J$6)+ROUNDDOWN(($K422*'Custom Ratings'!$J$7),0)+ROUNDDOWN(($L422*'Custom Ratings'!$J$8),0)+($M422*'Custom Ratings'!$J$9)+($O422*'Custom Ratings'!$J$10)+($P422*'Custom Ratings'!$J$11)+($Q422*'Custom Ratings'!$J$12)+($R422*'Custom Ratings'!$J$13)+($S422*'Custom Ratings'!$J$14)+($T422*'Custom Ratings'!$J$15)),0)</f>
        <v>47</v>
      </c>
      <c r="AC422" s="79">
        <f>ROUND(Z422/'Custom Ratings'!$B$19,0)</f>
        <v>51</v>
      </c>
      <c r="AD422" s="79">
        <f>ROUND(AA422/'Custom Ratings'!$F$19,0)</f>
        <v>51</v>
      </c>
      <c r="AE422" s="79">
        <f>ROUND(AB422/'Custom Ratings'!$J$19,0)</f>
        <v>47</v>
      </c>
    </row>
    <row r="423" ht="15.75" customHeight="1">
      <c r="A423" s="71" t="s">
        <v>1118</v>
      </c>
      <c r="B423" s="71" t="s">
        <v>1279</v>
      </c>
      <c r="C423" s="72" t="str">
        <f t="shared" si="1"/>
        <v>Valeri Kamensky</v>
      </c>
      <c r="D423" s="73" t="s">
        <v>82</v>
      </c>
      <c r="E423" s="73" t="s">
        <v>702</v>
      </c>
      <c r="F423" s="73">
        <v>31.0</v>
      </c>
      <c r="G423" s="73">
        <v>8.0</v>
      </c>
      <c r="H423" s="73">
        <v>4.0</v>
      </c>
      <c r="I423" s="73">
        <v>4.0</v>
      </c>
      <c r="J423" s="73">
        <v>4.0</v>
      </c>
      <c r="K423" s="73">
        <v>3.0</v>
      </c>
      <c r="L423" s="73">
        <v>5.0</v>
      </c>
      <c r="M423" s="73">
        <v>2.0</v>
      </c>
      <c r="N423" s="73">
        <v>5.0</v>
      </c>
      <c r="O423" s="73">
        <v>4.0</v>
      </c>
      <c r="P423" s="73">
        <v>3.0</v>
      </c>
      <c r="Q423" s="73">
        <v>4.0</v>
      </c>
      <c r="R423" s="73">
        <v>1.0</v>
      </c>
      <c r="S423" s="73">
        <v>4.0</v>
      </c>
      <c r="T423" s="73">
        <v>2.0</v>
      </c>
      <c r="U423" s="74">
        <f t="shared" si="2"/>
        <v>73</v>
      </c>
      <c r="V423" s="75">
        <f t="shared" si="3"/>
        <v>73</v>
      </c>
      <c r="W423" s="76" t="str">
        <f t="shared" si="4"/>
        <v>Righty</v>
      </c>
      <c r="X423" s="77">
        <f t="shared" si="5"/>
        <v>73</v>
      </c>
      <c r="Y423" s="77">
        <f t="shared" si="6"/>
        <v>64</v>
      </c>
      <c r="Z423" s="78">
        <f>ROUND(IF(($G423*'Custom Ratings'!$B$3)+($H423*'Custom Ratings'!$B$4)+($I423*'Custom Ratings'!$B$5)+($J423*'Custom Ratings'!$B$6)+($K423*'Custom Ratings'!$B$7)+($L423*'Custom Ratings'!$B$8)+($M423*'Custom Ratings'!$B$9)+($O423*'Custom Ratings'!$B$10)+($P423*'Custom Ratings'!$B$11)+($Q423*'Custom Ratings'!$B$12)+($R423*'Custom Ratings'!$B$13)+($S423*'Custom Ratings'!$B$14)+($T423*'Custom Ratings'!$B$15)&lt;50,(25+(($G423*'Custom Ratings'!$B$3)+($H423*'Custom Ratings'!$B$4)+($I423*'Custom Ratings'!$B$5)+($J423*'Custom Ratings'!$B$6)+($K423*'Custom Ratings'!$B$7)+($L423*'Custom Ratings'!$B$8)+($M423*'Custom Ratings'!$B$9)+($O423*'Custom Ratings'!$B$10)+($P423*'Custom Ratings'!$B$11)+($Q423*'Custom Ratings'!$B$12)+($R423*'Custom Ratings'!$B$13)+($S423*'Custom Ratings'!$B$14)+($T423*'Custom Ratings'!$B$15))/2),($G423*'Custom Ratings'!$B$3)+($H423*'Custom Ratings'!$B$4)+($I423*'Custom Ratings'!$B$5)+($J423*'Custom Ratings'!$B$6)+($K423*'Custom Ratings'!$B$7)+($L423*'Custom Ratings'!$B$8)+($M423*'Custom Ratings'!$B$9)+($O423*'Custom Ratings'!$B$10)+($P423*'Custom Ratings'!$B$11)+($Q423*'Custom Ratings'!$B$12)+($R423*'Custom Ratings'!$B$13)+($S423*'Custom Ratings'!$B$14)+($T423*'Custom Ratings'!$B$15)),0)</f>
        <v>73</v>
      </c>
      <c r="AA423" s="78">
        <f>ROUND(IF(($G423*'Custom Ratings'!$F$3)+($H423*'Custom Ratings'!$F$4)+($I423*'Custom Ratings'!$F$5)+($J423*'Custom Ratings'!$F$6)+($K423*'Custom Ratings'!$F$7)+($L423*'Custom Ratings'!$F$8)+($M423*'Custom Ratings'!$F$9)+($O423*'Custom Ratings'!$F$10)+($P423*'Custom Ratings'!$F$11)+($Q423*'Custom Ratings'!$F$12)+($R423*'Custom Ratings'!$F$13)+($S423*'Custom Ratings'!$F$14)+($T423*'Custom Ratings'!$F$15)&lt;50,(25+(($G423*'Custom Ratings'!$F$3)+($H423*'Custom Ratings'!$F$4)+($I423*'Custom Ratings'!$F$5)+($J423*'Custom Ratings'!$F$6)+($K423*'Custom Ratings'!$F$7)+($L423*'Custom Ratings'!$F$8)+($M423*'Custom Ratings'!$F$9)+($O423*'Custom Ratings'!$F$10)+($P423*'Custom Ratings'!$F$11)+($Q423*'Custom Ratings'!$F$12)+($R423*'Custom Ratings'!$F$13)+($S423*'Custom Ratings'!$F$14)+($T423*'Custom Ratings'!$F$15))/2),($G423*'Custom Ratings'!$F$3)+($H423*'Custom Ratings'!$F$4)+($I423*'Custom Ratings'!$F$5)+($J423*'Custom Ratings'!$F$6)+($K423*'Custom Ratings'!$F$7)+($L423*'Custom Ratings'!$F$8)+($M423*'Custom Ratings'!$F$9)+($O423*'Custom Ratings'!$F$10)+($P423*'Custom Ratings'!$F$11)+($Q423*'Custom Ratings'!$F$12)+($R423*'Custom Ratings'!$F$13)+($S423*'Custom Ratings'!$F$14)+($T423*'Custom Ratings'!$F$15)),0)</f>
        <v>73</v>
      </c>
      <c r="AB423" s="78">
        <f>ROUND(IF(($K423*'Custom Ratings'!$J$3)+ROUNDDOWN(($H423*'Custom Ratings'!$J$4),0)+($I423*'Custom Ratings'!$J$5)+($J423*'Custom Ratings'!$J$6)+ROUNDDOWN(($K423*'Custom Ratings'!$J$7),0)+ROUNDDOWN(($L423*'Custom Ratings'!$J$8),0)+($M423*'Custom Ratings'!$J$9)+($O423*'Custom Ratings'!$J$10)+($P423*'Custom Ratings'!$J$11)+($Q423*'Custom Ratings'!$J$12)+($R423*'Custom Ratings'!$J$13)+($S423*'Custom Ratings'!$J$14)+($T423*'Custom Ratings'!$J$15)&lt;50,(25+(($K423*'Custom Ratings'!$J$3)+ROUNDDOWN(($H423*'Custom Ratings'!$J$4),0)+($I423*'Custom Ratings'!$J$5)+($J423*'Custom Ratings'!$J$6)+ROUNDDOWN(($K423*'Custom Ratings'!$J$7),0)+ROUNDDOWN(($L423*'Custom Ratings'!$J$8),0)+($M423*'Custom Ratings'!$J$9)+($O423*'Custom Ratings'!$J$10)+($P423*'Custom Ratings'!$J$11)+($Q423*'Custom Ratings'!$J$12)+($R423*'Custom Ratings'!$J$13)+($S423*'Custom Ratings'!$J$14)+($T423*'Custom Ratings'!$J$15))/2),($K423*'Custom Ratings'!$J$3)+ROUNDDOWN(($H423*'Custom Ratings'!$J$4),0)+($I423*'Custom Ratings'!$J$5)+($J423*'Custom Ratings'!$J$6)+ROUNDDOWN(($K423*'Custom Ratings'!$J$7),0)+ROUNDDOWN(($L423*'Custom Ratings'!$J$8),0)+($M423*'Custom Ratings'!$J$9)+($O423*'Custom Ratings'!$J$10)+($P423*'Custom Ratings'!$J$11)+($Q423*'Custom Ratings'!$J$12)+($R423*'Custom Ratings'!$J$13)+($S423*'Custom Ratings'!$J$14)+($T423*'Custom Ratings'!$J$15)),0)</f>
        <v>64</v>
      </c>
      <c r="AC423" s="79">
        <f>ROUND(Z423/'Custom Ratings'!$B$19,0)</f>
        <v>73</v>
      </c>
      <c r="AD423" s="79">
        <f>ROUND(AA423/'Custom Ratings'!$F$19,0)</f>
        <v>73</v>
      </c>
      <c r="AE423" s="79">
        <f>ROUND(AB423/'Custom Ratings'!$J$19,0)</f>
        <v>64</v>
      </c>
    </row>
    <row r="424" ht="15.75" customHeight="1">
      <c r="A424" s="71" t="s">
        <v>1280</v>
      </c>
      <c r="B424" s="71" t="s">
        <v>1281</v>
      </c>
      <c r="C424" s="72" t="str">
        <f t="shared" si="1"/>
        <v>Gino Cavallini</v>
      </c>
      <c r="D424" s="73" t="s">
        <v>82</v>
      </c>
      <c r="E424" s="73" t="s">
        <v>702</v>
      </c>
      <c r="F424" s="73">
        <v>44.0</v>
      </c>
      <c r="G424" s="73">
        <v>11.0</v>
      </c>
      <c r="H424" s="73">
        <v>1.0</v>
      </c>
      <c r="I424" s="73">
        <v>3.0</v>
      </c>
      <c r="J424" s="73">
        <v>2.0</v>
      </c>
      <c r="K424" s="73">
        <v>2.0</v>
      </c>
      <c r="L424" s="73">
        <v>2.0</v>
      </c>
      <c r="M424" s="73">
        <v>2.0</v>
      </c>
      <c r="N424" s="73">
        <v>4.0</v>
      </c>
      <c r="O424" s="73">
        <v>2.0</v>
      </c>
      <c r="P424" s="73">
        <v>3.0</v>
      </c>
      <c r="Q424" s="73">
        <v>2.0</v>
      </c>
      <c r="R424" s="73">
        <v>2.0</v>
      </c>
      <c r="S424" s="73">
        <v>2.0</v>
      </c>
      <c r="T424" s="73">
        <v>2.0</v>
      </c>
      <c r="U424" s="74">
        <f t="shared" si="2"/>
        <v>47</v>
      </c>
      <c r="V424" s="75">
        <f t="shared" si="3"/>
        <v>47</v>
      </c>
      <c r="W424" s="76" t="str">
        <f t="shared" si="4"/>
        <v>Lefty</v>
      </c>
      <c r="X424" s="77">
        <f t="shared" si="5"/>
        <v>47</v>
      </c>
      <c r="Y424" s="77">
        <f t="shared" si="6"/>
        <v>40</v>
      </c>
      <c r="Z424" s="78">
        <f>ROUND(IF(($G424*'Custom Ratings'!$B$3)+($H424*'Custom Ratings'!$B$4)+($I424*'Custom Ratings'!$B$5)+($J424*'Custom Ratings'!$B$6)+($K424*'Custom Ratings'!$B$7)+($L424*'Custom Ratings'!$B$8)+($M424*'Custom Ratings'!$B$9)+($O424*'Custom Ratings'!$B$10)+($P424*'Custom Ratings'!$B$11)+($Q424*'Custom Ratings'!$B$12)+($R424*'Custom Ratings'!$B$13)+($S424*'Custom Ratings'!$B$14)+($T424*'Custom Ratings'!$B$15)&lt;50,(25+(($G424*'Custom Ratings'!$B$3)+($H424*'Custom Ratings'!$B$4)+($I424*'Custom Ratings'!$B$5)+($J424*'Custom Ratings'!$B$6)+($K424*'Custom Ratings'!$B$7)+($L424*'Custom Ratings'!$B$8)+($M424*'Custom Ratings'!$B$9)+($O424*'Custom Ratings'!$B$10)+($P424*'Custom Ratings'!$B$11)+($Q424*'Custom Ratings'!$B$12)+($R424*'Custom Ratings'!$B$13)+($S424*'Custom Ratings'!$B$14)+($T424*'Custom Ratings'!$B$15))/2),($G424*'Custom Ratings'!$B$3)+($H424*'Custom Ratings'!$B$4)+($I424*'Custom Ratings'!$B$5)+($J424*'Custom Ratings'!$B$6)+($K424*'Custom Ratings'!$B$7)+($L424*'Custom Ratings'!$B$8)+($M424*'Custom Ratings'!$B$9)+($O424*'Custom Ratings'!$B$10)+($P424*'Custom Ratings'!$B$11)+($Q424*'Custom Ratings'!$B$12)+($R424*'Custom Ratings'!$B$13)+($S424*'Custom Ratings'!$B$14)+($T424*'Custom Ratings'!$B$15)),0)</f>
        <v>47</v>
      </c>
      <c r="AA424" s="78">
        <f>ROUND(IF(($G424*'Custom Ratings'!$F$3)+($H424*'Custom Ratings'!$F$4)+($I424*'Custom Ratings'!$F$5)+($J424*'Custom Ratings'!$F$6)+($K424*'Custom Ratings'!$F$7)+($L424*'Custom Ratings'!$F$8)+($M424*'Custom Ratings'!$F$9)+($O424*'Custom Ratings'!$F$10)+($P424*'Custom Ratings'!$F$11)+($Q424*'Custom Ratings'!$F$12)+($R424*'Custom Ratings'!$F$13)+($S424*'Custom Ratings'!$F$14)+($T424*'Custom Ratings'!$F$15)&lt;50,(25+(($G424*'Custom Ratings'!$F$3)+($H424*'Custom Ratings'!$F$4)+($I424*'Custom Ratings'!$F$5)+($J424*'Custom Ratings'!$F$6)+($K424*'Custom Ratings'!$F$7)+($L424*'Custom Ratings'!$F$8)+($M424*'Custom Ratings'!$F$9)+($O424*'Custom Ratings'!$F$10)+($P424*'Custom Ratings'!$F$11)+($Q424*'Custom Ratings'!$F$12)+($R424*'Custom Ratings'!$F$13)+($S424*'Custom Ratings'!$F$14)+($T424*'Custom Ratings'!$F$15))/2),($G424*'Custom Ratings'!$F$3)+($H424*'Custom Ratings'!$F$4)+($I424*'Custom Ratings'!$F$5)+($J424*'Custom Ratings'!$F$6)+($K424*'Custom Ratings'!$F$7)+($L424*'Custom Ratings'!$F$8)+($M424*'Custom Ratings'!$F$9)+($O424*'Custom Ratings'!$F$10)+($P424*'Custom Ratings'!$F$11)+($Q424*'Custom Ratings'!$F$12)+($R424*'Custom Ratings'!$F$13)+($S424*'Custom Ratings'!$F$14)+($T424*'Custom Ratings'!$F$15)),0)</f>
        <v>47</v>
      </c>
      <c r="AB424" s="78">
        <f>ROUND(IF(($K424*'Custom Ratings'!$J$3)+ROUNDDOWN(($H424*'Custom Ratings'!$J$4),0)+($I424*'Custom Ratings'!$J$5)+($J424*'Custom Ratings'!$J$6)+ROUNDDOWN(($K424*'Custom Ratings'!$J$7),0)+ROUNDDOWN(($L424*'Custom Ratings'!$J$8),0)+($M424*'Custom Ratings'!$J$9)+($O424*'Custom Ratings'!$J$10)+($P424*'Custom Ratings'!$J$11)+($Q424*'Custom Ratings'!$J$12)+($R424*'Custom Ratings'!$J$13)+($S424*'Custom Ratings'!$J$14)+($T424*'Custom Ratings'!$J$15)&lt;50,(25+(($K424*'Custom Ratings'!$J$3)+ROUNDDOWN(($H424*'Custom Ratings'!$J$4),0)+($I424*'Custom Ratings'!$J$5)+($J424*'Custom Ratings'!$J$6)+ROUNDDOWN(($K424*'Custom Ratings'!$J$7),0)+ROUNDDOWN(($L424*'Custom Ratings'!$J$8),0)+($M424*'Custom Ratings'!$J$9)+($O424*'Custom Ratings'!$J$10)+($P424*'Custom Ratings'!$J$11)+($Q424*'Custom Ratings'!$J$12)+($R424*'Custom Ratings'!$J$13)+($S424*'Custom Ratings'!$J$14)+($T424*'Custom Ratings'!$J$15))/2),($K424*'Custom Ratings'!$J$3)+ROUNDDOWN(($H424*'Custom Ratings'!$J$4),0)+($I424*'Custom Ratings'!$J$5)+($J424*'Custom Ratings'!$J$6)+ROUNDDOWN(($K424*'Custom Ratings'!$J$7),0)+ROUNDDOWN(($L424*'Custom Ratings'!$J$8),0)+($M424*'Custom Ratings'!$J$9)+($O424*'Custom Ratings'!$J$10)+($P424*'Custom Ratings'!$J$11)+($Q424*'Custom Ratings'!$J$12)+($R424*'Custom Ratings'!$J$13)+($S424*'Custom Ratings'!$J$14)+($T424*'Custom Ratings'!$J$15)),0)</f>
        <v>40</v>
      </c>
      <c r="AC424" s="79">
        <f>ROUND(Z424/'Custom Ratings'!$B$19,0)</f>
        <v>47</v>
      </c>
      <c r="AD424" s="79">
        <f>ROUND(AA424/'Custom Ratings'!$F$19,0)</f>
        <v>47</v>
      </c>
      <c r="AE424" s="79">
        <f>ROUND(AB424/'Custom Ratings'!$J$19,0)</f>
        <v>40</v>
      </c>
    </row>
    <row r="425" ht="15.75" customHeight="1">
      <c r="A425" s="71" t="s">
        <v>992</v>
      </c>
      <c r="B425" s="71" t="s">
        <v>1282</v>
      </c>
      <c r="C425" s="72" t="str">
        <f t="shared" si="1"/>
        <v>Scott Pearson</v>
      </c>
      <c r="D425" s="73" t="s">
        <v>82</v>
      </c>
      <c r="E425" s="73" t="s">
        <v>702</v>
      </c>
      <c r="F425" s="73">
        <v>22.0</v>
      </c>
      <c r="G425" s="73">
        <v>9.0</v>
      </c>
      <c r="H425" s="73">
        <v>2.0</v>
      </c>
      <c r="I425" s="73">
        <v>2.0</v>
      </c>
      <c r="J425" s="73">
        <v>2.0</v>
      </c>
      <c r="K425" s="73">
        <v>2.0</v>
      </c>
      <c r="L425" s="73">
        <v>2.0</v>
      </c>
      <c r="M425" s="73">
        <v>3.0</v>
      </c>
      <c r="N425" s="73">
        <v>6.0</v>
      </c>
      <c r="O425" s="73">
        <v>2.0</v>
      </c>
      <c r="P425" s="73">
        <v>4.0</v>
      </c>
      <c r="Q425" s="73">
        <v>3.0</v>
      </c>
      <c r="R425" s="73">
        <v>5.0</v>
      </c>
      <c r="S425" s="73">
        <v>2.0</v>
      </c>
      <c r="T425" s="73">
        <v>4.0</v>
      </c>
      <c r="U425" s="74">
        <f t="shared" si="2"/>
        <v>49</v>
      </c>
      <c r="V425" s="75">
        <f t="shared" si="3"/>
        <v>49</v>
      </c>
      <c r="W425" s="76" t="str">
        <f t="shared" si="4"/>
        <v>Lefty</v>
      </c>
      <c r="X425" s="77">
        <f t="shared" si="5"/>
        <v>49</v>
      </c>
      <c r="Y425" s="77">
        <f t="shared" si="6"/>
        <v>46</v>
      </c>
      <c r="Z425" s="78">
        <f>ROUND(IF(($G425*'Custom Ratings'!$B$3)+($H425*'Custom Ratings'!$B$4)+($I425*'Custom Ratings'!$B$5)+($J425*'Custom Ratings'!$B$6)+($K425*'Custom Ratings'!$B$7)+($L425*'Custom Ratings'!$B$8)+($M425*'Custom Ratings'!$B$9)+($O425*'Custom Ratings'!$B$10)+($P425*'Custom Ratings'!$B$11)+($Q425*'Custom Ratings'!$B$12)+($R425*'Custom Ratings'!$B$13)+($S425*'Custom Ratings'!$B$14)+($T425*'Custom Ratings'!$B$15)&lt;50,(25+(($G425*'Custom Ratings'!$B$3)+($H425*'Custom Ratings'!$B$4)+($I425*'Custom Ratings'!$B$5)+($J425*'Custom Ratings'!$B$6)+($K425*'Custom Ratings'!$B$7)+($L425*'Custom Ratings'!$B$8)+($M425*'Custom Ratings'!$B$9)+($O425*'Custom Ratings'!$B$10)+($P425*'Custom Ratings'!$B$11)+($Q425*'Custom Ratings'!$B$12)+($R425*'Custom Ratings'!$B$13)+($S425*'Custom Ratings'!$B$14)+($T425*'Custom Ratings'!$B$15))/2),($G425*'Custom Ratings'!$B$3)+($H425*'Custom Ratings'!$B$4)+($I425*'Custom Ratings'!$B$5)+($J425*'Custom Ratings'!$B$6)+($K425*'Custom Ratings'!$B$7)+($L425*'Custom Ratings'!$B$8)+($M425*'Custom Ratings'!$B$9)+($O425*'Custom Ratings'!$B$10)+($P425*'Custom Ratings'!$B$11)+($Q425*'Custom Ratings'!$B$12)+($R425*'Custom Ratings'!$B$13)+($S425*'Custom Ratings'!$B$14)+($T425*'Custom Ratings'!$B$15)),0)</f>
        <v>49</v>
      </c>
      <c r="AA425" s="78">
        <f>ROUND(IF(($G425*'Custom Ratings'!$F$3)+($H425*'Custom Ratings'!$F$4)+($I425*'Custom Ratings'!$F$5)+($J425*'Custom Ratings'!$F$6)+($K425*'Custom Ratings'!$F$7)+($L425*'Custom Ratings'!$F$8)+($M425*'Custom Ratings'!$F$9)+($O425*'Custom Ratings'!$F$10)+($P425*'Custom Ratings'!$F$11)+($Q425*'Custom Ratings'!$F$12)+($R425*'Custom Ratings'!$F$13)+($S425*'Custom Ratings'!$F$14)+($T425*'Custom Ratings'!$F$15)&lt;50,(25+(($G425*'Custom Ratings'!$F$3)+($H425*'Custom Ratings'!$F$4)+($I425*'Custom Ratings'!$F$5)+($J425*'Custom Ratings'!$F$6)+($K425*'Custom Ratings'!$F$7)+($L425*'Custom Ratings'!$F$8)+($M425*'Custom Ratings'!$F$9)+($O425*'Custom Ratings'!$F$10)+($P425*'Custom Ratings'!$F$11)+($Q425*'Custom Ratings'!$F$12)+($R425*'Custom Ratings'!$F$13)+($S425*'Custom Ratings'!$F$14)+($T425*'Custom Ratings'!$F$15))/2),($G425*'Custom Ratings'!$F$3)+($H425*'Custom Ratings'!$F$4)+($I425*'Custom Ratings'!$F$5)+($J425*'Custom Ratings'!$F$6)+($K425*'Custom Ratings'!$F$7)+($L425*'Custom Ratings'!$F$8)+($M425*'Custom Ratings'!$F$9)+($O425*'Custom Ratings'!$F$10)+($P425*'Custom Ratings'!$F$11)+($Q425*'Custom Ratings'!$F$12)+($R425*'Custom Ratings'!$F$13)+($S425*'Custom Ratings'!$F$14)+($T425*'Custom Ratings'!$F$15)),0)</f>
        <v>49</v>
      </c>
      <c r="AB425" s="78">
        <f>ROUND(IF(($K425*'Custom Ratings'!$J$3)+ROUNDDOWN(($H425*'Custom Ratings'!$J$4),0)+($I425*'Custom Ratings'!$J$5)+($J425*'Custom Ratings'!$J$6)+ROUNDDOWN(($K425*'Custom Ratings'!$J$7),0)+ROUNDDOWN(($L425*'Custom Ratings'!$J$8),0)+($M425*'Custom Ratings'!$J$9)+($O425*'Custom Ratings'!$J$10)+($P425*'Custom Ratings'!$J$11)+($Q425*'Custom Ratings'!$J$12)+($R425*'Custom Ratings'!$J$13)+($S425*'Custom Ratings'!$J$14)+($T425*'Custom Ratings'!$J$15)&lt;50,(25+(($K425*'Custom Ratings'!$J$3)+ROUNDDOWN(($H425*'Custom Ratings'!$J$4),0)+($I425*'Custom Ratings'!$J$5)+($J425*'Custom Ratings'!$J$6)+ROUNDDOWN(($K425*'Custom Ratings'!$J$7),0)+ROUNDDOWN(($L425*'Custom Ratings'!$J$8),0)+($M425*'Custom Ratings'!$J$9)+($O425*'Custom Ratings'!$J$10)+($P425*'Custom Ratings'!$J$11)+($Q425*'Custom Ratings'!$J$12)+($R425*'Custom Ratings'!$J$13)+($S425*'Custom Ratings'!$J$14)+($T425*'Custom Ratings'!$J$15))/2),($K425*'Custom Ratings'!$J$3)+ROUNDDOWN(($H425*'Custom Ratings'!$J$4),0)+($I425*'Custom Ratings'!$J$5)+($J425*'Custom Ratings'!$J$6)+ROUNDDOWN(($K425*'Custom Ratings'!$J$7),0)+ROUNDDOWN(($L425*'Custom Ratings'!$J$8),0)+($M425*'Custom Ratings'!$J$9)+($O425*'Custom Ratings'!$J$10)+($P425*'Custom Ratings'!$J$11)+($Q425*'Custom Ratings'!$J$12)+($R425*'Custom Ratings'!$J$13)+($S425*'Custom Ratings'!$J$14)+($T425*'Custom Ratings'!$J$15)),0)</f>
        <v>46</v>
      </c>
      <c r="AC425" s="79">
        <f>ROUND(Z425/'Custom Ratings'!$B$19,0)</f>
        <v>49</v>
      </c>
      <c r="AD425" s="79">
        <f>ROUND(AA425/'Custom Ratings'!$F$19,0)</f>
        <v>49</v>
      </c>
      <c r="AE425" s="79">
        <f>ROUND(AB425/'Custom Ratings'!$J$19,0)</f>
        <v>46</v>
      </c>
    </row>
    <row r="426" ht="15.75" customHeight="1">
      <c r="A426" s="71" t="s">
        <v>830</v>
      </c>
      <c r="B426" s="71" t="s">
        <v>1283</v>
      </c>
      <c r="C426" s="72" t="str">
        <f t="shared" si="1"/>
        <v>Chris Simon</v>
      </c>
      <c r="D426" s="73" t="s">
        <v>82</v>
      </c>
      <c r="E426" s="73" t="s">
        <v>702</v>
      </c>
      <c r="F426" s="73">
        <v>12.0</v>
      </c>
      <c r="G426" s="73">
        <v>13.0</v>
      </c>
      <c r="H426" s="73">
        <v>1.0</v>
      </c>
      <c r="I426" s="73">
        <v>1.0</v>
      </c>
      <c r="J426" s="73">
        <v>1.0</v>
      </c>
      <c r="K426" s="73">
        <v>0.0</v>
      </c>
      <c r="L426" s="73">
        <v>1.0</v>
      </c>
      <c r="M426" s="73">
        <v>2.0</v>
      </c>
      <c r="N426" s="73">
        <v>8.0</v>
      </c>
      <c r="O426" s="73">
        <v>1.0</v>
      </c>
      <c r="P426" s="73">
        <v>1.0</v>
      </c>
      <c r="Q426" s="73">
        <v>0.0</v>
      </c>
      <c r="R426" s="73">
        <v>5.0</v>
      </c>
      <c r="S426" s="73">
        <v>1.0</v>
      </c>
      <c r="T426" s="73">
        <v>5.0</v>
      </c>
      <c r="U426" s="74">
        <f t="shared" si="2"/>
        <v>35</v>
      </c>
      <c r="V426" s="75">
        <f t="shared" si="3"/>
        <v>35</v>
      </c>
      <c r="W426" s="76" t="str">
        <f t="shared" si="4"/>
        <v>Lefty</v>
      </c>
      <c r="X426" s="77">
        <f t="shared" si="5"/>
        <v>35</v>
      </c>
      <c r="Y426" s="77">
        <f t="shared" si="6"/>
        <v>35</v>
      </c>
      <c r="Z426" s="78">
        <f>ROUND(IF(($G426*'Custom Ratings'!$B$3)+($H426*'Custom Ratings'!$B$4)+($I426*'Custom Ratings'!$B$5)+($J426*'Custom Ratings'!$B$6)+($K426*'Custom Ratings'!$B$7)+($L426*'Custom Ratings'!$B$8)+($M426*'Custom Ratings'!$B$9)+($O426*'Custom Ratings'!$B$10)+($P426*'Custom Ratings'!$B$11)+($Q426*'Custom Ratings'!$B$12)+($R426*'Custom Ratings'!$B$13)+($S426*'Custom Ratings'!$B$14)+($T426*'Custom Ratings'!$B$15)&lt;50,(25+(($G426*'Custom Ratings'!$B$3)+($H426*'Custom Ratings'!$B$4)+($I426*'Custom Ratings'!$B$5)+($J426*'Custom Ratings'!$B$6)+($K426*'Custom Ratings'!$B$7)+($L426*'Custom Ratings'!$B$8)+($M426*'Custom Ratings'!$B$9)+($O426*'Custom Ratings'!$B$10)+($P426*'Custom Ratings'!$B$11)+($Q426*'Custom Ratings'!$B$12)+($R426*'Custom Ratings'!$B$13)+($S426*'Custom Ratings'!$B$14)+($T426*'Custom Ratings'!$B$15))/2),($G426*'Custom Ratings'!$B$3)+($H426*'Custom Ratings'!$B$4)+($I426*'Custom Ratings'!$B$5)+($J426*'Custom Ratings'!$B$6)+($K426*'Custom Ratings'!$B$7)+($L426*'Custom Ratings'!$B$8)+($M426*'Custom Ratings'!$B$9)+($O426*'Custom Ratings'!$B$10)+($P426*'Custom Ratings'!$B$11)+($Q426*'Custom Ratings'!$B$12)+($R426*'Custom Ratings'!$B$13)+($S426*'Custom Ratings'!$B$14)+($T426*'Custom Ratings'!$B$15)),0)</f>
        <v>35</v>
      </c>
      <c r="AA426" s="78">
        <f>ROUND(IF(($G426*'Custom Ratings'!$F$3)+($H426*'Custom Ratings'!$F$4)+($I426*'Custom Ratings'!$F$5)+($J426*'Custom Ratings'!$F$6)+($K426*'Custom Ratings'!$F$7)+($L426*'Custom Ratings'!$F$8)+($M426*'Custom Ratings'!$F$9)+($O426*'Custom Ratings'!$F$10)+($P426*'Custom Ratings'!$F$11)+($Q426*'Custom Ratings'!$F$12)+($R426*'Custom Ratings'!$F$13)+($S426*'Custom Ratings'!$F$14)+($T426*'Custom Ratings'!$F$15)&lt;50,(25+(($G426*'Custom Ratings'!$F$3)+($H426*'Custom Ratings'!$F$4)+($I426*'Custom Ratings'!$F$5)+($J426*'Custom Ratings'!$F$6)+($K426*'Custom Ratings'!$F$7)+($L426*'Custom Ratings'!$F$8)+($M426*'Custom Ratings'!$F$9)+($O426*'Custom Ratings'!$F$10)+($P426*'Custom Ratings'!$F$11)+($Q426*'Custom Ratings'!$F$12)+($R426*'Custom Ratings'!$F$13)+($S426*'Custom Ratings'!$F$14)+($T426*'Custom Ratings'!$F$15))/2),($G426*'Custom Ratings'!$F$3)+($H426*'Custom Ratings'!$F$4)+($I426*'Custom Ratings'!$F$5)+($J426*'Custom Ratings'!$F$6)+($K426*'Custom Ratings'!$F$7)+($L426*'Custom Ratings'!$F$8)+($M426*'Custom Ratings'!$F$9)+($O426*'Custom Ratings'!$F$10)+($P426*'Custom Ratings'!$F$11)+($Q426*'Custom Ratings'!$F$12)+($R426*'Custom Ratings'!$F$13)+($S426*'Custom Ratings'!$F$14)+($T426*'Custom Ratings'!$F$15)),0)</f>
        <v>35</v>
      </c>
      <c r="AB426" s="78">
        <f>ROUND(IF(($K426*'Custom Ratings'!$J$3)+ROUNDDOWN(($H426*'Custom Ratings'!$J$4),0)+($I426*'Custom Ratings'!$J$5)+($J426*'Custom Ratings'!$J$6)+ROUNDDOWN(($K426*'Custom Ratings'!$J$7),0)+ROUNDDOWN(($L426*'Custom Ratings'!$J$8),0)+($M426*'Custom Ratings'!$J$9)+($O426*'Custom Ratings'!$J$10)+($P426*'Custom Ratings'!$J$11)+($Q426*'Custom Ratings'!$J$12)+($R426*'Custom Ratings'!$J$13)+($S426*'Custom Ratings'!$J$14)+($T426*'Custom Ratings'!$J$15)&lt;50,(25+(($K426*'Custom Ratings'!$J$3)+ROUNDDOWN(($H426*'Custom Ratings'!$J$4),0)+($I426*'Custom Ratings'!$J$5)+($J426*'Custom Ratings'!$J$6)+ROUNDDOWN(($K426*'Custom Ratings'!$J$7),0)+ROUNDDOWN(($L426*'Custom Ratings'!$J$8),0)+($M426*'Custom Ratings'!$J$9)+($O426*'Custom Ratings'!$J$10)+($P426*'Custom Ratings'!$J$11)+($Q426*'Custom Ratings'!$J$12)+($R426*'Custom Ratings'!$J$13)+($S426*'Custom Ratings'!$J$14)+($T426*'Custom Ratings'!$J$15))/2),($K426*'Custom Ratings'!$J$3)+ROUNDDOWN(($H426*'Custom Ratings'!$J$4),0)+($I426*'Custom Ratings'!$J$5)+($J426*'Custom Ratings'!$J$6)+ROUNDDOWN(($K426*'Custom Ratings'!$J$7),0)+ROUNDDOWN(($L426*'Custom Ratings'!$J$8),0)+($M426*'Custom Ratings'!$J$9)+($O426*'Custom Ratings'!$J$10)+($P426*'Custom Ratings'!$J$11)+($Q426*'Custom Ratings'!$J$12)+($R426*'Custom Ratings'!$J$13)+($S426*'Custom Ratings'!$J$14)+($T426*'Custom Ratings'!$J$15)),0)</f>
        <v>35</v>
      </c>
      <c r="AC426" s="79">
        <f>ROUND(Z426/'Custom Ratings'!$B$19,0)</f>
        <v>35</v>
      </c>
      <c r="AD426" s="79">
        <f>ROUND(AA426/'Custom Ratings'!$F$19,0)</f>
        <v>35</v>
      </c>
      <c r="AE426" s="79">
        <f>ROUND(AB426/'Custom Ratings'!$J$19,0)</f>
        <v>35</v>
      </c>
    </row>
    <row r="427" ht="15.75" customHeight="1">
      <c r="A427" s="71" t="s">
        <v>1054</v>
      </c>
      <c r="B427" s="71" t="s">
        <v>1284</v>
      </c>
      <c r="C427" s="72" t="str">
        <f t="shared" si="1"/>
        <v>Tony Twist</v>
      </c>
      <c r="D427" s="73" t="s">
        <v>82</v>
      </c>
      <c r="E427" s="73" t="s">
        <v>702</v>
      </c>
      <c r="F427" s="73">
        <v>15.0</v>
      </c>
      <c r="G427" s="73">
        <v>10.0</v>
      </c>
      <c r="H427" s="73">
        <v>1.0</v>
      </c>
      <c r="I427" s="73">
        <v>1.0</v>
      </c>
      <c r="J427" s="73">
        <v>1.0</v>
      </c>
      <c r="K427" s="73">
        <v>0.0</v>
      </c>
      <c r="L427" s="73">
        <v>1.0</v>
      </c>
      <c r="M427" s="73">
        <v>1.0</v>
      </c>
      <c r="N427" s="73">
        <v>12.0</v>
      </c>
      <c r="O427" s="73">
        <v>1.0</v>
      </c>
      <c r="P427" s="73">
        <v>0.0</v>
      </c>
      <c r="Q427" s="73">
        <v>1.0</v>
      </c>
      <c r="R427" s="73">
        <v>4.0</v>
      </c>
      <c r="S427" s="73">
        <v>1.0</v>
      </c>
      <c r="T427" s="73">
        <v>4.0</v>
      </c>
      <c r="U427" s="74">
        <f t="shared" si="2"/>
        <v>33</v>
      </c>
      <c r="V427" s="75">
        <f t="shared" si="3"/>
        <v>33</v>
      </c>
      <c r="W427" s="76" t="str">
        <f t="shared" si="4"/>
        <v>Lefty</v>
      </c>
      <c r="X427" s="77">
        <f t="shared" si="5"/>
        <v>33</v>
      </c>
      <c r="Y427" s="77">
        <f t="shared" si="6"/>
        <v>34</v>
      </c>
      <c r="Z427" s="78">
        <f>ROUND(IF(($G427*'Custom Ratings'!$B$3)+($H427*'Custom Ratings'!$B$4)+($I427*'Custom Ratings'!$B$5)+($J427*'Custom Ratings'!$B$6)+($K427*'Custom Ratings'!$B$7)+($L427*'Custom Ratings'!$B$8)+($M427*'Custom Ratings'!$B$9)+($O427*'Custom Ratings'!$B$10)+($P427*'Custom Ratings'!$B$11)+($Q427*'Custom Ratings'!$B$12)+($R427*'Custom Ratings'!$B$13)+($S427*'Custom Ratings'!$B$14)+($T427*'Custom Ratings'!$B$15)&lt;50,(25+(($G427*'Custom Ratings'!$B$3)+($H427*'Custom Ratings'!$B$4)+($I427*'Custom Ratings'!$B$5)+($J427*'Custom Ratings'!$B$6)+($K427*'Custom Ratings'!$B$7)+($L427*'Custom Ratings'!$B$8)+($M427*'Custom Ratings'!$B$9)+($O427*'Custom Ratings'!$B$10)+($P427*'Custom Ratings'!$B$11)+($Q427*'Custom Ratings'!$B$12)+($R427*'Custom Ratings'!$B$13)+($S427*'Custom Ratings'!$B$14)+($T427*'Custom Ratings'!$B$15))/2),($G427*'Custom Ratings'!$B$3)+($H427*'Custom Ratings'!$B$4)+($I427*'Custom Ratings'!$B$5)+($J427*'Custom Ratings'!$B$6)+($K427*'Custom Ratings'!$B$7)+($L427*'Custom Ratings'!$B$8)+($M427*'Custom Ratings'!$B$9)+($O427*'Custom Ratings'!$B$10)+($P427*'Custom Ratings'!$B$11)+($Q427*'Custom Ratings'!$B$12)+($R427*'Custom Ratings'!$B$13)+($S427*'Custom Ratings'!$B$14)+($T427*'Custom Ratings'!$B$15)),0)</f>
        <v>33</v>
      </c>
      <c r="AA427" s="78">
        <f>ROUND(IF(($G427*'Custom Ratings'!$F$3)+($H427*'Custom Ratings'!$F$4)+($I427*'Custom Ratings'!$F$5)+($J427*'Custom Ratings'!$F$6)+($K427*'Custom Ratings'!$F$7)+($L427*'Custom Ratings'!$F$8)+($M427*'Custom Ratings'!$F$9)+($O427*'Custom Ratings'!$F$10)+($P427*'Custom Ratings'!$F$11)+($Q427*'Custom Ratings'!$F$12)+($R427*'Custom Ratings'!$F$13)+($S427*'Custom Ratings'!$F$14)+($T427*'Custom Ratings'!$F$15)&lt;50,(25+(($G427*'Custom Ratings'!$F$3)+($H427*'Custom Ratings'!$F$4)+($I427*'Custom Ratings'!$F$5)+($J427*'Custom Ratings'!$F$6)+($K427*'Custom Ratings'!$F$7)+($L427*'Custom Ratings'!$F$8)+($M427*'Custom Ratings'!$F$9)+($O427*'Custom Ratings'!$F$10)+($P427*'Custom Ratings'!$F$11)+($Q427*'Custom Ratings'!$F$12)+($R427*'Custom Ratings'!$F$13)+($S427*'Custom Ratings'!$F$14)+($T427*'Custom Ratings'!$F$15))/2),($G427*'Custom Ratings'!$F$3)+($H427*'Custom Ratings'!$F$4)+($I427*'Custom Ratings'!$F$5)+($J427*'Custom Ratings'!$F$6)+($K427*'Custom Ratings'!$F$7)+($L427*'Custom Ratings'!$F$8)+($M427*'Custom Ratings'!$F$9)+($O427*'Custom Ratings'!$F$10)+($P427*'Custom Ratings'!$F$11)+($Q427*'Custom Ratings'!$F$12)+($R427*'Custom Ratings'!$F$13)+($S427*'Custom Ratings'!$F$14)+($T427*'Custom Ratings'!$F$15)),0)</f>
        <v>33</v>
      </c>
      <c r="AB427" s="78">
        <f>ROUND(IF(($K427*'Custom Ratings'!$J$3)+ROUNDDOWN(($H427*'Custom Ratings'!$J$4),0)+($I427*'Custom Ratings'!$J$5)+($J427*'Custom Ratings'!$J$6)+ROUNDDOWN(($K427*'Custom Ratings'!$J$7),0)+ROUNDDOWN(($L427*'Custom Ratings'!$J$8),0)+($M427*'Custom Ratings'!$J$9)+($O427*'Custom Ratings'!$J$10)+($P427*'Custom Ratings'!$J$11)+($Q427*'Custom Ratings'!$J$12)+($R427*'Custom Ratings'!$J$13)+($S427*'Custom Ratings'!$J$14)+($T427*'Custom Ratings'!$J$15)&lt;50,(25+(($K427*'Custom Ratings'!$J$3)+ROUNDDOWN(($H427*'Custom Ratings'!$J$4),0)+($I427*'Custom Ratings'!$J$5)+($J427*'Custom Ratings'!$J$6)+ROUNDDOWN(($K427*'Custom Ratings'!$J$7),0)+ROUNDDOWN(($L427*'Custom Ratings'!$J$8),0)+($M427*'Custom Ratings'!$J$9)+($O427*'Custom Ratings'!$J$10)+($P427*'Custom Ratings'!$J$11)+($Q427*'Custom Ratings'!$J$12)+($R427*'Custom Ratings'!$J$13)+($S427*'Custom Ratings'!$J$14)+($T427*'Custom Ratings'!$J$15))/2),($K427*'Custom Ratings'!$J$3)+ROUNDDOWN(($H427*'Custom Ratings'!$J$4),0)+($I427*'Custom Ratings'!$J$5)+($J427*'Custom Ratings'!$J$6)+ROUNDDOWN(($K427*'Custom Ratings'!$J$7),0)+ROUNDDOWN(($L427*'Custom Ratings'!$J$8),0)+($M427*'Custom Ratings'!$J$9)+($O427*'Custom Ratings'!$J$10)+($P427*'Custom Ratings'!$J$11)+($Q427*'Custom Ratings'!$J$12)+($R427*'Custom Ratings'!$J$13)+($S427*'Custom Ratings'!$J$14)+($T427*'Custom Ratings'!$J$15)),0)</f>
        <v>34</v>
      </c>
      <c r="AC427" s="79">
        <f>ROUND(Z427/'Custom Ratings'!$B$19,0)</f>
        <v>33</v>
      </c>
      <c r="AD427" s="79">
        <f>ROUND(AA427/'Custom Ratings'!$F$19,0)</f>
        <v>33</v>
      </c>
      <c r="AE427" s="79">
        <f>ROUND(AB427/'Custom Ratings'!$J$19,0)</f>
        <v>34</v>
      </c>
    </row>
    <row r="428" ht="15.75" customHeight="1">
      <c r="A428" s="71" t="s">
        <v>1285</v>
      </c>
      <c r="B428" s="71" t="s">
        <v>1286</v>
      </c>
      <c r="C428" s="72" t="str">
        <f t="shared" si="1"/>
        <v>Mats Sundin</v>
      </c>
      <c r="D428" s="73" t="s">
        <v>82</v>
      </c>
      <c r="E428" s="73" t="s">
        <v>702</v>
      </c>
      <c r="F428" s="73">
        <v>13.0</v>
      </c>
      <c r="G428" s="73">
        <v>7.0</v>
      </c>
      <c r="H428" s="73">
        <v>4.0</v>
      </c>
      <c r="I428" s="73">
        <v>4.0</v>
      </c>
      <c r="J428" s="73">
        <v>5.0</v>
      </c>
      <c r="K428" s="73">
        <v>4.0</v>
      </c>
      <c r="L428" s="73">
        <v>4.0</v>
      </c>
      <c r="M428" s="73">
        <v>1.0</v>
      </c>
      <c r="N428" s="73">
        <v>3.0</v>
      </c>
      <c r="O428" s="73">
        <v>4.0</v>
      </c>
      <c r="P428" s="73">
        <v>5.0</v>
      </c>
      <c r="Q428" s="73">
        <v>4.0</v>
      </c>
      <c r="R428" s="73">
        <v>0.0</v>
      </c>
      <c r="S428" s="73">
        <v>4.0</v>
      </c>
      <c r="T428" s="73">
        <v>3.0</v>
      </c>
      <c r="U428" s="74">
        <f t="shared" si="2"/>
        <v>79</v>
      </c>
      <c r="V428" s="75">
        <f t="shared" si="3"/>
        <v>79</v>
      </c>
      <c r="W428" s="76" t="str">
        <f t="shared" si="4"/>
        <v>Righty</v>
      </c>
      <c r="X428" s="77">
        <f t="shared" si="5"/>
        <v>79</v>
      </c>
      <c r="Y428" s="77">
        <f t="shared" si="6"/>
        <v>65</v>
      </c>
      <c r="Z428" s="78">
        <f>ROUND(IF(($G428*'Custom Ratings'!$B$3)+($H428*'Custom Ratings'!$B$4)+($I428*'Custom Ratings'!$B$5)+($J428*'Custom Ratings'!$B$6)+($K428*'Custom Ratings'!$B$7)+($L428*'Custom Ratings'!$B$8)+($M428*'Custom Ratings'!$B$9)+($O428*'Custom Ratings'!$B$10)+($P428*'Custom Ratings'!$B$11)+($Q428*'Custom Ratings'!$B$12)+($R428*'Custom Ratings'!$B$13)+($S428*'Custom Ratings'!$B$14)+($T428*'Custom Ratings'!$B$15)&lt;50,(25+(($G428*'Custom Ratings'!$B$3)+($H428*'Custom Ratings'!$B$4)+($I428*'Custom Ratings'!$B$5)+($J428*'Custom Ratings'!$B$6)+($K428*'Custom Ratings'!$B$7)+($L428*'Custom Ratings'!$B$8)+($M428*'Custom Ratings'!$B$9)+($O428*'Custom Ratings'!$B$10)+($P428*'Custom Ratings'!$B$11)+($Q428*'Custom Ratings'!$B$12)+($R428*'Custom Ratings'!$B$13)+($S428*'Custom Ratings'!$B$14)+($T428*'Custom Ratings'!$B$15))/2),($G428*'Custom Ratings'!$B$3)+($H428*'Custom Ratings'!$B$4)+($I428*'Custom Ratings'!$B$5)+($J428*'Custom Ratings'!$B$6)+($K428*'Custom Ratings'!$B$7)+($L428*'Custom Ratings'!$B$8)+($M428*'Custom Ratings'!$B$9)+($O428*'Custom Ratings'!$B$10)+($P428*'Custom Ratings'!$B$11)+($Q428*'Custom Ratings'!$B$12)+($R428*'Custom Ratings'!$B$13)+($S428*'Custom Ratings'!$B$14)+($T428*'Custom Ratings'!$B$15)),0)</f>
        <v>79</v>
      </c>
      <c r="AA428" s="78">
        <f>ROUND(IF(($G428*'Custom Ratings'!$F$3)+($H428*'Custom Ratings'!$F$4)+($I428*'Custom Ratings'!$F$5)+($J428*'Custom Ratings'!$F$6)+($K428*'Custom Ratings'!$F$7)+($L428*'Custom Ratings'!$F$8)+($M428*'Custom Ratings'!$F$9)+($O428*'Custom Ratings'!$F$10)+($P428*'Custom Ratings'!$F$11)+($Q428*'Custom Ratings'!$F$12)+($R428*'Custom Ratings'!$F$13)+($S428*'Custom Ratings'!$F$14)+($T428*'Custom Ratings'!$F$15)&lt;50,(25+(($G428*'Custom Ratings'!$F$3)+($H428*'Custom Ratings'!$F$4)+($I428*'Custom Ratings'!$F$5)+($J428*'Custom Ratings'!$F$6)+($K428*'Custom Ratings'!$F$7)+($L428*'Custom Ratings'!$F$8)+($M428*'Custom Ratings'!$F$9)+($O428*'Custom Ratings'!$F$10)+($P428*'Custom Ratings'!$F$11)+($Q428*'Custom Ratings'!$F$12)+($R428*'Custom Ratings'!$F$13)+($S428*'Custom Ratings'!$F$14)+($T428*'Custom Ratings'!$F$15))/2),($G428*'Custom Ratings'!$F$3)+($H428*'Custom Ratings'!$F$4)+($I428*'Custom Ratings'!$F$5)+($J428*'Custom Ratings'!$F$6)+($K428*'Custom Ratings'!$F$7)+($L428*'Custom Ratings'!$F$8)+($M428*'Custom Ratings'!$F$9)+($O428*'Custom Ratings'!$F$10)+($P428*'Custom Ratings'!$F$11)+($Q428*'Custom Ratings'!$F$12)+($R428*'Custom Ratings'!$F$13)+($S428*'Custom Ratings'!$F$14)+($T428*'Custom Ratings'!$F$15)),0)</f>
        <v>79</v>
      </c>
      <c r="AB428" s="78">
        <f>ROUND(IF(($K428*'Custom Ratings'!$J$3)+ROUNDDOWN(($H428*'Custom Ratings'!$J$4),0)+($I428*'Custom Ratings'!$J$5)+($J428*'Custom Ratings'!$J$6)+ROUNDDOWN(($K428*'Custom Ratings'!$J$7),0)+ROUNDDOWN(($L428*'Custom Ratings'!$J$8),0)+($M428*'Custom Ratings'!$J$9)+($O428*'Custom Ratings'!$J$10)+($P428*'Custom Ratings'!$J$11)+($Q428*'Custom Ratings'!$J$12)+($R428*'Custom Ratings'!$J$13)+($S428*'Custom Ratings'!$J$14)+($T428*'Custom Ratings'!$J$15)&lt;50,(25+(($K428*'Custom Ratings'!$J$3)+ROUNDDOWN(($H428*'Custom Ratings'!$J$4),0)+($I428*'Custom Ratings'!$J$5)+($J428*'Custom Ratings'!$J$6)+ROUNDDOWN(($K428*'Custom Ratings'!$J$7),0)+ROUNDDOWN(($L428*'Custom Ratings'!$J$8),0)+($M428*'Custom Ratings'!$J$9)+($O428*'Custom Ratings'!$J$10)+($P428*'Custom Ratings'!$J$11)+($Q428*'Custom Ratings'!$J$12)+($R428*'Custom Ratings'!$J$13)+($S428*'Custom Ratings'!$J$14)+($T428*'Custom Ratings'!$J$15))/2),($K428*'Custom Ratings'!$J$3)+ROUNDDOWN(($H428*'Custom Ratings'!$J$4),0)+($I428*'Custom Ratings'!$J$5)+($J428*'Custom Ratings'!$J$6)+ROUNDDOWN(($K428*'Custom Ratings'!$J$7),0)+ROUNDDOWN(($L428*'Custom Ratings'!$J$8),0)+($M428*'Custom Ratings'!$J$9)+($O428*'Custom Ratings'!$J$10)+($P428*'Custom Ratings'!$J$11)+($Q428*'Custom Ratings'!$J$12)+($R428*'Custom Ratings'!$J$13)+($S428*'Custom Ratings'!$J$14)+($T428*'Custom Ratings'!$J$15)),0)</f>
        <v>65</v>
      </c>
      <c r="AC428" s="79">
        <f>ROUND(Z428/'Custom Ratings'!$B$19,0)</f>
        <v>79</v>
      </c>
      <c r="AD428" s="79">
        <f>ROUND(AA428/'Custom Ratings'!$F$19,0)</f>
        <v>79</v>
      </c>
      <c r="AE428" s="79">
        <f>ROUND(AB428/'Custom Ratings'!$J$19,0)</f>
        <v>65</v>
      </c>
    </row>
    <row r="429" ht="15.75" customHeight="1">
      <c r="A429" s="71" t="s">
        <v>1287</v>
      </c>
      <c r="B429" s="71" t="s">
        <v>1288</v>
      </c>
      <c r="C429" s="72" t="str">
        <f t="shared" si="1"/>
        <v>Owen Nolan</v>
      </c>
      <c r="D429" s="73" t="s">
        <v>82</v>
      </c>
      <c r="E429" s="73" t="s">
        <v>702</v>
      </c>
      <c r="F429" s="73">
        <v>11.0</v>
      </c>
      <c r="G429" s="73">
        <v>8.0</v>
      </c>
      <c r="H429" s="73">
        <v>4.0</v>
      </c>
      <c r="I429" s="73">
        <v>4.0</v>
      </c>
      <c r="J429" s="73">
        <v>4.0</v>
      </c>
      <c r="K429" s="73">
        <v>3.0</v>
      </c>
      <c r="L429" s="73">
        <v>4.0</v>
      </c>
      <c r="M429" s="73">
        <v>1.0</v>
      </c>
      <c r="N429" s="73">
        <v>7.0</v>
      </c>
      <c r="O429" s="73">
        <v>4.0</v>
      </c>
      <c r="P429" s="73">
        <v>4.0</v>
      </c>
      <c r="Q429" s="73">
        <v>4.0</v>
      </c>
      <c r="R429" s="73">
        <v>3.0</v>
      </c>
      <c r="S429" s="73">
        <v>3.0</v>
      </c>
      <c r="T429" s="73">
        <v>4.0</v>
      </c>
      <c r="U429" s="74">
        <f t="shared" si="2"/>
        <v>71</v>
      </c>
      <c r="V429" s="75">
        <f t="shared" si="3"/>
        <v>71</v>
      </c>
      <c r="W429" s="76" t="str">
        <f t="shared" si="4"/>
        <v>Righty</v>
      </c>
      <c r="X429" s="77">
        <f t="shared" si="5"/>
        <v>71</v>
      </c>
      <c r="Y429" s="77">
        <f t="shared" si="6"/>
        <v>63</v>
      </c>
      <c r="Z429" s="78">
        <f>ROUND(IF(($G429*'Custom Ratings'!$B$3)+($H429*'Custom Ratings'!$B$4)+($I429*'Custom Ratings'!$B$5)+($J429*'Custom Ratings'!$B$6)+($K429*'Custom Ratings'!$B$7)+($L429*'Custom Ratings'!$B$8)+($M429*'Custom Ratings'!$B$9)+($O429*'Custom Ratings'!$B$10)+($P429*'Custom Ratings'!$B$11)+($Q429*'Custom Ratings'!$B$12)+($R429*'Custom Ratings'!$B$13)+($S429*'Custom Ratings'!$B$14)+($T429*'Custom Ratings'!$B$15)&lt;50,(25+(($G429*'Custom Ratings'!$B$3)+($H429*'Custom Ratings'!$B$4)+($I429*'Custom Ratings'!$B$5)+($J429*'Custom Ratings'!$B$6)+($K429*'Custom Ratings'!$B$7)+($L429*'Custom Ratings'!$B$8)+($M429*'Custom Ratings'!$B$9)+($O429*'Custom Ratings'!$B$10)+($P429*'Custom Ratings'!$B$11)+($Q429*'Custom Ratings'!$B$12)+($R429*'Custom Ratings'!$B$13)+($S429*'Custom Ratings'!$B$14)+($T429*'Custom Ratings'!$B$15))/2),($G429*'Custom Ratings'!$B$3)+($H429*'Custom Ratings'!$B$4)+($I429*'Custom Ratings'!$B$5)+($J429*'Custom Ratings'!$B$6)+($K429*'Custom Ratings'!$B$7)+($L429*'Custom Ratings'!$B$8)+($M429*'Custom Ratings'!$B$9)+($O429*'Custom Ratings'!$B$10)+($P429*'Custom Ratings'!$B$11)+($Q429*'Custom Ratings'!$B$12)+($R429*'Custom Ratings'!$B$13)+($S429*'Custom Ratings'!$B$14)+($T429*'Custom Ratings'!$B$15)),0)</f>
        <v>71</v>
      </c>
      <c r="AA429" s="78">
        <f>ROUND(IF(($G429*'Custom Ratings'!$F$3)+($H429*'Custom Ratings'!$F$4)+($I429*'Custom Ratings'!$F$5)+($J429*'Custom Ratings'!$F$6)+($K429*'Custom Ratings'!$F$7)+($L429*'Custom Ratings'!$F$8)+($M429*'Custom Ratings'!$F$9)+($O429*'Custom Ratings'!$F$10)+($P429*'Custom Ratings'!$F$11)+($Q429*'Custom Ratings'!$F$12)+($R429*'Custom Ratings'!$F$13)+($S429*'Custom Ratings'!$F$14)+($T429*'Custom Ratings'!$F$15)&lt;50,(25+(($G429*'Custom Ratings'!$F$3)+($H429*'Custom Ratings'!$F$4)+($I429*'Custom Ratings'!$F$5)+($J429*'Custom Ratings'!$F$6)+($K429*'Custom Ratings'!$F$7)+($L429*'Custom Ratings'!$F$8)+($M429*'Custom Ratings'!$F$9)+($O429*'Custom Ratings'!$F$10)+($P429*'Custom Ratings'!$F$11)+($Q429*'Custom Ratings'!$F$12)+($R429*'Custom Ratings'!$F$13)+($S429*'Custom Ratings'!$F$14)+($T429*'Custom Ratings'!$F$15))/2),($G429*'Custom Ratings'!$F$3)+($H429*'Custom Ratings'!$F$4)+($I429*'Custom Ratings'!$F$5)+($J429*'Custom Ratings'!$F$6)+($K429*'Custom Ratings'!$F$7)+($L429*'Custom Ratings'!$F$8)+($M429*'Custom Ratings'!$F$9)+($O429*'Custom Ratings'!$F$10)+($P429*'Custom Ratings'!$F$11)+($Q429*'Custom Ratings'!$F$12)+($R429*'Custom Ratings'!$F$13)+($S429*'Custom Ratings'!$F$14)+($T429*'Custom Ratings'!$F$15)),0)</f>
        <v>71</v>
      </c>
      <c r="AB429" s="78">
        <f>ROUND(IF(($K429*'Custom Ratings'!$J$3)+ROUNDDOWN(($H429*'Custom Ratings'!$J$4),0)+($I429*'Custom Ratings'!$J$5)+($J429*'Custom Ratings'!$J$6)+ROUNDDOWN(($K429*'Custom Ratings'!$J$7),0)+ROUNDDOWN(($L429*'Custom Ratings'!$J$8),0)+($M429*'Custom Ratings'!$J$9)+($O429*'Custom Ratings'!$J$10)+($P429*'Custom Ratings'!$J$11)+($Q429*'Custom Ratings'!$J$12)+($R429*'Custom Ratings'!$J$13)+($S429*'Custom Ratings'!$J$14)+($T429*'Custom Ratings'!$J$15)&lt;50,(25+(($K429*'Custom Ratings'!$J$3)+ROUNDDOWN(($H429*'Custom Ratings'!$J$4),0)+($I429*'Custom Ratings'!$J$5)+($J429*'Custom Ratings'!$J$6)+ROUNDDOWN(($K429*'Custom Ratings'!$J$7),0)+ROUNDDOWN(($L429*'Custom Ratings'!$J$8),0)+($M429*'Custom Ratings'!$J$9)+($O429*'Custom Ratings'!$J$10)+($P429*'Custom Ratings'!$J$11)+($Q429*'Custom Ratings'!$J$12)+($R429*'Custom Ratings'!$J$13)+($S429*'Custom Ratings'!$J$14)+($T429*'Custom Ratings'!$J$15))/2),($K429*'Custom Ratings'!$J$3)+ROUNDDOWN(($H429*'Custom Ratings'!$J$4),0)+($I429*'Custom Ratings'!$J$5)+($J429*'Custom Ratings'!$J$6)+ROUNDDOWN(($K429*'Custom Ratings'!$J$7),0)+ROUNDDOWN(($L429*'Custom Ratings'!$J$8),0)+($M429*'Custom Ratings'!$J$9)+($O429*'Custom Ratings'!$J$10)+($P429*'Custom Ratings'!$J$11)+($Q429*'Custom Ratings'!$J$12)+($R429*'Custom Ratings'!$J$13)+($S429*'Custom Ratings'!$J$14)+($T429*'Custom Ratings'!$J$15)),0)</f>
        <v>63</v>
      </c>
      <c r="AC429" s="79">
        <f>ROUND(Z429/'Custom Ratings'!$B$19,0)</f>
        <v>71</v>
      </c>
      <c r="AD429" s="79">
        <f>ROUND(AA429/'Custom Ratings'!$F$19,0)</f>
        <v>71</v>
      </c>
      <c r="AE429" s="79">
        <f>ROUND(AB429/'Custom Ratings'!$J$19,0)</f>
        <v>63</v>
      </c>
    </row>
    <row r="430" ht="15.75" customHeight="1">
      <c r="A430" s="71" t="s">
        <v>997</v>
      </c>
      <c r="B430" s="71" t="s">
        <v>1289</v>
      </c>
      <c r="C430" s="72" t="str">
        <f t="shared" si="1"/>
        <v>Andrei Kovalenko</v>
      </c>
      <c r="D430" s="73" t="s">
        <v>82</v>
      </c>
      <c r="E430" s="73" t="s">
        <v>702</v>
      </c>
      <c r="F430" s="73">
        <v>51.0</v>
      </c>
      <c r="G430" s="73">
        <v>3.0</v>
      </c>
      <c r="H430" s="73">
        <v>3.0</v>
      </c>
      <c r="I430" s="73">
        <v>4.0</v>
      </c>
      <c r="J430" s="73">
        <v>4.0</v>
      </c>
      <c r="K430" s="73">
        <v>3.0</v>
      </c>
      <c r="L430" s="73">
        <v>3.0</v>
      </c>
      <c r="M430" s="73">
        <v>3.0</v>
      </c>
      <c r="N430" s="73">
        <v>4.0</v>
      </c>
      <c r="O430" s="73">
        <v>3.0</v>
      </c>
      <c r="P430" s="73">
        <v>4.0</v>
      </c>
      <c r="Q430" s="73">
        <v>4.0</v>
      </c>
      <c r="R430" s="73">
        <v>1.0</v>
      </c>
      <c r="S430" s="73">
        <v>3.0</v>
      </c>
      <c r="T430" s="73">
        <v>2.0</v>
      </c>
      <c r="U430" s="74">
        <f t="shared" si="2"/>
        <v>69</v>
      </c>
      <c r="V430" s="75">
        <f t="shared" si="3"/>
        <v>69</v>
      </c>
      <c r="W430" s="76" t="str">
        <f t="shared" si="4"/>
        <v>Lefty</v>
      </c>
      <c r="X430" s="77">
        <f t="shared" si="5"/>
        <v>69</v>
      </c>
      <c r="Y430" s="77">
        <f t="shared" si="6"/>
        <v>50</v>
      </c>
      <c r="Z430" s="78">
        <f>ROUND(IF(($G430*'Custom Ratings'!$B$3)+($H430*'Custom Ratings'!$B$4)+($I430*'Custom Ratings'!$B$5)+($J430*'Custom Ratings'!$B$6)+($K430*'Custom Ratings'!$B$7)+($L430*'Custom Ratings'!$B$8)+($M430*'Custom Ratings'!$B$9)+($O430*'Custom Ratings'!$B$10)+($P430*'Custom Ratings'!$B$11)+($Q430*'Custom Ratings'!$B$12)+($R430*'Custom Ratings'!$B$13)+($S430*'Custom Ratings'!$B$14)+($T430*'Custom Ratings'!$B$15)&lt;50,(25+(($G430*'Custom Ratings'!$B$3)+($H430*'Custom Ratings'!$B$4)+($I430*'Custom Ratings'!$B$5)+($J430*'Custom Ratings'!$B$6)+($K430*'Custom Ratings'!$B$7)+($L430*'Custom Ratings'!$B$8)+($M430*'Custom Ratings'!$B$9)+($O430*'Custom Ratings'!$B$10)+($P430*'Custom Ratings'!$B$11)+($Q430*'Custom Ratings'!$B$12)+($R430*'Custom Ratings'!$B$13)+($S430*'Custom Ratings'!$B$14)+($T430*'Custom Ratings'!$B$15))/2),($G430*'Custom Ratings'!$B$3)+($H430*'Custom Ratings'!$B$4)+($I430*'Custom Ratings'!$B$5)+($J430*'Custom Ratings'!$B$6)+($K430*'Custom Ratings'!$B$7)+($L430*'Custom Ratings'!$B$8)+($M430*'Custom Ratings'!$B$9)+($O430*'Custom Ratings'!$B$10)+($P430*'Custom Ratings'!$B$11)+($Q430*'Custom Ratings'!$B$12)+($R430*'Custom Ratings'!$B$13)+($S430*'Custom Ratings'!$B$14)+($T430*'Custom Ratings'!$B$15)),0)</f>
        <v>69</v>
      </c>
      <c r="AA430" s="78">
        <f>ROUND(IF(($G430*'Custom Ratings'!$F$3)+($H430*'Custom Ratings'!$F$4)+($I430*'Custom Ratings'!$F$5)+($J430*'Custom Ratings'!$F$6)+($K430*'Custom Ratings'!$F$7)+($L430*'Custom Ratings'!$F$8)+($M430*'Custom Ratings'!$F$9)+($O430*'Custom Ratings'!$F$10)+($P430*'Custom Ratings'!$F$11)+($Q430*'Custom Ratings'!$F$12)+($R430*'Custom Ratings'!$F$13)+($S430*'Custom Ratings'!$F$14)+($T430*'Custom Ratings'!$F$15)&lt;50,(25+(($G430*'Custom Ratings'!$F$3)+($H430*'Custom Ratings'!$F$4)+($I430*'Custom Ratings'!$F$5)+($J430*'Custom Ratings'!$F$6)+($K430*'Custom Ratings'!$F$7)+($L430*'Custom Ratings'!$F$8)+($M430*'Custom Ratings'!$F$9)+($O430*'Custom Ratings'!$F$10)+($P430*'Custom Ratings'!$F$11)+($Q430*'Custom Ratings'!$F$12)+($R430*'Custom Ratings'!$F$13)+($S430*'Custom Ratings'!$F$14)+($T430*'Custom Ratings'!$F$15))/2),($G430*'Custom Ratings'!$F$3)+($H430*'Custom Ratings'!$F$4)+($I430*'Custom Ratings'!$F$5)+($J430*'Custom Ratings'!$F$6)+($K430*'Custom Ratings'!$F$7)+($L430*'Custom Ratings'!$F$8)+($M430*'Custom Ratings'!$F$9)+($O430*'Custom Ratings'!$F$10)+($P430*'Custom Ratings'!$F$11)+($Q430*'Custom Ratings'!$F$12)+($R430*'Custom Ratings'!$F$13)+($S430*'Custom Ratings'!$F$14)+($T430*'Custom Ratings'!$F$15)),0)</f>
        <v>69</v>
      </c>
      <c r="AB430" s="78">
        <f>ROUND(IF(($K430*'Custom Ratings'!$J$3)+ROUNDDOWN(($H430*'Custom Ratings'!$J$4),0)+($I430*'Custom Ratings'!$J$5)+($J430*'Custom Ratings'!$J$6)+ROUNDDOWN(($K430*'Custom Ratings'!$J$7),0)+ROUNDDOWN(($L430*'Custom Ratings'!$J$8),0)+($M430*'Custom Ratings'!$J$9)+($O430*'Custom Ratings'!$J$10)+($P430*'Custom Ratings'!$J$11)+($Q430*'Custom Ratings'!$J$12)+($R430*'Custom Ratings'!$J$13)+($S430*'Custom Ratings'!$J$14)+($T430*'Custom Ratings'!$J$15)&lt;50,(25+(($K430*'Custom Ratings'!$J$3)+ROUNDDOWN(($H430*'Custom Ratings'!$J$4),0)+($I430*'Custom Ratings'!$J$5)+($J430*'Custom Ratings'!$J$6)+ROUNDDOWN(($K430*'Custom Ratings'!$J$7),0)+ROUNDDOWN(($L430*'Custom Ratings'!$J$8),0)+($M430*'Custom Ratings'!$J$9)+($O430*'Custom Ratings'!$J$10)+($P430*'Custom Ratings'!$J$11)+($Q430*'Custom Ratings'!$J$12)+($R430*'Custom Ratings'!$J$13)+($S430*'Custom Ratings'!$J$14)+($T430*'Custom Ratings'!$J$15))/2),($K430*'Custom Ratings'!$J$3)+ROUNDDOWN(($H430*'Custom Ratings'!$J$4),0)+($I430*'Custom Ratings'!$J$5)+($J430*'Custom Ratings'!$J$6)+ROUNDDOWN(($K430*'Custom Ratings'!$J$7),0)+ROUNDDOWN(($L430*'Custom Ratings'!$J$8),0)+($M430*'Custom Ratings'!$J$9)+($O430*'Custom Ratings'!$J$10)+($P430*'Custom Ratings'!$J$11)+($Q430*'Custom Ratings'!$J$12)+($R430*'Custom Ratings'!$J$13)+($S430*'Custom Ratings'!$J$14)+($T430*'Custom Ratings'!$J$15)),0)</f>
        <v>50</v>
      </c>
      <c r="AC430" s="79">
        <f>ROUND(Z430/'Custom Ratings'!$B$19,0)</f>
        <v>69</v>
      </c>
      <c r="AD430" s="79">
        <f>ROUND(AA430/'Custom Ratings'!$F$19,0)</f>
        <v>69</v>
      </c>
      <c r="AE430" s="79">
        <f>ROUND(AB430/'Custom Ratings'!$J$19,0)</f>
        <v>50</v>
      </c>
    </row>
    <row r="431" ht="15.75" customHeight="1">
      <c r="A431" s="71" t="s">
        <v>992</v>
      </c>
      <c r="B431" s="71" t="s">
        <v>761</v>
      </c>
      <c r="C431" s="72" t="str">
        <f t="shared" si="1"/>
        <v>Scott Young</v>
      </c>
      <c r="D431" s="73" t="s">
        <v>82</v>
      </c>
      <c r="E431" s="73" t="s">
        <v>702</v>
      </c>
      <c r="F431" s="73">
        <v>48.0</v>
      </c>
      <c r="G431" s="73">
        <v>7.0</v>
      </c>
      <c r="H431" s="73">
        <v>3.0</v>
      </c>
      <c r="I431" s="73">
        <v>3.0</v>
      </c>
      <c r="J431" s="73">
        <v>3.0</v>
      </c>
      <c r="K431" s="73">
        <v>4.0</v>
      </c>
      <c r="L431" s="73">
        <v>3.0</v>
      </c>
      <c r="M431" s="73">
        <v>2.0</v>
      </c>
      <c r="N431" s="73">
        <v>1.0</v>
      </c>
      <c r="O431" s="73">
        <v>3.0</v>
      </c>
      <c r="P431" s="73">
        <v>3.0</v>
      </c>
      <c r="Q431" s="73">
        <v>3.0</v>
      </c>
      <c r="R431" s="73">
        <v>4.0</v>
      </c>
      <c r="S431" s="73">
        <v>3.0</v>
      </c>
      <c r="T431" s="73">
        <v>1.0</v>
      </c>
      <c r="U431" s="74">
        <f t="shared" si="2"/>
        <v>60</v>
      </c>
      <c r="V431" s="75">
        <f t="shared" si="3"/>
        <v>60</v>
      </c>
      <c r="W431" s="76" t="str">
        <f t="shared" si="4"/>
        <v>Righty</v>
      </c>
      <c r="X431" s="77">
        <f t="shared" si="5"/>
        <v>60</v>
      </c>
      <c r="Y431" s="77">
        <f t="shared" si="6"/>
        <v>55</v>
      </c>
      <c r="Z431" s="78">
        <f>ROUND(IF(($G431*'Custom Ratings'!$B$3)+($H431*'Custom Ratings'!$B$4)+($I431*'Custom Ratings'!$B$5)+($J431*'Custom Ratings'!$B$6)+($K431*'Custom Ratings'!$B$7)+($L431*'Custom Ratings'!$B$8)+($M431*'Custom Ratings'!$B$9)+($O431*'Custom Ratings'!$B$10)+($P431*'Custom Ratings'!$B$11)+($Q431*'Custom Ratings'!$B$12)+($R431*'Custom Ratings'!$B$13)+($S431*'Custom Ratings'!$B$14)+($T431*'Custom Ratings'!$B$15)&lt;50,(25+(($G431*'Custom Ratings'!$B$3)+($H431*'Custom Ratings'!$B$4)+($I431*'Custom Ratings'!$B$5)+($J431*'Custom Ratings'!$B$6)+($K431*'Custom Ratings'!$B$7)+($L431*'Custom Ratings'!$B$8)+($M431*'Custom Ratings'!$B$9)+($O431*'Custom Ratings'!$B$10)+($P431*'Custom Ratings'!$B$11)+($Q431*'Custom Ratings'!$B$12)+($R431*'Custom Ratings'!$B$13)+($S431*'Custom Ratings'!$B$14)+($T431*'Custom Ratings'!$B$15))/2),($G431*'Custom Ratings'!$B$3)+($H431*'Custom Ratings'!$B$4)+($I431*'Custom Ratings'!$B$5)+($J431*'Custom Ratings'!$B$6)+($K431*'Custom Ratings'!$B$7)+($L431*'Custom Ratings'!$B$8)+($M431*'Custom Ratings'!$B$9)+($O431*'Custom Ratings'!$B$10)+($P431*'Custom Ratings'!$B$11)+($Q431*'Custom Ratings'!$B$12)+($R431*'Custom Ratings'!$B$13)+($S431*'Custom Ratings'!$B$14)+($T431*'Custom Ratings'!$B$15)),0)</f>
        <v>60</v>
      </c>
      <c r="AA431" s="78">
        <f>ROUND(IF(($G431*'Custom Ratings'!$F$3)+($H431*'Custom Ratings'!$F$4)+($I431*'Custom Ratings'!$F$5)+($J431*'Custom Ratings'!$F$6)+($K431*'Custom Ratings'!$F$7)+($L431*'Custom Ratings'!$F$8)+($M431*'Custom Ratings'!$F$9)+($O431*'Custom Ratings'!$F$10)+($P431*'Custom Ratings'!$F$11)+($Q431*'Custom Ratings'!$F$12)+($R431*'Custom Ratings'!$F$13)+($S431*'Custom Ratings'!$F$14)+($T431*'Custom Ratings'!$F$15)&lt;50,(25+(($G431*'Custom Ratings'!$F$3)+($H431*'Custom Ratings'!$F$4)+($I431*'Custom Ratings'!$F$5)+($J431*'Custom Ratings'!$F$6)+($K431*'Custom Ratings'!$F$7)+($L431*'Custom Ratings'!$F$8)+($M431*'Custom Ratings'!$F$9)+($O431*'Custom Ratings'!$F$10)+($P431*'Custom Ratings'!$F$11)+($Q431*'Custom Ratings'!$F$12)+($R431*'Custom Ratings'!$F$13)+($S431*'Custom Ratings'!$F$14)+($T431*'Custom Ratings'!$F$15))/2),($G431*'Custom Ratings'!$F$3)+($H431*'Custom Ratings'!$F$4)+($I431*'Custom Ratings'!$F$5)+($J431*'Custom Ratings'!$F$6)+($K431*'Custom Ratings'!$F$7)+($L431*'Custom Ratings'!$F$8)+($M431*'Custom Ratings'!$F$9)+($O431*'Custom Ratings'!$F$10)+($P431*'Custom Ratings'!$F$11)+($Q431*'Custom Ratings'!$F$12)+($R431*'Custom Ratings'!$F$13)+($S431*'Custom Ratings'!$F$14)+($T431*'Custom Ratings'!$F$15)),0)</f>
        <v>60</v>
      </c>
      <c r="AB431" s="78">
        <f>ROUND(IF(($K431*'Custom Ratings'!$J$3)+ROUNDDOWN(($H431*'Custom Ratings'!$J$4),0)+($I431*'Custom Ratings'!$J$5)+($J431*'Custom Ratings'!$J$6)+ROUNDDOWN(($K431*'Custom Ratings'!$J$7),0)+ROUNDDOWN(($L431*'Custom Ratings'!$J$8),0)+($M431*'Custom Ratings'!$J$9)+($O431*'Custom Ratings'!$J$10)+($P431*'Custom Ratings'!$J$11)+($Q431*'Custom Ratings'!$J$12)+($R431*'Custom Ratings'!$J$13)+($S431*'Custom Ratings'!$J$14)+($T431*'Custom Ratings'!$J$15)&lt;50,(25+(($K431*'Custom Ratings'!$J$3)+ROUNDDOWN(($H431*'Custom Ratings'!$J$4),0)+($I431*'Custom Ratings'!$J$5)+($J431*'Custom Ratings'!$J$6)+ROUNDDOWN(($K431*'Custom Ratings'!$J$7),0)+ROUNDDOWN(($L431*'Custom Ratings'!$J$8),0)+($M431*'Custom Ratings'!$J$9)+($O431*'Custom Ratings'!$J$10)+($P431*'Custom Ratings'!$J$11)+($Q431*'Custom Ratings'!$J$12)+($R431*'Custom Ratings'!$J$13)+($S431*'Custom Ratings'!$J$14)+($T431*'Custom Ratings'!$J$15))/2),($K431*'Custom Ratings'!$J$3)+ROUNDDOWN(($H431*'Custom Ratings'!$J$4),0)+($I431*'Custom Ratings'!$J$5)+($J431*'Custom Ratings'!$J$6)+ROUNDDOWN(($K431*'Custom Ratings'!$J$7),0)+ROUNDDOWN(($L431*'Custom Ratings'!$J$8),0)+($M431*'Custom Ratings'!$J$9)+($O431*'Custom Ratings'!$J$10)+($P431*'Custom Ratings'!$J$11)+($Q431*'Custom Ratings'!$J$12)+($R431*'Custom Ratings'!$J$13)+($S431*'Custom Ratings'!$J$14)+($T431*'Custom Ratings'!$J$15)),0)</f>
        <v>55</v>
      </c>
      <c r="AC431" s="79">
        <f>ROUND(Z431/'Custom Ratings'!$B$19,0)</f>
        <v>60</v>
      </c>
      <c r="AD431" s="79">
        <f>ROUND(AA431/'Custom Ratings'!$F$19,0)</f>
        <v>60</v>
      </c>
      <c r="AE431" s="79">
        <f>ROUND(AB431/'Custom Ratings'!$J$19,0)</f>
        <v>55</v>
      </c>
    </row>
    <row r="432" ht="15.75" customHeight="1">
      <c r="A432" s="71" t="s">
        <v>872</v>
      </c>
      <c r="B432" s="71" t="s">
        <v>901</v>
      </c>
      <c r="C432" s="72" t="str">
        <f t="shared" si="1"/>
        <v>Steve Duchesne</v>
      </c>
      <c r="D432" s="73" t="s">
        <v>82</v>
      </c>
      <c r="E432" s="73" t="s">
        <v>721</v>
      </c>
      <c r="F432" s="73">
        <v>28.0</v>
      </c>
      <c r="G432" s="73">
        <v>8.0</v>
      </c>
      <c r="H432" s="73">
        <v>4.0</v>
      </c>
      <c r="I432" s="73">
        <v>4.0</v>
      </c>
      <c r="J432" s="73">
        <v>4.0</v>
      </c>
      <c r="K432" s="73">
        <v>4.0</v>
      </c>
      <c r="L432" s="73">
        <v>4.0</v>
      </c>
      <c r="M432" s="73">
        <v>2.0</v>
      </c>
      <c r="N432" s="73">
        <v>4.0</v>
      </c>
      <c r="O432" s="73">
        <v>4.0</v>
      </c>
      <c r="P432" s="73">
        <v>2.0</v>
      </c>
      <c r="Q432" s="73">
        <v>4.0</v>
      </c>
      <c r="R432" s="73">
        <v>1.0</v>
      </c>
      <c r="S432" s="73">
        <v>4.0</v>
      </c>
      <c r="T432" s="73">
        <v>2.0</v>
      </c>
      <c r="U432" s="74">
        <f t="shared" si="2"/>
        <v>72</v>
      </c>
      <c r="V432" s="75">
        <f t="shared" si="3"/>
        <v>72</v>
      </c>
      <c r="W432" s="76" t="str">
        <f t="shared" si="4"/>
        <v>Lefty</v>
      </c>
      <c r="X432" s="77">
        <f t="shared" si="5"/>
        <v>72</v>
      </c>
      <c r="Y432" s="77">
        <f t="shared" si="6"/>
        <v>65</v>
      </c>
      <c r="Z432" s="78">
        <f>ROUND(IF(($G432*'Custom Ratings'!$B$3)+($H432*'Custom Ratings'!$B$4)+($I432*'Custom Ratings'!$B$5)+($J432*'Custom Ratings'!$B$6)+($K432*'Custom Ratings'!$B$7)+($L432*'Custom Ratings'!$B$8)+($M432*'Custom Ratings'!$B$9)+($O432*'Custom Ratings'!$B$10)+($P432*'Custom Ratings'!$B$11)+($Q432*'Custom Ratings'!$B$12)+($R432*'Custom Ratings'!$B$13)+($S432*'Custom Ratings'!$B$14)+($T432*'Custom Ratings'!$B$15)&lt;50,(25+(($G432*'Custom Ratings'!$B$3)+($H432*'Custom Ratings'!$B$4)+($I432*'Custom Ratings'!$B$5)+($J432*'Custom Ratings'!$B$6)+($K432*'Custom Ratings'!$B$7)+($L432*'Custom Ratings'!$B$8)+($M432*'Custom Ratings'!$B$9)+($O432*'Custom Ratings'!$B$10)+($P432*'Custom Ratings'!$B$11)+($Q432*'Custom Ratings'!$B$12)+($R432*'Custom Ratings'!$B$13)+($S432*'Custom Ratings'!$B$14)+($T432*'Custom Ratings'!$B$15))/2),($G432*'Custom Ratings'!$B$3)+($H432*'Custom Ratings'!$B$4)+($I432*'Custom Ratings'!$B$5)+($J432*'Custom Ratings'!$B$6)+($K432*'Custom Ratings'!$B$7)+($L432*'Custom Ratings'!$B$8)+($M432*'Custom Ratings'!$B$9)+($O432*'Custom Ratings'!$B$10)+($P432*'Custom Ratings'!$B$11)+($Q432*'Custom Ratings'!$B$12)+($R432*'Custom Ratings'!$B$13)+($S432*'Custom Ratings'!$B$14)+($T432*'Custom Ratings'!$B$15)),0)</f>
        <v>72</v>
      </c>
      <c r="AA432" s="78">
        <f>ROUND(IF(($G432*'Custom Ratings'!$F$3)+($H432*'Custom Ratings'!$F$4)+($I432*'Custom Ratings'!$F$5)+($J432*'Custom Ratings'!$F$6)+($K432*'Custom Ratings'!$F$7)+($L432*'Custom Ratings'!$F$8)+($M432*'Custom Ratings'!$F$9)+($O432*'Custom Ratings'!$F$10)+($P432*'Custom Ratings'!$F$11)+($Q432*'Custom Ratings'!$F$12)+($R432*'Custom Ratings'!$F$13)+($S432*'Custom Ratings'!$F$14)+($T432*'Custom Ratings'!$F$15)&lt;50,(25+(($G432*'Custom Ratings'!$F$3)+($H432*'Custom Ratings'!$F$4)+($I432*'Custom Ratings'!$F$5)+($J432*'Custom Ratings'!$F$6)+($K432*'Custom Ratings'!$F$7)+($L432*'Custom Ratings'!$F$8)+($M432*'Custom Ratings'!$F$9)+($O432*'Custom Ratings'!$F$10)+($P432*'Custom Ratings'!$F$11)+($Q432*'Custom Ratings'!$F$12)+($R432*'Custom Ratings'!$F$13)+($S432*'Custom Ratings'!$F$14)+($T432*'Custom Ratings'!$F$15))/2),($G432*'Custom Ratings'!$F$3)+($H432*'Custom Ratings'!$F$4)+($I432*'Custom Ratings'!$F$5)+($J432*'Custom Ratings'!$F$6)+($K432*'Custom Ratings'!$F$7)+($L432*'Custom Ratings'!$F$8)+($M432*'Custom Ratings'!$F$9)+($O432*'Custom Ratings'!$F$10)+($P432*'Custom Ratings'!$F$11)+($Q432*'Custom Ratings'!$F$12)+($R432*'Custom Ratings'!$F$13)+($S432*'Custom Ratings'!$F$14)+($T432*'Custom Ratings'!$F$15)),0)</f>
        <v>72</v>
      </c>
      <c r="AB432" s="78">
        <f>ROUND(IF(($K432*'Custom Ratings'!$J$3)+ROUNDDOWN(($H432*'Custom Ratings'!$J$4),0)+($I432*'Custom Ratings'!$J$5)+($J432*'Custom Ratings'!$J$6)+ROUNDDOWN(($K432*'Custom Ratings'!$J$7),0)+ROUNDDOWN(($L432*'Custom Ratings'!$J$8),0)+($M432*'Custom Ratings'!$J$9)+($O432*'Custom Ratings'!$J$10)+($P432*'Custom Ratings'!$J$11)+($Q432*'Custom Ratings'!$J$12)+($R432*'Custom Ratings'!$J$13)+($S432*'Custom Ratings'!$J$14)+($T432*'Custom Ratings'!$J$15)&lt;50,(25+(($K432*'Custom Ratings'!$J$3)+ROUNDDOWN(($H432*'Custom Ratings'!$J$4),0)+($I432*'Custom Ratings'!$J$5)+($J432*'Custom Ratings'!$J$6)+ROUNDDOWN(($K432*'Custom Ratings'!$J$7),0)+ROUNDDOWN(($L432*'Custom Ratings'!$J$8),0)+($M432*'Custom Ratings'!$J$9)+($O432*'Custom Ratings'!$J$10)+($P432*'Custom Ratings'!$J$11)+($Q432*'Custom Ratings'!$J$12)+($R432*'Custom Ratings'!$J$13)+($S432*'Custom Ratings'!$J$14)+($T432*'Custom Ratings'!$J$15))/2),($K432*'Custom Ratings'!$J$3)+ROUNDDOWN(($H432*'Custom Ratings'!$J$4),0)+($I432*'Custom Ratings'!$J$5)+($J432*'Custom Ratings'!$J$6)+ROUNDDOWN(($K432*'Custom Ratings'!$J$7),0)+ROUNDDOWN(($L432*'Custom Ratings'!$J$8),0)+($M432*'Custom Ratings'!$J$9)+($O432*'Custom Ratings'!$J$10)+($P432*'Custom Ratings'!$J$11)+($Q432*'Custom Ratings'!$J$12)+($R432*'Custom Ratings'!$J$13)+($S432*'Custom Ratings'!$J$14)+($T432*'Custom Ratings'!$J$15)),0)</f>
        <v>65</v>
      </c>
      <c r="AC432" s="79">
        <f>ROUND(Z432/'Custom Ratings'!$B$19,0)</f>
        <v>72</v>
      </c>
      <c r="AD432" s="79">
        <f>ROUND(AA432/'Custom Ratings'!$F$19,0)</f>
        <v>72</v>
      </c>
      <c r="AE432" s="79">
        <f>ROUND(AB432/'Custom Ratings'!$J$19,0)</f>
        <v>65</v>
      </c>
    </row>
    <row r="433" ht="15.75" customHeight="1">
      <c r="A433" s="71" t="s">
        <v>1290</v>
      </c>
      <c r="B433" s="71" t="s">
        <v>1291</v>
      </c>
      <c r="C433" s="72" t="str">
        <f t="shared" si="1"/>
        <v>Curtis Leschyshyn</v>
      </c>
      <c r="D433" s="73" t="s">
        <v>82</v>
      </c>
      <c r="E433" s="73" t="s">
        <v>721</v>
      </c>
      <c r="F433" s="73">
        <v>7.0</v>
      </c>
      <c r="G433" s="73">
        <v>9.0</v>
      </c>
      <c r="H433" s="73">
        <v>3.0</v>
      </c>
      <c r="I433" s="73">
        <v>4.0</v>
      </c>
      <c r="J433" s="73">
        <v>3.0</v>
      </c>
      <c r="K433" s="73">
        <v>4.0</v>
      </c>
      <c r="L433" s="73">
        <v>2.0</v>
      </c>
      <c r="M433" s="73">
        <v>3.0</v>
      </c>
      <c r="N433" s="73">
        <v>4.0</v>
      </c>
      <c r="O433" s="73">
        <v>2.0</v>
      </c>
      <c r="P433" s="73">
        <v>3.0</v>
      </c>
      <c r="Q433" s="73">
        <v>4.0</v>
      </c>
      <c r="R433" s="73">
        <v>0.0</v>
      </c>
      <c r="S433" s="73">
        <v>3.0</v>
      </c>
      <c r="T433" s="73">
        <v>2.0</v>
      </c>
      <c r="U433" s="74">
        <f t="shared" si="2"/>
        <v>62</v>
      </c>
      <c r="V433" s="75">
        <f t="shared" si="3"/>
        <v>62</v>
      </c>
      <c r="W433" s="76" t="str">
        <f t="shared" si="4"/>
        <v>Lefty</v>
      </c>
      <c r="X433" s="77">
        <f t="shared" si="5"/>
        <v>62</v>
      </c>
      <c r="Y433" s="77">
        <f t="shared" si="6"/>
        <v>50</v>
      </c>
      <c r="Z433" s="78">
        <f>ROUND(IF(($G433*'Custom Ratings'!$B$3)+($H433*'Custom Ratings'!$B$4)+($I433*'Custom Ratings'!$B$5)+($J433*'Custom Ratings'!$B$6)+($K433*'Custom Ratings'!$B$7)+($L433*'Custom Ratings'!$B$8)+($M433*'Custom Ratings'!$B$9)+($O433*'Custom Ratings'!$B$10)+($P433*'Custom Ratings'!$B$11)+($Q433*'Custom Ratings'!$B$12)+($R433*'Custom Ratings'!$B$13)+($S433*'Custom Ratings'!$B$14)+($T433*'Custom Ratings'!$B$15)&lt;50,(25+(($G433*'Custom Ratings'!$B$3)+($H433*'Custom Ratings'!$B$4)+($I433*'Custom Ratings'!$B$5)+($J433*'Custom Ratings'!$B$6)+($K433*'Custom Ratings'!$B$7)+($L433*'Custom Ratings'!$B$8)+($M433*'Custom Ratings'!$B$9)+($O433*'Custom Ratings'!$B$10)+($P433*'Custom Ratings'!$B$11)+($Q433*'Custom Ratings'!$B$12)+($R433*'Custom Ratings'!$B$13)+($S433*'Custom Ratings'!$B$14)+($T433*'Custom Ratings'!$B$15))/2),($G433*'Custom Ratings'!$B$3)+($H433*'Custom Ratings'!$B$4)+($I433*'Custom Ratings'!$B$5)+($J433*'Custom Ratings'!$B$6)+($K433*'Custom Ratings'!$B$7)+($L433*'Custom Ratings'!$B$8)+($M433*'Custom Ratings'!$B$9)+($O433*'Custom Ratings'!$B$10)+($P433*'Custom Ratings'!$B$11)+($Q433*'Custom Ratings'!$B$12)+($R433*'Custom Ratings'!$B$13)+($S433*'Custom Ratings'!$B$14)+($T433*'Custom Ratings'!$B$15)),0)</f>
        <v>62</v>
      </c>
      <c r="AA433" s="78">
        <f>ROUND(IF(($G433*'Custom Ratings'!$F$3)+($H433*'Custom Ratings'!$F$4)+($I433*'Custom Ratings'!$F$5)+($J433*'Custom Ratings'!$F$6)+($K433*'Custom Ratings'!$F$7)+($L433*'Custom Ratings'!$F$8)+($M433*'Custom Ratings'!$F$9)+($O433*'Custom Ratings'!$F$10)+($P433*'Custom Ratings'!$F$11)+($Q433*'Custom Ratings'!$F$12)+($R433*'Custom Ratings'!$F$13)+($S433*'Custom Ratings'!$F$14)+($T433*'Custom Ratings'!$F$15)&lt;50,(25+(($G433*'Custom Ratings'!$F$3)+($H433*'Custom Ratings'!$F$4)+($I433*'Custom Ratings'!$F$5)+($J433*'Custom Ratings'!$F$6)+($K433*'Custom Ratings'!$F$7)+($L433*'Custom Ratings'!$F$8)+($M433*'Custom Ratings'!$F$9)+($O433*'Custom Ratings'!$F$10)+($P433*'Custom Ratings'!$F$11)+($Q433*'Custom Ratings'!$F$12)+($R433*'Custom Ratings'!$F$13)+($S433*'Custom Ratings'!$F$14)+($T433*'Custom Ratings'!$F$15))/2),($G433*'Custom Ratings'!$F$3)+($H433*'Custom Ratings'!$F$4)+($I433*'Custom Ratings'!$F$5)+($J433*'Custom Ratings'!$F$6)+($K433*'Custom Ratings'!$F$7)+($L433*'Custom Ratings'!$F$8)+($M433*'Custom Ratings'!$F$9)+($O433*'Custom Ratings'!$F$10)+($P433*'Custom Ratings'!$F$11)+($Q433*'Custom Ratings'!$F$12)+($R433*'Custom Ratings'!$F$13)+($S433*'Custom Ratings'!$F$14)+($T433*'Custom Ratings'!$F$15)),0)</f>
        <v>62</v>
      </c>
      <c r="AB433" s="78">
        <f>ROUND(IF(($K433*'Custom Ratings'!$J$3)+ROUNDDOWN(($H433*'Custom Ratings'!$J$4),0)+($I433*'Custom Ratings'!$J$5)+($J433*'Custom Ratings'!$J$6)+ROUNDDOWN(($K433*'Custom Ratings'!$J$7),0)+ROUNDDOWN(($L433*'Custom Ratings'!$J$8),0)+($M433*'Custom Ratings'!$J$9)+($O433*'Custom Ratings'!$J$10)+($P433*'Custom Ratings'!$J$11)+($Q433*'Custom Ratings'!$J$12)+($R433*'Custom Ratings'!$J$13)+($S433*'Custom Ratings'!$J$14)+($T433*'Custom Ratings'!$J$15)&lt;50,(25+(($K433*'Custom Ratings'!$J$3)+ROUNDDOWN(($H433*'Custom Ratings'!$J$4),0)+($I433*'Custom Ratings'!$J$5)+($J433*'Custom Ratings'!$J$6)+ROUNDDOWN(($K433*'Custom Ratings'!$J$7),0)+ROUNDDOWN(($L433*'Custom Ratings'!$J$8),0)+($M433*'Custom Ratings'!$J$9)+($O433*'Custom Ratings'!$J$10)+($P433*'Custom Ratings'!$J$11)+($Q433*'Custom Ratings'!$J$12)+($R433*'Custom Ratings'!$J$13)+($S433*'Custom Ratings'!$J$14)+($T433*'Custom Ratings'!$J$15))/2),($K433*'Custom Ratings'!$J$3)+ROUNDDOWN(($H433*'Custom Ratings'!$J$4),0)+($I433*'Custom Ratings'!$J$5)+($J433*'Custom Ratings'!$J$6)+ROUNDDOWN(($K433*'Custom Ratings'!$J$7),0)+ROUNDDOWN(($L433*'Custom Ratings'!$J$8),0)+($M433*'Custom Ratings'!$J$9)+($O433*'Custom Ratings'!$J$10)+($P433*'Custom Ratings'!$J$11)+($Q433*'Custom Ratings'!$J$12)+($R433*'Custom Ratings'!$J$13)+($S433*'Custom Ratings'!$J$14)+($T433*'Custom Ratings'!$J$15)),0)</f>
        <v>50</v>
      </c>
      <c r="AC433" s="79">
        <f>ROUND(Z433/'Custom Ratings'!$B$19,0)</f>
        <v>62</v>
      </c>
      <c r="AD433" s="79">
        <f>ROUND(AA433/'Custom Ratings'!$F$19,0)</f>
        <v>62</v>
      </c>
      <c r="AE433" s="79">
        <f>ROUND(AB433/'Custom Ratings'!$J$19,0)</f>
        <v>50</v>
      </c>
    </row>
    <row r="434" ht="15.75" customHeight="1">
      <c r="A434" s="71" t="s">
        <v>719</v>
      </c>
      <c r="B434" s="71" t="s">
        <v>1292</v>
      </c>
      <c r="C434" s="72" t="str">
        <f t="shared" si="1"/>
        <v>Alexei Gusarov</v>
      </c>
      <c r="D434" s="73" t="s">
        <v>82</v>
      </c>
      <c r="E434" s="73" t="s">
        <v>721</v>
      </c>
      <c r="F434" s="73">
        <v>5.0</v>
      </c>
      <c r="G434" s="73">
        <v>6.0</v>
      </c>
      <c r="H434" s="73">
        <v>3.0</v>
      </c>
      <c r="I434" s="73">
        <v>3.0</v>
      </c>
      <c r="J434" s="73">
        <v>3.0</v>
      </c>
      <c r="K434" s="73">
        <v>3.0</v>
      </c>
      <c r="L434" s="73">
        <v>3.0</v>
      </c>
      <c r="M434" s="73">
        <v>3.0</v>
      </c>
      <c r="N434" s="73">
        <v>0.0</v>
      </c>
      <c r="O434" s="73">
        <v>3.0</v>
      </c>
      <c r="P434" s="73">
        <v>3.0</v>
      </c>
      <c r="Q434" s="73">
        <v>4.0</v>
      </c>
      <c r="R434" s="73">
        <v>0.0</v>
      </c>
      <c r="S434" s="73">
        <v>3.0</v>
      </c>
      <c r="T434" s="73">
        <v>2.0</v>
      </c>
      <c r="U434" s="74">
        <f t="shared" si="2"/>
        <v>61</v>
      </c>
      <c r="V434" s="75">
        <f t="shared" si="3"/>
        <v>61</v>
      </c>
      <c r="W434" s="76" t="str">
        <f t="shared" si="4"/>
        <v>Lefty</v>
      </c>
      <c r="X434" s="77">
        <f t="shared" si="5"/>
        <v>61</v>
      </c>
      <c r="Y434" s="77">
        <f t="shared" si="6"/>
        <v>49</v>
      </c>
      <c r="Z434" s="78">
        <f>ROUND(IF(($G434*'Custom Ratings'!$B$3)+($H434*'Custom Ratings'!$B$4)+($I434*'Custom Ratings'!$B$5)+($J434*'Custom Ratings'!$B$6)+($K434*'Custom Ratings'!$B$7)+($L434*'Custom Ratings'!$B$8)+($M434*'Custom Ratings'!$B$9)+($O434*'Custom Ratings'!$B$10)+($P434*'Custom Ratings'!$B$11)+($Q434*'Custom Ratings'!$B$12)+($R434*'Custom Ratings'!$B$13)+($S434*'Custom Ratings'!$B$14)+($T434*'Custom Ratings'!$B$15)&lt;50,(25+(($G434*'Custom Ratings'!$B$3)+($H434*'Custom Ratings'!$B$4)+($I434*'Custom Ratings'!$B$5)+($J434*'Custom Ratings'!$B$6)+($K434*'Custom Ratings'!$B$7)+($L434*'Custom Ratings'!$B$8)+($M434*'Custom Ratings'!$B$9)+($O434*'Custom Ratings'!$B$10)+($P434*'Custom Ratings'!$B$11)+($Q434*'Custom Ratings'!$B$12)+($R434*'Custom Ratings'!$B$13)+($S434*'Custom Ratings'!$B$14)+($T434*'Custom Ratings'!$B$15))/2),($G434*'Custom Ratings'!$B$3)+($H434*'Custom Ratings'!$B$4)+($I434*'Custom Ratings'!$B$5)+($J434*'Custom Ratings'!$B$6)+($K434*'Custom Ratings'!$B$7)+($L434*'Custom Ratings'!$B$8)+($M434*'Custom Ratings'!$B$9)+($O434*'Custom Ratings'!$B$10)+($P434*'Custom Ratings'!$B$11)+($Q434*'Custom Ratings'!$B$12)+($R434*'Custom Ratings'!$B$13)+($S434*'Custom Ratings'!$B$14)+($T434*'Custom Ratings'!$B$15)),0)</f>
        <v>61</v>
      </c>
      <c r="AA434" s="78">
        <f>ROUND(IF(($G434*'Custom Ratings'!$F$3)+($H434*'Custom Ratings'!$F$4)+($I434*'Custom Ratings'!$F$5)+($J434*'Custom Ratings'!$F$6)+($K434*'Custom Ratings'!$F$7)+($L434*'Custom Ratings'!$F$8)+($M434*'Custom Ratings'!$F$9)+($O434*'Custom Ratings'!$F$10)+($P434*'Custom Ratings'!$F$11)+($Q434*'Custom Ratings'!$F$12)+($R434*'Custom Ratings'!$F$13)+($S434*'Custom Ratings'!$F$14)+($T434*'Custom Ratings'!$F$15)&lt;50,(25+(($G434*'Custom Ratings'!$F$3)+($H434*'Custom Ratings'!$F$4)+($I434*'Custom Ratings'!$F$5)+($J434*'Custom Ratings'!$F$6)+($K434*'Custom Ratings'!$F$7)+($L434*'Custom Ratings'!$F$8)+($M434*'Custom Ratings'!$F$9)+($O434*'Custom Ratings'!$F$10)+($P434*'Custom Ratings'!$F$11)+($Q434*'Custom Ratings'!$F$12)+($R434*'Custom Ratings'!$F$13)+($S434*'Custom Ratings'!$F$14)+($T434*'Custom Ratings'!$F$15))/2),($G434*'Custom Ratings'!$F$3)+($H434*'Custom Ratings'!$F$4)+($I434*'Custom Ratings'!$F$5)+($J434*'Custom Ratings'!$F$6)+($K434*'Custom Ratings'!$F$7)+($L434*'Custom Ratings'!$F$8)+($M434*'Custom Ratings'!$F$9)+($O434*'Custom Ratings'!$F$10)+($P434*'Custom Ratings'!$F$11)+($Q434*'Custom Ratings'!$F$12)+($R434*'Custom Ratings'!$F$13)+($S434*'Custom Ratings'!$F$14)+($T434*'Custom Ratings'!$F$15)),0)</f>
        <v>61</v>
      </c>
      <c r="AB434" s="78">
        <f>ROUND(IF(($K434*'Custom Ratings'!$J$3)+ROUNDDOWN(($H434*'Custom Ratings'!$J$4),0)+($I434*'Custom Ratings'!$J$5)+($J434*'Custom Ratings'!$J$6)+ROUNDDOWN(($K434*'Custom Ratings'!$J$7),0)+ROUNDDOWN(($L434*'Custom Ratings'!$J$8),0)+($M434*'Custom Ratings'!$J$9)+($O434*'Custom Ratings'!$J$10)+($P434*'Custom Ratings'!$J$11)+($Q434*'Custom Ratings'!$J$12)+($R434*'Custom Ratings'!$J$13)+($S434*'Custom Ratings'!$J$14)+($T434*'Custom Ratings'!$J$15)&lt;50,(25+(($K434*'Custom Ratings'!$J$3)+ROUNDDOWN(($H434*'Custom Ratings'!$J$4),0)+($I434*'Custom Ratings'!$J$5)+($J434*'Custom Ratings'!$J$6)+ROUNDDOWN(($K434*'Custom Ratings'!$J$7),0)+ROUNDDOWN(($L434*'Custom Ratings'!$J$8),0)+($M434*'Custom Ratings'!$J$9)+($O434*'Custom Ratings'!$J$10)+($P434*'Custom Ratings'!$J$11)+($Q434*'Custom Ratings'!$J$12)+($R434*'Custom Ratings'!$J$13)+($S434*'Custom Ratings'!$J$14)+($T434*'Custom Ratings'!$J$15))/2),($K434*'Custom Ratings'!$J$3)+ROUNDDOWN(($H434*'Custom Ratings'!$J$4),0)+($I434*'Custom Ratings'!$J$5)+($J434*'Custom Ratings'!$J$6)+ROUNDDOWN(($K434*'Custom Ratings'!$J$7),0)+ROUNDDOWN(($L434*'Custom Ratings'!$J$8),0)+($M434*'Custom Ratings'!$J$9)+($O434*'Custom Ratings'!$J$10)+($P434*'Custom Ratings'!$J$11)+($Q434*'Custom Ratings'!$J$12)+($R434*'Custom Ratings'!$J$13)+($S434*'Custom Ratings'!$J$14)+($T434*'Custom Ratings'!$J$15)),0)</f>
        <v>49</v>
      </c>
      <c r="AC434" s="79">
        <f>ROUND(Z434/'Custom Ratings'!$B$19,0)</f>
        <v>61</v>
      </c>
      <c r="AD434" s="79">
        <f>ROUND(AA434/'Custom Ratings'!$F$19,0)</f>
        <v>61</v>
      </c>
      <c r="AE434" s="79">
        <f>ROUND(AB434/'Custom Ratings'!$J$19,0)</f>
        <v>49</v>
      </c>
    </row>
    <row r="435" ht="15.75" customHeight="1">
      <c r="A435" s="71" t="s">
        <v>1293</v>
      </c>
      <c r="B435" s="71" t="s">
        <v>1294</v>
      </c>
      <c r="C435" s="72" t="str">
        <f t="shared" si="1"/>
        <v>Kerry Huffman</v>
      </c>
      <c r="D435" s="73" t="s">
        <v>82</v>
      </c>
      <c r="E435" s="73" t="s">
        <v>721</v>
      </c>
      <c r="F435" s="73">
        <v>2.0</v>
      </c>
      <c r="G435" s="73">
        <v>9.0</v>
      </c>
      <c r="H435" s="73">
        <v>3.0</v>
      </c>
      <c r="I435" s="73">
        <v>3.0</v>
      </c>
      <c r="J435" s="73">
        <v>3.0</v>
      </c>
      <c r="K435" s="73">
        <v>3.0</v>
      </c>
      <c r="L435" s="73">
        <v>3.0</v>
      </c>
      <c r="M435" s="73">
        <v>3.0</v>
      </c>
      <c r="N435" s="73">
        <v>6.0</v>
      </c>
      <c r="O435" s="73">
        <v>3.0</v>
      </c>
      <c r="P435" s="73">
        <v>1.0</v>
      </c>
      <c r="Q435" s="73">
        <v>3.0</v>
      </c>
      <c r="R435" s="73">
        <v>2.0</v>
      </c>
      <c r="S435" s="73">
        <v>2.0</v>
      </c>
      <c r="T435" s="73">
        <v>3.0</v>
      </c>
      <c r="U435" s="74">
        <f t="shared" si="2"/>
        <v>55</v>
      </c>
      <c r="V435" s="75">
        <f t="shared" si="3"/>
        <v>55</v>
      </c>
      <c r="W435" s="76" t="str">
        <f t="shared" si="4"/>
        <v>Lefty</v>
      </c>
      <c r="X435" s="77">
        <f t="shared" si="5"/>
        <v>55</v>
      </c>
      <c r="Y435" s="77">
        <f t="shared" si="6"/>
        <v>50</v>
      </c>
      <c r="Z435" s="78">
        <f>ROUND(IF(($G435*'Custom Ratings'!$B$3)+($H435*'Custom Ratings'!$B$4)+($I435*'Custom Ratings'!$B$5)+($J435*'Custom Ratings'!$B$6)+($K435*'Custom Ratings'!$B$7)+($L435*'Custom Ratings'!$B$8)+($M435*'Custom Ratings'!$B$9)+($O435*'Custom Ratings'!$B$10)+($P435*'Custom Ratings'!$B$11)+($Q435*'Custom Ratings'!$B$12)+($R435*'Custom Ratings'!$B$13)+($S435*'Custom Ratings'!$B$14)+($T435*'Custom Ratings'!$B$15)&lt;50,(25+(($G435*'Custom Ratings'!$B$3)+($H435*'Custom Ratings'!$B$4)+($I435*'Custom Ratings'!$B$5)+($J435*'Custom Ratings'!$B$6)+($K435*'Custom Ratings'!$B$7)+($L435*'Custom Ratings'!$B$8)+($M435*'Custom Ratings'!$B$9)+($O435*'Custom Ratings'!$B$10)+($P435*'Custom Ratings'!$B$11)+($Q435*'Custom Ratings'!$B$12)+($R435*'Custom Ratings'!$B$13)+($S435*'Custom Ratings'!$B$14)+($T435*'Custom Ratings'!$B$15))/2),($G435*'Custom Ratings'!$B$3)+($H435*'Custom Ratings'!$B$4)+($I435*'Custom Ratings'!$B$5)+($J435*'Custom Ratings'!$B$6)+($K435*'Custom Ratings'!$B$7)+($L435*'Custom Ratings'!$B$8)+($M435*'Custom Ratings'!$B$9)+($O435*'Custom Ratings'!$B$10)+($P435*'Custom Ratings'!$B$11)+($Q435*'Custom Ratings'!$B$12)+($R435*'Custom Ratings'!$B$13)+($S435*'Custom Ratings'!$B$14)+($T435*'Custom Ratings'!$B$15)),0)</f>
        <v>55</v>
      </c>
      <c r="AA435" s="78">
        <f>ROUND(IF(($G435*'Custom Ratings'!$F$3)+($H435*'Custom Ratings'!$F$4)+($I435*'Custom Ratings'!$F$5)+($J435*'Custom Ratings'!$F$6)+($K435*'Custom Ratings'!$F$7)+($L435*'Custom Ratings'!$F$8)+($M435*'Custom Ratings'!$F$9)+($O435*'Custom Ratings'!$F$10)+($P435*'Custom Ratings'!$F$11)+($Q435*'Custom Ratings'!$F$12)+($R435*'Custom Ratings'!$F$13)+($S435*'Custom Ratings'!$F$14)+($T435*'Custom Ratings'!$F$15)&lt;50,(25+(($G435*'Custom Ratings'!$F$3)+($H435*'Custom Ratings'!$F$4)+($I435*'Custom Ratings'!$F$5)+($J435*'Custom Ratings'!$F$6)+($K435*'Custom Ratings'!$F$7)+($L435*'Custom Ratings'!$F$8)+($M435*'Custom Ratings'!$F$9)+($O435*'Custom Ratings'!$F$10)+($P435*'Custom Ratings'!$F$11)+($Q435*'Custom Ratings'!$F$12)+($R435*'Custom Ratings'!$F$13)+($S435*'Custom Ratings'!$F$14)+($T435*'Custom Ratings'!$F$15))/2),($G435*'Custom Ratings'!$F$3)+($H435*'Custom Ratings'!$F$4)+($I435*'Custom Ratings'!$F$5)+($J435*'Custom Ratings'!$F$6)+($K435*'Custom Ratings'!$F$7)+($L435*'Custom Ratings'!$F$8)+($M435*'Custom Ratings'!$F$9)+($O435*'Custom Ratings'!$F$10)+($P435*'Custom Ratings'!$F$11)+($Q435*'Custom Ratings'!$F$12)+($R435*'Custom Ratings'!$F$13)+($S435*'Custom Ratings'!$F$14)+($T435*'Custom Ratings'!$F$15)),0)</f>
        <v>55</v>
      </c>
      <c r="AB435" s="78">
        <f>ROUND(IF(($K435*'Custom Ratings'!$J$3)+ROUNDDOWN(($H435*'Custom Ratings'!$J$4),0)+($I435*'Custom Ratings'!$J$5)+($J435*'Custom Ratings'!$J$6)+ROUNDDOWN(($K435*'Custom Ratings'!$J$7),0)+ROUNDDOWN(($L435*'Custom Ratings'!$J$8),0)+($M435*'Custom Ratings'!$J$9)+($O435*'Custom Ratings'!$J$10)+($P435*'Custom Ratings'!$J$11)+($Q435*'Custom Ratings'!$J$12)+($R435*'Custom Ratings'!$J$13)+($S435*'Custom Ratings'!$J$14)+($T435*'Custom Ratings'!$J$15)&lt;50,(25+(($K435*'Custom Ratings'!$J$3)+ROUNDDOWN(($H435*'Custom Ratings'!$J$4),0)+($I435*'Custom Ratings'!$J$5)+($J435*'Custom Ratings'!$J$6)+ROUNDDOWN(($K435*'Custom Ratings'!$J$7),0)+ROUNDDOWN(($L435*'Custom Ratings'!$J$8),0)+($M435*'Custom Ratings'!$J$9)+($O435*'Custom Ratings'!$J$10)+($P435*'Custom Ratings'!$J$11)+($Q435*'Custom Ratings'!$J$12)+($R435*'Custom Ratings'!$J$13)+($S435*'Custom Ratings'!$J$14)+($T435*'Custom Ratings'!$J$15))/2),($K435*'Custom Ratings'!$J$3)+ROUNDDOWN(($H435*'Custom Ratings'!$J$4),0)+($I435*'Custom Ratings'!$J$5)+($J435*'Custom Ratings'!$J$6)+ROUNDDOWN(($K435*'Custom Ratings'!$J$7),0)+ROUNDDOWN(($L435*'Custom Ratings'!$J$8),0)+($M435*'Custom Ratings'!$J$9)+($O435*'Custom Ratings'!$J$10)+($P435*'Custom Ratings'!$J$11)+($Q435*'Custom Ratings'!$J$12)+($R435*'Custom Ratings'!$J$13)+($S435*'Custom Ratings'!$J$14)+($T435*'Custom Ratings'!$J$15)),0)</f>
        <v>50</v>
      </c>
      <c r="AC435" s="79">
        <f>ROUND(Z435/'Custom Ratings'!$B$19,0)</f>
        <v>55</v>
      </c>
      <c r="AD435" s="79">
        <f>ROUND(AA435/'Custom Ratings'!$F$19,0)</f>
        <v>55</v>
      </c>
      <c r="AE435" s="79">
        <f>ROUND(AB435/'Custom Ratings'!$J$19,0)</f>
        <v>50</v>
      </c>
    </row>
    <row r="436" ht="15.75" customHeight="1">
      <c r="A436" s="71" t="s">
        <v>738</v>
      </c>
      <c r="B436" s="71" t="s">
        <v>1295</v>
      </c>
      <c r="C436" s="72" t="str">
        <f t="shared" si="1"/>
        <v>Adam Foote</v>
      </c>
      <c r="D436" s="73" t="s">
        <v>82</v>
      </c>
      <c r="E436" s="73" t="s">
        <v>721</v>
      </c>
      <c r="F436" s="73">
        <v>52.0</v>
      </c>
      <c r="G436" s="73">
        <v>6.0</v>
      </c>
      <c r="H436" s="73">
        <v>2.0</v>
      </c>
      <c r="I436" s="73">
        <v>2.0</v>
      </c>
      <c r="J436" s="73">
        <v>2.0</v>
      </c>
      <c r="K436" s="73">
        <v>4.0</v>
      </c>
      <c r="L436" s="73">
        <v>1.0</v>
      </c>
      <c r="M436" s="73">
        <v>3.0</v>
      </c>
      <c r="N436" s="73">
        <v>3.0</v>
      </c>
      <c r="O436" s="73">
        <v>2.0</v>
      </c>
      <c r="P436" s="73">
        <v>1.0</v>
      </c>
      <c r="Q436" s="73">
        <v>3.0</v>
      </c>
      <c r="R436" s="73">
        <v>2.0</v>
      </c>
      <c r="S436" s="73">
        <v>2.0</v>
      </c>
      <c r="T436" s="73">
        <v>4.0</v>
      </c>
      <c r="U436" s="74">
        <f t="shared" si="2"/>
        <v>47</v>
      </c>
      <c r="V436" s="75">
        <f t="shared" si="3"/>
        <v>47</v>
      </c>
      <c r="W436" s="76" t="str">
        <f t="shared" si="4"/>
        <v>Righty</v>
      </c>
      <c r="X436" s="77">
        <f t="shared" si="5"/>
        <v>47</v>
      </c>
      <c r="Y436" s="77">
        <f t="shared" si="6"/>
        <v>46</v>
      </c>
      <c r="Z436" s="78">
        <f>ROUND(IF(($G436*'Custom Ratings'!$B$3)+($H436*'Custom Ratings'!$B$4)+($I436*'Custom Ratings'!$B$5)+($J436*'Custom Ratings'!$B$6)+($K436*'Custom Ratings'!$B$7)+($L436*'Custom Ratings'!$B$8)+($M436*'Custom Ratings'!$B$9)+($O436*'Custom Ratings'!$B$10)+($P436*'Custom Ratings'!$B$11)+($Q436*'Custom Ratings'!$B$12)+($R436*'Custom Ratings'!$B$13)+($S436*'Custom Ratings'!$B$14)+($T436*'Custom Ratings'!$B$15)&lt;50,(25+(($G436*'Custom Ratings'!$B$3)+($H436*'Custom Ratings'!$B$4)+($I436*'Custom Ratings'!$B$5)+($J436*'Custom Ratings'!$B$6)+($K436*'Custom Ratings'!$B$7)+($L436*'Custom Ratings'!$B$8)+($M436*'Custom Ratings'!$B$9)+($O436*'Custom Ratings'!$B$10)+($P436*'Custom Ratings'!$B$11)+($Q436*'Custom Ratings'!$B$12)+($R436*'Custom Ratings'!$B$13)+($S436*'Custom Ratings'!$B$14)+($T436*'Custom Ratings'!$B$15))/2),($G436*'Custom Ratings'!$B$3)+($H436*'Custom Ratings'!$B$4)+($I436*'Custom Ratings'!$B$5)+($J436*'Custom Ratings'!$B$6)+($K436*'Custom Ratings'!$B$7)+($L436*'Custom Ratings'!$B$8)+($M436*'Custom Ratings'!$B$9)+($O436*'Custom Ratings'!$B$10)+($P436*'Custom Ratings'!$B$11)+($Q436*'Custom Ratings'!$B$12)+($R436*'Custom Ratings'!$B$13)+($S436*'Custom Ratings'!$B$14)+($T436*'Custom Ratings'!$B$15)),0)</f>
        <v>47</v>
      </c>
      <c r="AA436" s="78">
        <f>ROUND(IF(($G436*'Custom Ratings'!$F$3)+($H436*'Custom Ratings'!$F$4)+($I436*'Custom Ratings'!$F$5)+($J436*'Custom Ratings'!$F$6)+($K436*'Custom Ratings'!$F$7)+($L436*'Custom Ratings'!$F$8)+($M436*'Custom Ratings'!$F$9)+($O436*'Custom Ratings'!$F$10)+($P436*'Custom Ratings'!$F$11)+($Q436*'Custom Ratings'!$F$12)+($R436*'Custom Ratings'!$F$13)+($S436*'Custom Ratings'!$F$14)+($T436*'Custom Ratings'!$F$15)&lt;50,(25+(($G436*'Custom Ratings'!$F$3)+($H436*'Custom Ratings'!$F$4)+($I436*'Custom Ratings'!$F$5)+($J436*'Custom Ratings'!$F$6)+($K436*'Custom Ratings'!$F$7)+($L436*'Custom Ratings'!$F$8)+($M436*'Custom Ratings'!$F$9)+($O436*'Custom Ratings'!$F$10)+($P436*'Custom Ratings'!$F$11)+($Q436*'Custom Ratings'!$F$12)+($R436*'Custom Ratings'!$F$13)+($S436*'Custom Ratings'!$F$14)+($T436*'Custom Ratings'!$F$15))/2),($G436*'Custom Ratings'!$F$3)+($H436*'Custom Ratings'!$F$4)+($I436*'Custom Ratings'!$F$5)+($J436*'Custom Ratings'!$F$6)+($K436*'Custom Ratings'!$F$7)+($L436*'Custom Ratings'!$F$8)+($M436*'Custom Ratings'!$F$9)+($O436*'Custom Ratings'!$F$10)+($P436*'Custom Ratings'!$F$11)+($Q436*'Custom Ratings'!$F$12)+($R436*'Custom Ratings'!$F$13)+($S436*'Custom Ratings'!$F$14)+($T436*'Custom Ratings'!$F$15)),0)</f>
        <v>47</v>
      </c>
      <c r="AB436" s="78">
        <f>ROUND(IF(($K436*'Custom Ratings'!$J$3)+ROUNDDOWN(($H436*'Custom Ratings'!$J$4),0)+($I436*'Custom Ratings'!$J$5)+($J436*'Custom Ratings'!$J$6)+ROUNDDOWN(($K436*'Custom Ratings'!$J$7),0)+ROUNDDOWN(($L436*'Custom Ratings'!$J$8),0)+($M436*'Custom Ratings'!$J$9)+($O436*'Custom Ratings'!$J$10)+($P436*'Custom Ratings'!$J$11)+($Q436*'Custom Ratings'!$J$12)+($R436*'Custom Ratings'!$J$13)+($S436*'Custom Ratings'!$J$14)+($T436*'Custom Ratings'!$J$15)&lt;50,(25+(($K436*'Custom Ratings'!$J$3)+ROUNDDOWN(($H436*'Custom Ratings'!$J$4),0)+($I436*'Custom Ratings'!$J$5)+($J436*'Custom Ratings'!$J$6)+ROUNDDOWN(($K436*'Custom Ratings'!$J$7),0)+ROUNDDOWN(($L436*'Custom Ratings'!$J$8),0)+($M436*'Custom Ratings'!$J$9)+($O436*'Custom Ratings'!$J$10)+($P436*'Custom Ratings'!$J$11)+($Q436*'Custom Ratings'!$J$12)+($R436*'Custom Ratings'!$J$13)+($S436*'Custom Ratings'!$J$14)+($T436*'Custom Ratings'!$J$15))/2),($K436*'Custom Ratings'!$J$3)+ROUNDDOWN(($H436*'Custom Ratings'!$J$4),0)+($I436*'Custom Ratings'!$J$5)+($J436*'Custom Ratings'!$J$6)+ROUNDDOWN(($K436*'Custom Ratings'!$J$7),0)+ROUNDDOWN(($L436*'Custom Ratings'!$J$8),0)+($M436*'Custom Ratings'!$J$9)+($O436*'Custom Ratings'!$J$10)+($P436*'Custom Ratings'!$J$11)+($Q436*'Custom Ratings'!$J$12)+($R436*'Custom Ratings'!$J$13)+($S436*'Custom Ratings'!$J$14)+($T436*'Custom Ratings'!$J$15)),0)</f>
        <v>46</v>
      </c>
      <c r="AC436" s="79">
        <f>ROUND(Z436/'Custom Ratings'!$B$19,0)</f>
        <v>47</v>
      </c>
      <c r="AD436" s="79">
        <f>ROUND(AA436/'Custom Ratings'!$F$19,0)</f>
        <v>47</v>
      </c>
      <c r="AE436" s="79">
        <f>ROUND(AB436/'Custom Ratings'!$J$19,0)</f>
        <v>46</v>
      </c>
    </row>
    <row r="437" ht="15.75" customHeight="1">
      <c r="A437" s="71" t="s">
        <v>700</v>
      </c>
      <c r="B437" s="71" t="s">
        <v>1296</v>
      </c>
      <c r="C437" s="72" t="str">
        <f t="shared" si="1"/>
        <v>Steven Finn</v>
      </c>
      <c r="D437" s="73" t="s">
        <v>82</v>
      </c>
      <c r="E437" s="73" t="s">
        <v>721</v>
      </c>
      <c r="F437" s="73">
        <v>29.0</v>
      </c>
      <c r="G437" s="73">
        <v>8.0</v>
      </c>
      <c r="H437" s="73">
        <v>2.0</v>
      </c>
      <c r="I437" s="73">
        <v>2.0</v>
      </c>
      <c r="J437" s="73">
        <v>2.0</v>
      </c>
      <c r="K437" s="73">
        <v>3.0</v>
      </c>
      <c r="L437" s="73">
        <v>3.0</v>
      </c>
      <c r="M437" s="73">
        <v>3.0</v>
      </c>
      <c r="N437" s="73">
        <v>6.0</v>
      </c>
      <c r="O437" s="73">
        <v>2.0</v>
      </c>
      <c r="P437" s="73">
        <v>2.0</v>
      </c>
      <c r="Q437" s="73">
        <v>3.0</v>
      </c>
      <c r="R437" s="73">
        <v>4.0</v>
      </c>
      <c r="S437" s="73">
        <v>2.0</v>
      </c>
      <c r="T437" s="73">
        <v>4.0</v>
      </c>
      <c r="U437" s="74">
        <f t="shared" si="2"/>
        <v>48</v>
      </c>
      <c r="V437" s="75">
        <f t="shared" si="3"/>
        <v>48</v>
      </c>
      <c r="W437" s="76" t="str">
        <f t="shared" si="4"/>
        <v>Lefty</v>
      </c>
      <c r="X437" s="77">
        <f t="shared" si="5"/>
        <v>48</v>
      </c>
      <c r="Y437" s="77">
        <f t="shared" si="6"/>
        <v>49</v>
      </c>
      <c r="Z437" s="78">
        <f>ROUND(IF(($G437*'Custom Ratings'!$B$3)+($H437*'Custom Ratings'!$B$4)+($I437*'Custom Ratings'!$B$5)+($J437*'Custom Ratings'!$B$6)+($K437*'Custom Ratings'!$B$7)+($L437*'Custom Ratings'!$B$8)+($M437*'Custom Ratings'!$B$9)+($O437*'Custom Ratings'!$B$10)+($P437*'Custom Ratings'!$B$11)+($Q437*'Custom Ratings'!$B$12)+($R437*'Custom Ratings'!$B$13)+($S437*'Custom Ratings'!$B$14)+($T437*'Custom Ratings'!$B$15)&lt;50,(25+(($G437*'Custom Ratings'!$B$3)+($H437*'Custom Ratings'!$B$4)+($I437*'Custom Ratings'!$B$5)+($J437*'Custom Ratings'!$B$6)+($K437*'Custom Ratings'!$B$7)+($L437*'Custom Ratings'!$B$8)+($M437*'Custom Ratings'!$B$9)+($O437*'Custom Ratings'!$B$10)+($P437*'Custom Ratings'!$B$11)+($Q437*'Custom Ratings'!$B$12)+($R437*'Custom Ratings'!$B$13)+($S437*'Custom Ratings'!$B$14)+($T437*'Custom Ratings'!$B$15))/2),($G437*'Custom Ratings'!$B$3)+($H437*'Custom Ratings'!$B$4)+($I437*'Custom Ratings'!$B$5)+($J437*'Custom Ratings'!$B$6)+($K437*'Custom Ratings'!$B$7)+($L437*'Custom Ratings'!$B$8)+($M437*'Custom Ratings'!$B$9)+($O437*'Custom Ratings'!$B$10)+($P437*'Custom Ratings'!$B$11)+($Q437*'Custom Ratings'!$B$12)+($R437*'Custom Ratings'!$B$13)+($S437*'Custom Ratings'!$B$14)+($T437*'Custom Ratings'!$B$15)),0)</f>
        <v>48</v>
      </c>
      <c r="AA437" s="78">
        <f>ROUND(IF(($G437*'Custom Ratings'!$F$3)+($H437*'Custom Ratings'!$F$4)+($I437*'Custom Ratings'!$F$5)+($J437*'Custom Ratings'!$F$6)+($K437*'Custom Ratings'!$F$7)+($L437*'Custom Ratings'!$F$8)+($M437*'Custom Ratings'!$F$9)+($O437*'Custom Ratings'!$F$10)+($P437*'Custom Ratings'!$F$11)+($Q437*'Custom Ratings'!$F$12)+($R437*'Custom Ratings'!$F$13)+($S437*'Custom Ratings'!$F$14)+($T437*'Custom Ratings'!$F$15)&lt;50,(25+(($G437*'Custom Ratings'!$F$3)+($H437*'Custom Ratings'!$F$4)+($I437*'Custom Ratings'!$F$5)+($J437*'Custom Ratings'!$F$6)+($K437*'Custom Ratings'!$F$7)+($L437*'Custom Ratings'!$F$8)+($M437*'Custom Ratings'!$F$9)+($O437*'Custom Ratings'!$F$10)+($P437*'Custom Ratings'!$F$11)+($Q437*'Custom Ratings'!$F$12)+($R437*'Custom Ratings'!$F$13)+($S437*'Custom Ratings'!$F$14)+($T437*'Custom Ratings'!$F$15))/2),($G437*'Custom Ratings'!$F$3)+($H437*'Custom Ratings'!$F$4)+($I437*'Custom Ratings'!$F$5)+($J437*'Custom Ratings'!$F$6)+($K437*'Custom Ratings'!$F$7)+($L437*'Custom Ratings'!$F$8)+($M437*'Custom Ratings'!$F$9)+($O437*'Custom Ratings'!$F$10)+($P437*'Custom Ratings'!$F$11)+($Q437*'Custom Ratings'!$F$12)+($R437*'Custom Ratings'!$F$13)+($S437*'Custom Ratings'!$F$14)+($T437*'Custom Ratings'!$F$15)),0)</f>
        <v>48</v>
      </c>
      <c r="AB437" s="78">
        <f>ROUND(IF(($K437*'Custom Ratings'!$J$3)+ROUNDDOWN(($H437*'Custom Ratings'!$J$4),0)+($I437*'Custom Ratings'!$J$5)+($J437*'Custom Ratings'!$J$6)+ROUNDDOWN(($K437*'Custom Ratings'!$J$7),0)+ROUNDDOWN(($L437*'Custom Ratings'!$J$8),0)+($M437*'Custom Ratings'!$J$9)+($O437*'Custom Ratings'!$J$10)+($P437*'Custom Ratings'!$J$11)+($Q437*'Custom Ratings'!$J$12)+($R437*'Custom Ratings'!$J$13)+($S437*'Custom Ratings'!$J$14)+($T437*'Custom Ratings'!$J$15)&lt;50,(25+(($K437*'Custom Ratings'!$J$3)+ROUNDDOWN(($H437*'Custom Ratings'!$J$4),0)+($I437*'Custom Ratings'!$J$5)+($J437*'Custom Ratings'!$J$6)+ROUNDDOWN(($K437*'Custom Ratings'!$J$7),0)+ROUNDDOWN(($L437*'Custom Ratings'!$J$8),0)+($M437*'Custom Ratings'!$J$9)+($O437*'Custom Ratings'!$J$10)+($P437*'Custom Ratings'!$J$11)+($Q437*'Custom Ratings'!$J$12)+($R437*'Custom Ratings'!$J$13)+($S437*'Custom Ratings'!$J$14)+($T437*'Custom Ratings'!$J$15))/2),($K437*'Custom Ratings'!$J$3)+ROUNDDOWN(($H437*'Custom Ratings'!$J$4),0)+($I437*'Custom Ratings'!$J$5)+($J437*'Custom Ratings'!$J$6)+ROUNDDOWN(($K437*'Custom Ratings'!$J$7),0)+ROUNDDOWN(($L437*'Custom Ratings'!$J$8),0)+($M437*'Custom Ratings'!$J$9)+($O437*'Custom Ratings'!$J$10)+($P437*'Custom Ratings'!$J$11)+($Q437*'Custom Ratings'!$J$12)+($R437*'Custom Ratings'!$J$13)+($S437*'Custom Ratings'!$J$14)+($T437*'Custom Ratings'!$J$15)),0)</f>
        <v>49</v>
      </c>
      <c r="AC437" s="79">
        <f>ROUND(Z437/'Custom Ratings'!$B$19,0)</f>
        <v>48</v>
      </c>
      <c r="AD437" s="79">
        <f>ROUND(AA437/'Custom Ratings'!$F$19,0)</f>
        <v>48</v>
      </c>
      <c r="AE437" s="79">
        <f>ROUND(AB437/'Custom Ratings'!$J$19,0)</f>
        <v>49</v>
      </c>
    </row>
    <row r="438" ht="15.75" customHeight="1">
      <c r="A438" s="71" t="s">
        <v>1297</v>
      </c>
      <c r="B438" s="71" t="s">
        <v>1298</v>
      </c>
      <c r="C438" s="72" t="str">
        <f t="shared" si="1"/>
        <v>Mikhail Tatarinov</v>
      </c>
      <c r="D438" s="73" t="s">
        <v>82</v>
      </c>
      <c r="E438" s="73" t="s">
        <v>721</v>
      </c>
      <c r="F438" s="73">
        <v>4.0</v>
      </c>
      <c r="G438" s="73">
        <v>8.0</v>
      </c>
      <c r="H438" s="73">
        <v>3.0</v>
      </c>
      <c r="I438" s="73">
        <v>3.0</v>
      </c>
      <c r="J438" s="73">
        <v>2.0</v>
      </c>
      <c r="K438" s="73">
        <v>2.0</v>
      </c>
      <c r="L438" s="73">
        <v>5.0</v>
      </c>
      <c r="M438" s="73">
        <v>4.0</v>
      </c>
      <c r="N438" s="73">
        <v>6.0</v>
      </c>
      <c r="O438" s="73">
        <v>4.0</v>
      </c>
      <c r="P438" s="73">
        <v>1.0</v>
      </c>
      <c r="Q438" s="73">
        <v>2.0</v>
      </c>
      <c r="R438" s="73">
        <v>4.0</v>
      </c>
      <c r="S438" s="73">
        <v>4.0</v>
      </c>
      <c r="T438" s="73">
        <v>3.0</v>
      </c>
      <c r="U438" s="74">
        <f t="shared" si="2"/>
        <v>58</v>
      </c>
      <c r="V438" s="75">
        <f t="shared" si="3"/>
        <v>58</v>
      </c>
      <c r="W438" s="76" t="str">
        <f t="shared" si="4"/>
        <v>Lefty</v>
      </c>
      <c r="X438" s="77">
        <f t="shared" si="5"/>
        <v>58</v>
      </c>
      <c r="Y438" s="77">
        <f t="shared" si="6"/>
        <v>57</v>
      </c>
      <c r="Z438" s="78">
        <f>ROUND(IF(($G438*'Custom Ratings'!$B$3)+($H438*'Custom Ratings'!$B$4)+($I438*'Custom Ratings'!$B$5)+($J438*'Custom Ratings'!$B$6)+($K438*'Custom Ratings'!$B$7)+($L438*'Custom Ratings'!$B$8)+($M438*'Custom Ratings'!$B$9)+($O438*'Custom Ratings'!$B$10)+($P438*'Custom Ratings'!$B$11)+($Q438*'Custom Ratings'!$B$12)+($R438*'Custom Ratings'!$B$13)+($S438*'Custom Ratings'!$B$14)+($T438*'Custom Ratings'!$B$15)&lt;50,(25+(($G438*'Custom Ratings'!$B$3)+($H438*'Custom Ratings'!$B$4)+($I438*'Custom Ratings'!$B$5)+($J438*'Custom Ratings'!$B$6)+($K438*'Custom Ratings'!$B$7)+($L438*'Custom Ratings'!$B$8)+($M438*'Custom Ratings'!$B$9)+($O438*'Custom Ratings'!$B$10)+($P438*'Custom Ratings'!$B$11)+($Q438*'Custom Ratings'!$B$12)+($R438*'Custom Ratings'!$B$13)+($S438*'Custom Ratings'!$B$14)+($T438*'Custom Ratings'!$B$15))/2),($G438*'Custom Ratings'!$B$3)+($H438*'Custom Ratings'!$B$4)+($I438*'Custom Ratings'!$B$5)+($J438*'Custom Ratings'!$B$6)+($K438*'Custom Ratings'!$B$7)+($L438*'Custom Ratings'!$B$8)+($M438*'Custom Ratings'!$B$9)+($O438*'Custom Ratings'!$B$10)+($P438*'Custom Ratings'!$B$11)+($Q438*'Custom Ratings'!$B$12)+($R438*'Custom Ratings'!$B$13)+($S438*'Custom Ratings'!$B$14)+($T438*'Custom Ratings'!$B$15)),0)</f>
        <v>58</v>
      </c>
      <c r="AA438" s="78">
        <f>ROUND(IF(($G438*'Custom Ratings'!$F$3)+($H438*'Custom Ratings'!$F$4)+($I438*'Custom Ratings'!$F$5)+($J438*'Custom Ratings'!$F$6)+($K438*'Custom Ratings'!$F$7)+($L438*'Custom Ratings'!$F$8)+($M438*'Custom Ratings'!$F$9)+($O438*'Custom Ratings'!$F$10)+($P438*'Custom Ratings'!$F$11)+($Q438*'Custom Ratings'!$F$12)+($R438*'Custom Ratings'!$F$13)+($S438*'Custom Ratings'!$F$14)+($T438*'Custom Ratings'!$F$15)&lt;50,(25+(($G438*'Custom Ratings'!$F$3)+($H438*'Custom Ratings'!$F$4)+($I438*'Custom Ratings'!$F$5)+($J438*'Custom Ratings'!$F$6)+($K438*'Custom Ratings'!$F$7)+($L438*'Custom Ratings'!$F$8)+($M438*'Custom Ratings'!$F$9)+($O438*'Custom Ratings'!$F$10)+($P438*'Custom Ratings'!$F$11)+($Q438*'Custom Ratings'!$F$12)+($R438*'Custom Ratings'!$F$13)+($S438*'Custom Ratings'!$F$14)+($T438*'Custom Ratings'!$F$15))/2),($G438*'Custom Ratings'!$F$3)+($H438*'Custom Ratings'!$F$4)+($I438*'Custom Ratings'!$F$5)+($J438*'Custom Ratings'!$F$6)+($K438*'Custom Ratings'!$F$7)+($L438*'Custom Ratings'!$F$8)+($M438*'Custom Ratings'!$F$9)+($O438*'Custom Ratings'!$F$10)+($P438*'Custom Ratings'!$F$11)+($Q438*'Custom Ratings'!$F$12)+($R438*'Custom Ratings'!$F$13)+($S438*'Custom Ratings'!$F$14)+($T438*'Custom Ratings'!$F$15)),0)</f>
        <v>58</v>
      </c>
      <c r="AB438" s="78">
        <f>ROUND(IF(($K438*'Custom Ratings'!$J$3)+ROUNDDOWN(($H438*'Custom Ratings'!$J$4),0)+($I438*'Custom Ratings'!$J$5)+($J438*'Custom Ratings'!$J$6)+ROUNDDOWN(($K438*'Custom Ratings'!$J$7),0)+ROUNDDOWN(($L438*'Custom Ratings'!$J$8),0)+($M438*'Custom Ratings'!$J$9)+($O438*'Custom Ratings'!$J$10)+($P438*'Custom Ratings'!$J$11)+($Q438*'Custom Ratings'!$J$12)+($R438*'Custom Ratings'!$J$13)+($S438*'Custom Ratings'!$J$14)+($T438*'Custom Ratings'!$J$15)&lt;50,(25+(($K438*'Custom Ratings'!$J$3)+ROUNDDOWN(($H438*'Custom Ratings'!$J$4),0)+($I438*'Custom Ratings'!$J$5)+($J438*'Custom Ratings'!$J$6)+ROUNDDOWN(($K438*'Custom Ratings'!$J$7),0)+ROUNDDOWN(($L438*'Custom Ratings'!$J$8),0)+($M438*'Custom Ratings'!$J$9)+($O438*'Custom Ratings'!$J$10)+($P438*'Custom Ratings'!$J$11)+($Q438*'Custom Ratings'!$J$12)+($R438*'Custom Ratings'!$J$13)+($S438*'Custom Ratings'!$J$14)+($T438*'Custom Ratings'!$J$15))/2),($K438*'Custom Ratings'!$J$3)+ROUNDDOWN(($H438*'Custom Ratings'!$J$4),0)+($I438*'Custom Ratings'!$J$5)+($J438*'Custom Ratings'!$J$6)+ROUNDDOWN(($K438*'Custom Ratings'!$J$7),0)+ROUNDDOWN(($L438*'Custom Ratings'!$J$8),0)+($M438*'Custom Ratings'!$J$9)+($O438*'Custom Ratings'!$J$10)+($P438*'Custom Ratings'!$J$11)+($Q438*'Custom Ratings'!$J$12)+($R438*'Custom Ratings'!$J$13)+($S438*'Custom Ratings'!$J$14)+($T438*'Custom Ratings'!$J$15)),0)</f>
        <v>57</v>
      </c>
      <c r="AC438" s="79">
        <f>ROUND(Z438/'Custom Ratings'!$B$19,0)</f>
        <v>58</v>
      </c>
      <c r="AD438" s="79">
        <f>ROUND(AA438/'Custom Ratings'!$F$19,0)</f>
        <v>58</v>
      </c>
      <c r="AE438" s="79">
        <f>ROUND(AB438/'Custom Ratings'!$J$19,0)</f>
        <v>57</v>
      </c>
    </row>
    <row r="439" ht="15.75" customHeight="1">
      <c r="A439" s="71" t="s">
        <v>832</v>
      </c>
      <c r="B439" s="71" t="s">
        <v>1299</v>
      </c>
      <c r="C439" s="72" t="str">
        <f t="shared" si="1"/>
        <v>Craig Wolanin</v>
      </c>
      <c r="D439" s="73" t="s">
        <v>82</v>
      </c>
      <c r="E439" s="73" t="s">
        <v>721</v>
      </c>
      <c r="F439" s="73">
        <v>6.0</v>
      </c>
      <c r="G439" s="73">
        <v>9.0</v>
      </c>
      <c r="H439" s="73">
        <v>2.0</v>
      </c>
      <c r="I439" s="73">
        <v>2.0</v>
      </c>
      <c r="J439" s="73">
        <v>2.0</v>
      </c>
      <c r="K439" s="73">
        <v>2.0</v>
      </c>
      <c r="L439" s="73">
        <v>1.0</v>
      </c>
      <c r="M439" s="73">
        <v>2.0</v>
      </c>
      <c r="N439" s="73">
        <v>8.0</v>
      </c>
      <c r="O439" s="73">
        <v>1.0</v>
      </c>
      <c r="P439" s="73">
        <v>1.0</v>
      </c>
      <c r="Q439" s="73">
        <v>2.0</v>
      </c>
      <c r="R439" s="73">
        <v>1.0</v>
      </c>
      <c r="S439" s="73">
        <v>1.0</v>
      </c>
      <c r="T439" s="73">
        <v>4.0</v>
      </c>
      <c r="U439" s="74">
        <f t="shared" si="2"/>
        <v>42</v>
      </c>
      <c r="V439" s="75">
        <f t="shared" si="3"/>
        <v>42</v>
      </c>
      <c r="W439" s="76" t="str">
        <f t="shared" si="4"/>
        <v>Lefty</v>
      </c>
      <c r="X439" s="77">
        <f t="shared" si="5"/>
        <v>42</v>
      </c>
      <c r="Y439" s="77">
        <f t="shared" si="6"/>
        <v>40</v>
      </c>
      <c r="Z439" s="78">
        <f>ROUND(IF(($G439*'Custom Ratings'!$B$3)+($H439*'Custom Ratings'!$B$4)+($I439*'Custom Ratings'!$B$5)+($J439*'Custom Ratings'!$B$6)+($K439*'Custom Ratings'!$B$7)+($L439*'Custom Ratings'!$B$8)+($M439*'Custom Ratings'!$B$9)+($O439*'Custom Ratings'!$B$10)+($P439*'Custom Ratings'!$B$11)+($Q439*'Custom Ratings'!$B$12)+($R439*'Custom Ratings'!$B$13)+($S439*'Custom Ratings'!$B$14)+($T439*'Custom Ratings'!$B$15)&lt;50,(25+(($G439*'Custom Ratings'!$B$3)+($H439*'Custom Ratings'!$B$4)+($I439*'Custom Ratings'!$B$5)+($J439*'Custom Ratings'!$B$6)+($K439*'Custom Ratings'!$B$7)+($L439*'Custom Ratings'!$B$8)+($M439*'Custom Ratings'!$B$9)+($O439*'Custom Ratings'!$B$10)+($P439*'Custom Ratings'!$B$11)+($Q439*'Custom Ratings'!$B$12)+($R439*'Custom Ratings'!$B$13)+($S439*'Custom Ratings'!$B$14)+($T439*'Custom Ratings'!$B$15))/2),($G439*'Custom Ratings'!$B$3)+($H439*'Custom Ratings'!$B$4)+($I439*'Custom Ratings'!$B$5)+($J439*'Custom Ratings'!$B$6)+($K439*'Custom Ratings'!$B$7)+($L439*'Custom Ratings'!$B$8)+($M439*'Custom Ratings'!$B$9)+($O439*'Custom Ratings'!$B$10)+($P439*'Custom Ratings'!$B$11)+($Q439*'Custom Ratings'!$B$12)+($R439*'Custom Ratings'!$B$13)+($S439*'Custom Ratings'!$B$14)+($T439*'Custom Ratings'!$B$15)),0)</f>
        <v>42</v>
      </c>
      <c r="AA439" s="78">
        <f>ROUND(IF(($G439*'Custom Ratings'!$F$3)+($H439*'Custom Ratings'!$F$4)+($I439*'Custom Ratings'!$F$5)+($J439*'Custom Ratings'!$F$6)+($K439*'Custom Ratings'!$F$7)+($L439*'Custom Ratings'!$F$8)+($M439*'Custom Ratings'!$F$9)+($O439*'Custom Ratings'!$F$10)+($P439*'Custom Ratings'!$F$11)+($Q439*'Custom Ratings'!$F$12)+($R439*'Custom Ratings'!$F$13)+($S439*'Custom Ratings'!$F$14)+($T439*'Custom Ratings'!$F$15)&lt;50,(25+(($G439*'Custom Ratings'!$F$3)+($H439*'Custom Ratings'!$F$4)+($I439*'Custom Ratings'!$F$5)+($J439*'Custom Ratings'!$F$6)+($K439*'Custom Ratings'!$F$7)+($L439*'Custom Ratings'!$F$8)+($M439*'Custom Ratings'!$F$9)+($O439*'Custom Ratings'!$F$10)+($P439*'Custom Ratings'!$F$11)+($Q439*'Custom Ratings'!$F$12)+($R439*'Custom Ratings'!$F$13)+($S439*'Custom Ratings'!$F$14)+($T439*'Custom Ratings'!$F$15))/2),($G439*'Custom Ratings'!$F$3)+($H439*'Custom Ratings'!$F$4)+($I439*'Custom Ratings'!$F$5)+($J439*'Custom Ratings'!$F$6)+($K439*'Custom Ratings'!$F$7)+($L439*'Custom Ratings'!$F$8)+($M439*'Custom Ratings'!$F$9)+($O439*'Custom Ratings'!$F$10)+($P439*'Custom Ratings'!$F$11)+($Q439*'Custom Ratings'!$F$12)+($R439*'Custom Ratings'!$F$13)+($S439*'Custom Ratings'!$F$14)+($T439*'Custom Ratings'!$F$15)),0)</f>
        <v>42</v>
      </c>
      <c r="AB439" s="78">
        <f>ROUND(IF(($K439*'Custom Ratings'!$J$3)+ROUNDDOWN(($H439*'Custom Ratings'!$J$4),0)+($I439*'Custom Ratings'!$J$5)+($J439*'Custom Ratings'!$J$6)+ROUNDDOWN(($K439*'Custom Ratings'!$J$7),0)+ROUNDDOWN(($L439*'Custom Ratings'!$J$8),0)+($M439*'Custom Ratings'!$J$9)+($O439*'Custom Ratings'!$J$10)+($P439*'Custom Ratings'!$J$11)+($Q439*'Custom Ratings'!$J$12)+($R439*'Custom Ratings'!$J$13)+($S439*'Custom Ratings'!$J$14)+($T439*'Custom Ratings'!$J$15)&lt;50,(25+(($K439*'Custom Ratings'!$J$3)+ROUNDDOWN(($H439*'Custom Ratings'!$J$4),0)+($I439*'Custom Ratings'!$J$5)+($J439*'Custom Ratings'!$J$6)+ROUNDDOWN(($K439*'Custom Ratings'!$J$7),0)+ROUNDDOWN(($L439*'Custom Ratings'!$J$8),0)+($M439*'Custom Ratings'!$J$9)+($O439*'Custom Ratings'!$J$10)+($P439*'Custom Ratings'!$J$11)+($Q439*'Custom Ratings'!$J$12)+($R439*'Custom Ratings'!$J$13)+($S439*'Custom Ratings'!$J$14)+($T439*'Custom Ratings'!$J$15))/2),($K439*'Custom Ratings'!$J$3)+ROUNDDOWN(($H439*'Custom Ratings'!$J$4),0)+($I439*'Custom Ratings'!$J$5)+($J439*'Custom Ratings'!$J$6)+ROUNDDOWN(($K439*'Custom Ratings'!$J$7),0)+ROUNDDOWN(($L439*'Custom Ratings'!$J$8),0)+($M439*'Custom Ratings'!$J$9)+($O439*'Custom Ratings'!$J$10)+($P439*'Custom Ratings'!$J$11)+($Q439*'Custom Ratings'!$J$12)+($R439*'Custom Ratings'!$J$13)+($S439*'Custom Ratings'!$J$14)+($T439*'Custom Ratings'!$J$15)),0)</f>
        <v>40</v>
      </c>
      <c r="AC439" s="79">
        <f>ROUND(Z439/'Custom Ratings'!$B$19,0)</f>
        <v>42</v>
      </c>
      <c r="AD439" s="79">
        <f>ROUND(AA439/'Custom Ratings'!$F$19,0)</f>
        <v>42</v>
      </c>
      <c r="AE439" s="79">
        <f>ROUND(AB439/'Custom Ratings'!$J$19,0)</f>
        <v>40</v>
      </c>
    </row>
    <row r="440" ht="15.75" customHeight="1">
      <c r="A440" s="71" t="s">
        <v>1300</v>
      </c>
      <c r="B440" s="71" t="s">
        <v>1301</v>
      </c>
      <c r="C440" s="72" t="str">
        <f t="shared" si="1"/>
        <v>Arturs Irbe</v>
      </c>
      <c r="D440" s="73" t="s">
        <v>141</v>
      </c>
      <c r="E440" s="73" t="s">
        <v>697</v>
      </c>
      <c r="F440" s="73">
        <v>32.0</v>
      </c>
      <c r="G440" s="73">
        <v>5.0</v>
      </c>
      <c r="H440" s="73">
        <v>2.0</v>
      </c>
      <c r="I440" s="73">
        <v>4.0</v>
      </c>
      <c r="J440" s="73">
        <v>4.0</v>
      </c>
      <c r="K440" s="73">
        <v>4.0</v>
      </c>
      <c r="L440" s="73">
        <v>3.0</v>
      </c>
      <c r="M440" s="73">
        <v>0.0</v>
      </c>
      <c r="N440" s="73">
        <v>0.0</v>
      </c>
      <c r="O440" s="73">
        <v>0.0</v>
      </c>
      <c r="P440" s="73">
        <v>0.0</v>
      </c>
      <c r="Q440" s="73">
        <v>3.0</v>
      </c>
      <c r="R440" s="73">
        <v>3.0</v>
      </c>
      <c r="S440" s="73">
        <v>2.0</v>
      </c>
      <c r="T440" s="73">
        <v>2.0</v>
      </c>
      <c r="U440" s="74">
        <f t="shared" si="2"/>
        <v>50</v>
      </c>
      <c r="V440" s="75">
        <f t="shared" si="3"/>
        <v>50</v>
      </c>
      <c r="W440" s="76" t="str">
        <f t="shared" si="4"/>
        <v>Lefty</v>
      </c>
      <c r="X440" s="77">
        <f t="shared" si="5"/>
        <v>47</v>
      </c>
      <c r="Y440" s="77">
        <f t="shared" si="6"/>
        <v>50</v>
      </c>
      <c r="Z440" s="78">
        <f>ROUND(IF(($G440*'Custom Ratings'!$B$3)+($H440*'Custom Ratings'!$B$4)+($I440*'Custom Ratings'!$B$5)+($J440*'Custom Ratings'!$B$6)+($K440*'Custom Ratings'!$B$7)+($L440*'Custom Ratings'!$B$8)+($M440*'Custom Ratings'!$B$9)+($O440*'Custom Ratings'!$B$10)+($P440*'Custom Ratings'!$B$11)+($Q440*'Custom Ratings'!$B$12)+($R440*'Custom Ratings'!$B$13)+($S440*'Custom Ratings'!$B$14)+($T440*'Custom Ratings'!$B$15)&lt;50,(25+(($G440*'Custom Ratings'!$B$3)+($H440*'Custom Ratings'!$B$4)+($I440*'Custom Ratings'!$B$5)+($J440*'Custom Ratings'!$B$6)+($K440*'Custom Ratings'!$B$7)+($L440*'Custom Ratings'!$B$8)+($M440*'Custom Ratings'!$B$9)+($O440*'Custom Ratings'!$B$10)+($P440*'Custom Ratings'!$B$11)+($Q440*'Custom Ratings'!$B$12)+($R440*'Custom Ratings'!$B$13)+($S440*'Custom Ratings'!$B$14)+($T440*'Custom Ratings'!$B$15))/2),($G440*'Custom Ratings'!$B$3)+($H440*'Custom Ratings'!$B$4)+($I440*'Custom Ratings'!$B$5)+($J440*'Custom Ratings'!$B$6)+($K440*'Custom Ratings'!$B$7)+($L440*'Custom Ratings'!$B$8)+($M440*'Custom Ratings'!$B$9)+($O440*'Custom Ratings'!$B$10)+($P440*'Custom Ratings'!$B$11)+($Q440*'Custom Ratings'!$B$12)+($R440*'Custom Ratings'!$B$13)+($S440*'Custom Ratings'!$B$14)+($T440*'Custom Ratings'!$B$15)),0)</f>
        <v>47</v>
      </c>
      <c r="AA440" s="78">
        <f>ROUND(IF(($G440*'Custom Ratings'!$F$3)+($H440*'Custom Ratings'!$F$4)+($I440*'Custom Ratings'!$F$5)+($J440*'Custom Ratings'!$F$6)+($K440*'Custom Ratings'!$F$7)+($L440*'Custom Ratings'!$F$8)+($M440*'Custom Ratings'!$F$9)+($O440*'Custom Ratings'!$F$10)+($P440*'Custom Ratings'!$F$11)+($Q440*'Custom Ratings'!$F$12)+($R440*'Custom Ratings'!$F$13)+($S440*'Custom Ratings'!$F$14)+($T440*'Custom Ratings'!$F$15)&lt;50,(25+(($G440*'Custom Ratings'!$F$3)+($H440*'Custom Ratings'!$F$4)+($I440*'Custom Ratings'!$F$5)+($J440*'Custom Ratings'!$F$6)+($K440*'Custom Ratings'!$F$7)+($L440*'Custom Ratings'!$F$8)+($M440*'Custom Ratings'!$F$9)+($O440*'Custom Ratings'!$F$10)+($P440*'Custom Ratings'!$F$11)+($Q440*'Custom Ratings'!$F$12)+($R440*'Custom Ratings'!$F$13)+($S440*'Custom Ratings'!$F$14)+($T440*'Custom Ratings'!$F$15))/2),($G440*'Custom Ratings'!$F$3)+($H440*'Custom Ratings'!$F$4)+($I440*'Custom Ratings'!$F$5)+($J440*'Custom Ratings'!$F$6)+($K440*'Custom Ratings'!$F$7)+($L440*'Custom Ratings'!$F$8)+($M440*'Custom Ratings'!$F$9)+($O440*'Custom Ratings'!$F$10)+($P440*'Custom Ratings'!$F$11)+($Q440*'Custom Ratings'!$F$12)+($R440*'Custom Ratings'!$F$13)+($S440*'Custom Ratings'!$F$14)+($T440*'Custom Ratings'!$F$15)),0)</f>
        <v>47</v>
      </c>
      <c r="AB440" s="78">
        <f>ROUND(IF(($K440*'Custom Ratings'!$J$3)+ROUNDDOWN(($H440*'Custom Ratings'!$J$4),0)+($I440*'Custom Ratings'!$J$5)+($J440*'Custom Ratings'!$J$6)+ROUNDDOWN(($K440*'Custom Ratings'!$J$7),0)+ROUNDDOWN(($L440*'Custom Ratings'!$J$8),0)+($M440*'Custom Ratings'!$J$9)+($O440*'Custom Ratings'!$J$10)+($P440*'Custom Ratings'!$J$11)+($Q440*'Custom Ratings'!$J$12)+($R440*'Custom Ratings'!$J$13)+($S440*'Custom Ratings'!$J$14)+($T440*'Custom Ratings'!$J$15)&lt;50,(25+(($K440*'Custom Ratings'!$J$3)+ROUNDDOWN(($H440*'Custom Ratings'!$J$4),0)+($I440*'Custom Ratings'!$J$5)+($J440*'Custom Ratings'!$J$6)+ROUNDDOWN(($K440*'Custom Ratings'!$J$7),0)+ROUNDDOWN(($L440*'Custom Ratings'!$J$8),0)+($M440*'Custom Ratings'!$J$9)+($O440*'Custom Ratings'!$J$10)+($P440*'Custom Ratings'!$J$11)+($Q440*'Custom Ratings'!$J$12)+($R440*'Custom Ratings'!$J$13)+($S440*'Custom Ratings'!$J$14)+($T440*'Custom Ratings'!$J$15))/2),($K440*'Custom Ratings'!$J$3)+ROUNDDOWN(($H440*'Custom Ratings'!$J$4),0)+($I440*'Custom Ratings'!$J$5)+($J440*'Custom Ratings'!$J$6)+ROUNDDOWN(($K440*'Custom Ratings'!$J$7),0)+ROUNDDOWN(($L440*'Custom Ratings'!$J$8),0)+($M440*'Custom Ratings'!$J$9)+($O440*'Custom Ratings'!$J$10)+($P440*'Custom Ratings'!$J$11)+($Q440*'Custom Ratings'!$J$12)+($R440*'Custom Ratings'!$J$13)+($S440*'Custom Ratings'!$J$14)+($T440*'Custom Ratings'!$J$15)),0)</f>
        <v>50</v>
      </c>
      <c r="AC440" s="79">
        <f>ROUND(Z440/'Custom Ratings'!$B$19,0)</f>
        <v>47</v>
      </c>
      <c r="AD440" s="79">
        <f>ROUND(AA440/'Custom Ratings'!$F$19,0)</f>
        <v>47</v>
      </c>
      <c r="AE440" s="79">
        <f>ROUND(AB440/'Custom Ratings'!$J$19,0)</f>
        <v>50</v>
      </c>
    </row>
    <row r="441" ht="15.75" customHeight="1">
      <c r="A441" s="71" t="s">
        <v>819</v>
      </c>
      <c r="B441" s="71" t="s">
        <v>1302</v>
      </c>
      <c r="C441" s="72" t="str">
        <f t="shared" si="1"/>
        <v>Jeff Hackett</v>
      </c>
      <c r="D441" s="73" t="s">
        <v>141</v>
      </c>
      <c r="E441" s="73" t="s">
        <v>697</v>
      </c>
      <c r="F441" s="73">
        <v>30.0</v>
      </c>
      <c r="G441" s="73">
        <v>5.0</v>
      </c>
      <c r="H441" s="73">
        <v>2.0</v>
      </c>
      <c r="I441" s="73">
        <v>3.0</v>
      </c>
      <c r="J441" s="73">
        <v>1.0</v>
      </c>
      <c r="K441" s="73">
        <v>1.0</v>
      </c>
      <c r="L441" s="73">
        <v>2.0</v>
      </c>
      <c r="M441" s="73">
        <v>0.0</v>
      </c>
      <c r="N441" s="73">
        <v>0.0</v>
      </c>
      <c r="O441" s="73">
        <v>0.0</v>
      </c>
      <c r="P441" s="73">
        <v>0.0</v>
      </c>
      <c r="Q441" s="73">
        <v>2.0</v>
      </c>
      <c r="R441" s="73">
        <v>2.0</v>
      </c>
      <c r="S441" s="73">
        <v>2.0</v>
      </c>
      <c r="T441" s="73">
        <v>2.0</v>
      </c>
      <c r="U441" s="74">
        <f t="shared" si="2"/>
        <v>40</v>
      </c>
      <c r="V441" s="75">
        <f t="shared" si="3"/>
        <v>40</v>
      </c>
      <c r="W441" s="76" t="str">
        <f t="shared" si="4"/>
        <v>Lefty</v>
      </c>
      <c r="X441" s="77">
        <f t="shared" si="5"/>
        <v>37</v>
      </c>
      <c r="Y441" s="77">
        <f t="shared" si="6"/>
        <v>40</v>
      </c>
      <c r="Z441" s="78">
        <f>ROUND(IF(($G441*'Custom Ratings'!$B$3)+($H441*'Custom Ratings'!$B$4)+($I441*'Custom Ratings'!$B$5)+($J441*'Custom Ratings'!$B$6)+($K441*'Custom Ratings'!$B$7)+($L441*'Custom Ratings'!$B$8)+($M441*'Custom Ratings'!$B$9)+($O441*'Custom Ratings'!$B$10)+($P441*'Custom Ratings'!$B$11)+($Q441*'Custom Ratings'!$B$12)+($R441*'Custom Ratings'!$B$13)+($S441*'Custom Ratings'!$B$14)+($T441*'Custom Ratings'!$B$15)&lt;50,(25+(($G441*'Custom Ratings'!$B$3)+($H441*'Custom Ratings'!$B$4)+($I441*'Custom Ratings'!$B$5)+($J441*'Custom Ratings'!$B$6)+($K441*'Custom Ratings'!$B$7)+($L441*'Custom Ratings'!$B$8)+($M441*'Custom Ratings'!$B$9)+($O441*'Custom Ratings'!$B$10)+($P441*'Custom Ratings'!$B$11)+($Q441*'Custom Ratings'!$B$12)+($R441*'Custom Ratings'!$B$13)+($S441*'Custom Ratings'!$B$14)+($T441*'Custom Ratings'!$B$15))/2),($G441*'Custom Ratings'!$B$3)+($H441*'Custom Ratings'!$B$4)+($I441*'Custom Ratings'!$B$5)+($J441*'Custom Ratings'!$B$6)+($K441*'Custom Ratings'!$B$7)+($L441*'Custom Ratings'!$B$8)+($M441*'Custom Ratings'!$B$9)+($O441*'Custom Ratings'!$B$10)+($P441*'Custom Ratings'!$B$11)+($Q441*'Custom Ratings'!$B$12)+($R441*'Custom Ratings'!$B$13)+($S441*'Custom Ratings'!$B$14)+($T441*'Custom Ratings'!$B$15)),0)</f>
        <v>37</v>
      </c>
      <c r="AA441" s="78">
        <f>ROUND(IF(($G441*'Custom Ratings'!$F$3)+($H441*'Custom Ratings'!$F$4)+($I441*'Custom Ratings'!$F$5)+($J441*'Custom Ratings'!$F$6)+($K441*'Custom Ratings'!$F$7)+($L441*'Custom Ratings'!$F$8)+($M441*'Custom Ratings'!$F$9)+($O441*'Custom Ratings'!$F$10)+($P441*'Custom Ratings'!$F$11)+($Q441*'Custom Ratings'!$F$12)+($R441*'Custom Ratings'!$F$13)+($S441*'Custom Ratings'!$F$14)+($T441*'Custom Ratings'!$F$15)&lt;50,(25+(($G441*'Custom Ratings'!$F$3)+($H441*'Custom Ratings'!$F$4)+($I441*'Custom Ratings'!$F$5)+($J441*'Custom Ratings'!$F$6)+($K441*'Custom Ratings'!$F$7)+($L441*'Custom Ratings'!$F$8)+($M441*'Custom Ratings'!$F$9)+($O441*'Custom Ratings'!$F$10)+($P441*'Custom Ratings'!$F$11)+($Q441*'Custom Ratings'!$F$12)+($R441*'Custom Ratings'!$F$13)+($S441*'Custom Ratings'!$F$14)+($T441*'Custom Ratings'!$F$15))/2),($G441*'Custom Ratings'!$F$3)+($H441*'Custom Ratings'!$F$4)+($I441*'Custom Ratings'!$F$5)+($J441*'Custom Ratings'!$F$6)+($K441*'Custom Ratings'!$F$7)+($L441*'Custom Ratings'!$F$8)+($M441*'Custom Ratings'!$F$9)+($O441*'Custom Ratings'!$F$10)+($P441*'Custom Ratings'!$F$11)+($Q441*'Custom Ratings'!$F$12)+($R441*'Custom Ratings'!$F$13)+($S441*'Custom Ratings'!$F$14)+($T441*'Custom Ratings'!$F$15)),0)</f>
        <v>37</v>
      </c>
      <c r="AB441" s="78">
        <f>ROUND(IF(($K441*'Custom Ratings'!$J$3)+ROUNDDOWN(($H441*'Custom Ratings'!$J$4),0)+($I441*'Custom Ratings'!$J$5)+($J441*'Custom Ratings'!$J$6)+ROUNDDOWN(($K441*'Custom Ratings'!$J$7),0)+ROUNDDOWN(($L441*'Custom Ratings'!$J$8),0)+($M441*'Custom Ratings'!$J$9)+($O441*'Custom Ratings'!$J$10)+($P441*'Custom Ratings'!$J$11)+($Q441*'Custom Ratings'!$J$12)+($R441*'Custom Ratings'!$J$13)+($S441*'Custom Ratings'!$J$14)+($T441*'Custom Ratings'!$J$15)&lt;50,(25+(($K441*'Custom Ratings'!$J$3)+ROUNDDOWN(($H441*'Custom Ratings'!$J$4),0)+($I441*'Custom Ratings'!$J$5)+($J441*'Custom Ratings'!$J$6)+ROUNDDOWN(($K441*'Custom Ratings'!$J$7),0)+ROUNDDOWN(($L441*'Custom Ratings'!$J$8),0)+($M441*'Custom Ratings'!$J$9)+($O441*'Custom Ratings'!$J$10)+($P441*'Custom Ratings'!$J$11)+($Q441*'Custom Ratings'!$J$12)+($R441*'Custom Ratings'!$J$13)+($S441*'Custom Ratings'!$J$14)+($T441*'Custom Ratings'!$J$15))/2),($K441*'Custom Ratings'!$J$3)+ROUNDDOWN(($H441*'Custom Ratings'!$J$4),0)+($I441*'Custom Ratings'!$J$5)+($J441*'Custom Ratings'!$J$6)+ROUNDDOWN(($K441*'Custom Ratings'!$J$7),0)+ROUNDDOWN(($L441*'Custom Ratings'!$J$8),0)+($M441*'Custom Ratings'!$J$9)+($O441*'Custom Ratings'!$J$10)+($P441*'Custom Ratings'!$J$11)+($Q441*'Custom Ratings'!$J$12)+($R441*'Custom Ratings'!$J$13)+($S441*'Custom Ratings'!$J$14)+($T441*'Custom Ratings'!$J$15)),0)</f>
        <v>40</v>
      </c>
      <c r="AC441" s="79">
        <f>ROUND(Z441/'Custom Ratings'!$B$19,0)</f>
        <v>37</v>
      </c>
      <c r="AD441" s="79">
        <f>ROUND(AA441/'Custom Ratings'!$F$19,0)</f>
        <v>37</v>
      </c>
      <c r="AE441" s="79">
        <f>ROUND(AB441/'Custom Ratings'!$J$19,0)</f>
        <v>40</v>
      </c>
    </row>
    <row r="442" ht="15.75" customHeight="1">
      <c r="A442" s="71" t="s">
        <v>876</v>
      </c>
      <c r="B442" s="71" t="s">
        <v>1303</v>
      </c>
      <c r="C442" s="72" t="str">
        <f t="shared" si="1"/>
        <v>Brian Hayward</v>
      </c>
      <c r="D442" s="73" t="s">
        <v>141</v>
      </c>
      <c r="E442" s="73" t="s">
        <v>697</v>
      </c>
      <c r="F442" s="73">
        <v>1.0</v>
      </c>
      <c r="G442" s="73">
        <v>6.0</v>
      </c>
      <c r="H442" s="73">
        <v>2.0</v>
      </c>
      <c r="I442" s="73">
        <v>3.0</v>
      </c>
      <c r="J442" s="73">
        <v>0.0</v>
      </c>
      <c r="K442" s="73">
        <v>0.0</v>
      </c>
      <c r="L442" s="73">
        <v>2.0</v>
      </c>
      <c r="M442" s="73">
        <v>0.0</v>
      </c>
      <c r="N442" s="73">
        <v>0.0</v>
      </c>
      <c r="O442" s="73">
        <v>0.0</v>
      </c>
      <c r="P442" s="73">
        <v>0.0</v>
      </c>
      <c r="Q442" s="73">
        <v>2.0</v>
      </c>
      <c r="R442" s="73">
        <v>2.0</v>
      </c>
      <c r="S442" s="73">
        <v>2.0</v>
      </c>
      <c r="T442" s="73">
        <v>2.0</v>
      </c>
      <c r="U442" s="74">
        <f t="shared" si="2"/>
        <v>38</v>
      </c>
      <c r="V442" s="75">
        <f t="shared" si="3"/>
        <v>38</v>
      </c>
      <c r="W442" s="76" t="str">
        <f t="shared" si="4"/>
        <v>Lefty</v>
      </c>
      <c r="X442" s="77">
        <f t="shared" si="5"/>
        <v>35</v>
      </c>
      <c r="Y442" s="77">
        <f t="shared" si="6"/>
        <v>38</v>
      </c>
      <c r="Z442" s="78">
        <f>ROUND(IF(($G442*'Custom Ratings'!$B$3)+($H442*'Custom Ratings'!$B$4)+($I442*'Custom Ratings'!$B$5)+($J442*'Custom Ratings'!$B$6)+($K442*'Custom Ratings'!$B$7)+($L442*'Custom Ratings'!$B$8)+($M442*'Custom Ratings'!$B$9)+($O442*'Custom Ratings'!$B$10)+($P442*'Custom Ratings'!$B$11)+($Q442*'Custom Ratings'!$B$12)+($R442*'Custom Ratings'!$B$13)+($S442*'Custom Ratings'!$B$14)+($T442*'Custom Ratings'!$B$15)&lt;50,(25+(($G442*'Custom Ratings'!$B$3)+($H442*'Custom Ratings'!$B$4)+($I442*'Custom Ratings'!$B$5)+($J442*'Custom Ratings'!$B$6)+($K442*'Custom Ratings'!$B$7)+($L442*'Custom Ratings'!$B$8)+($M442*'Custom Ratings'!$B$9)+($O442*'Custom Ratings'!$B$10)+($P442*'Custom Ratings'!$B$11)+($Q442*'Custom Ratings'!$B$12)+($R442*'Custom Ratings'!$B$13)+($S442*'Custom Ratings'!$B$14)+($T442*'Custom Ratings'!$B$15))/2),($G442*'Custom Ratings'!$B$3)+($H442*'Custom Ratings'!$B$4)+($I442*'Custom Ratings'!$B$5)+($J442*'Custom Ratings'!$B$6)+($K442*'Custom Ratings'!$B$7)+($L442*'Custom Ratings'!$B$8)+($M442*'Custom Ratings'!$B$9)+($O442*'Custom Ratings'!$B$10)+($P442*'Custom Ratings'!$B$11)+($Q442*'Custom Ratings'!$B$12)+($R442*'Custom Ratings'!$B$13)+($S442*'Custom Ratings'!$B$14)+($T442*'Custom Ratings'!$B$15)),0)</f>
        <v>35</v>
      </c>
      <c r="AA442" s="78">
        <f>ROUND(IF(($G442*'Custom Ratings'!$F$3)+($H442*'Custom Ratings'!$F$4)+($I442*'Custom Ratings'!$F$5)+($J442*'Custom Ratings'!$F$6)+($K442*'Custom Ratings'!$F$7)+($L442*'Custom Ratings'!$F$8)+($M442*'Custom Ratings'!$F$9)+($O442*'Custom Ratings'!$F$10)+($P442*'Custom Ratings'!$F$11)+($Q442*'Custom Ratings'!$F$12)+($R442*'Custom Ratings'!$F$13)+($S442*'Custom Ratings'!$F$14)+($T442*'Custom Ratings'!$F$15)&lt;50,(25+(($G442*'Custom Ratings'!$F$3)+($H442*'Custom Ratings'!$F$4)+($I442*'Custom Ratings'!$F$5)+($J442*'Custom Ratings'!$F$6)+($K442*'Custom Ratings'!$F$7)+($L442*'Custom Ratings'!$F$8)+($M442*'Custom Ratings'!$F$9)+($O442*'Custom Ratings'!$F$10)+($P442*'Custom Ratings'!$F$11)+($Q442*'Custom Ratings'!$F$12)+($R442*'Custom Ratings'!$F$13)+($S442*'Custom Ratings'!$F$14)+($T442*'Custom Ratings'!$F$15))/2),($G442*'Custom Ratings'!$F$3)+($H442*'Custom Ratings'!$F$4)+($I442*'Custom Ratings'!$F$5)+($J442*'Custom Ratings'!$F$6)+($K442*'Custom Ratings'!$F$7)+($L442*'Custom Ratings'!$F$8)+($M442*'Custom Ratings'!$F$9)+($O442*'Custom Ratings'!$F$10)+($P442*'Custom Ratings'!$F$11)+($Q442*'Custom Ratings'!$F$12)+($R442*'Custom Ratings'!$F$13)+($S442*'Custom Ratings'!$F$14)+($T442*'Custom Ratings'!$F$15)),0)</f>
        <v>35</v>
      </c>
      <c r="AB442" s="78">
        <f>ROUND(IF(($K442*'Custom Ratings'!$J$3)+ROUNDDOWN(($H442*'Custom Ratings'!$J$4),0)+($I442*'Custom Ratings'!$J$5)+($J442*'Custom Ratings'!$J$6)+ROUNDDOWN(($K442*'Custom Ratings'!$J$7),0)+ROUNDDOWN(($L442*'Custom Ratings'!$J$8),0)+($M442*'Custom Ratings'!$J$9)+($O442*'Custom Ratings'!$J$10)+($P442*'Custom Ratings'!$J$11)+($Q442*'Custom Ratings'!$J$12)+($R442*'Custom Ratings'!$J$13)+($S442*'Custom Ratings'!$J$14)+($T442*'Custom Ratings'!$J$15)&lt;50,(25+(($K442*'Custom Ratings'!$J$3)+ROUNDDOWN(($H442*'Custom Ratings'!$J$4),0)+($I442*'Custom Ratings'!$J$5)+($J442*'Custom Ratings'!$J$6)+ROUNDDOWN(($K442*'Custom Ratings'!$J$7),0)+ROUNDDOWN(($L442*'Custom Ratings'!$J$8),0)+($M442*'Custom Ratings'!$J$9)+($O442*'Custom Ratings'!$J$10)+($P442*'Custom Ratings'!$J$11)+($Q442*'Custom Ratings'!$J$12)+($R442*'Custom Ratings'!$J$13)+($S442*'Custom Ratings'!$J$14)+($T442*'Custom Ratings'!$J$15))/2),($K442*'Custom Ratings'!$J$3)+ROUNDDOWN(($H442*'Custom Ratings'!$J$4),0)+($I442*'Custom Ratings'!$J$5)+($J442*'Custom Ratings'!$J$6)+ROUNDDOWN(($K442*'Custom Ratings'!$J$7),0)+ROUNDDOWN(($L442*'Custom Ratings'!$J$8),0)+($M442*'Custom Ratings'!$J$9)+($O442*'Custom Ratings'!$J$10)+($P442*'Custom Ratings'!$J$11)+($Q442*'Custom Ratings'!$J$12)+($R442*'Custom Ratings'!$J$13)+($S442*'Custom Ratings'!$J$14)+($T442*'Custom Ratings'!$J$15)),0)</f>
        <v>38</v>
      </c>
      <c r="AC442" s="79">
        <f>ROUND(Z442/'Custom Ratings'!$B$19,0)</f>
        <v>35</v>
      </c>
      <c r="AD442" s="79">
        <f>ROUND(AA442/'Custom Ratings'!$F$19,0)</f>
        <v>35</v>
      </c>
      <c r="AE442" s="79">
        <f>ROUND(AB442/'Custom Ratings'!$J$19,0)</f>
        <v>38</v>
      </c>
    </row>
    <row r="443" ht="15.75" customHeight="1">
      <c r="A443" s="71" t="s">
        <v>971</v>
      </c>
      <c r="B443" s="71" t="s">
        <v>1304</v>
      </c>
      <c r="C443" s="72" t="str">
        <f t="shared" si="1"/>
        <v>Kelly Kisio</v>
      </c>
      <c r="D443" s="73" t="s">
        <v>141</v>
      </c>
      <c r="E443" s="73" t="s">
        <v>702</v>
      </c>
      <c r="F443" s="73">
        <v>11.0</v>
      </c>
      <c r="G443" s="73">
        <v>6.0</v>
      </c>
      <c r="H443" s="73">
        <v>2.0</v>
      </c>
      <c r="I443" s="73">
        <v>2.0</v>
      </c>
      <c r="J443" s="73">
        <v>4.0</v>
      </c>
      <c r="K443" s="73">
        <v>4.0</v>
      </c>
      <c r="L443" s="73">
        <v>3.0</v>
      </c>
      <c r="M443" s="73">
        <v>3.0</v>
      </c>
      <c r="N443" s="73">
        <v>3.0</v>
      </c>
      <c r="O443" s="73">
        <v>3.0</v>
      </c>
      <c r="P443" s="73">
        <v>4.0</v>
      </c>
      <c r="Q443" s="73">
        <v>4.0</v>
      </c>
      <c r="R443" s="73">
        <v>0.0</v>
      </c>
      <c r="S443" s="73">
        <v>3.0</v>
      </c>
      <c r="T443" s="73">
        <v>3.0</v>
      </c>
      <c r="U443" s="74">
        <f t="shared" si="2"/>
        <v>63</v>
      </c>
      <c r="V443" s="75">
        <f t="shared" si="3"/>
        <v>63</v>
      </c>
      <c r="W443" s="76" t="str">
        <f t="shared" si="4"/>
        <v>Righty</v>
      </c>
      <c r="X443" s="77">
        <f t="shared" si="5"/>
        <v>63</v>
      </c>
      <c r="Y443" s="77">
        <f t="shared" si="6"/>
        <v>50</v>
      </c>
      <c r="Z443" s="78">
        <f>ROUND(IF(($G443*'Custom Ratings'!$B$3)+($H443*'Custom Ratings'!$B$4)+($I443*'Custom Ratings'!$B$5)+($J443*'Custom Ratings'!$B$6)+($K443*'Custom Ratings'!$B$7)+($L443*'Custom Ratings'!$B$8)+($M443*'Custom Ratings'!$B$9)+($O443*'Custom Ratings'!$B$10)+($P443*'Custom Ratings'!$B$11)+($Q443*'Custom Ratings'!$B$12)+($R443*'Custom Ratings'!$B$13)+($S443*'Custom Ratings'!$B$14)+($T443*'Custom Ratings'!$B$15)&lt;50,(25+(($G443*'Custom Ratings'!$B$3)+($H443*'Custom Ratings'!$B$4)+($I443*'Custom Ratings'!$B$5)+($J443*'Custom Ratings'!$B$6)+($K443*'Custom Ratings'!$B$7)+($L443*'Custom Ratings'!$B$8)+($M443*'Custom Ratings'!$B$9)+($O443*'Custom Ratings'!$B$10)+($P443*'Custom Ratings'!$B$11)+($Q443*'Custom Ratings'!$B$12)+($R443*'Custom Ratings'!$B$13)+($S443*'Custom Ratings'!$B$14)+($T443*'Custom Ratings'!$B$15))/2),($G443*'Custom Ratings'!$B$3)+($H443*'Custom Ratings'!$B$4)+($I443*'Custom Ratings'!$B$5)+($J443*'Custom Ratings'!$B$6)+($K443*'Custom Ratings'!$B$7)+($L443*'Custom Ratings'!$B$8)+($M443*'Custom Ratings'!$B$9)+($O443*'Custom Ratings'!$B$10)+($P443*'Custom Ratings'!$B$11)+($Q443*'Custom Ratings'!$B$12)+($R443*'Custom Ratings'!$B$13)+($S443*'Custom Ratings'!$B$14)+($T443*'Custom Ratings'!$B$15)),0)</f>
        <v>63</v>
      </c>
      <c r="AA443" s="78">
        <f>ROUND(IF(($G443*'Custom Ratings'!$F$3)+($H443*'Custom Ratings'!$F$4)+($I443*'Custom Ratings'!$F$5)+($J443*'Custom Ratings'!$F$6)+($K443*'Custom Ratings'!$F$7)+($L443*'Custom Ratings'!$F$8)+($M443*'Custom Ratings'!$F$9)+($O443*'Custom Ratings'!$F$10)+($P443*'Custom Ratings'!$F$11)+($Q443*'Custom Ratings'!$F$12)+($R443*'Custom Ratings'!$F$13)+($S443*'Custom Ratings'!$F$14)+($T443*'Custom Ratings'!$F$15)&lt;50,(25+(($G443*'Custom Ratings'!$F$3)+($H443*'Custom Ratings'!$F$4)+($I443*'Custom Ratings'!$F$5)+($J443*'Custom Ratings'!$F$6)+($K443*'Custom Ratings'!$F$7)+($L443*'Custom Ratings'!$F$8)+($M443*'Custom Ratings'!$F$9)+($O443*'Custom Ratings'!$F$10)+($P443*'Custom Ratings'!$F$11)+($Q443*'Custom Ratings'!$F$12)+($R443*'Custom Ratings'!$F$13)+($S443*'Custom Ratings'!$F$14)+($T443*'Custom Ratings'!$F$15))/2),($G443*'Custom Ratings'!$F$3)+($H443*'Custom Ratings'!$F$4)+($I443*'Custom Ratings'!$F$5)+($J443*'Custom Ratings'!$F$6)+($K443*'Custom Ratings'!$F$7)+($L443*'Custom Ratings'!$F$8)+($M443*'Custom Ratings'!$F$9)+($O443*'Custom Ratings'!$F$10)+($P443*'Custom Ratings'!$F$11)+($Q443*'Custom Ratings'!$F$12)+($R443*'Custom Ratings'!$F$13)+($S443*'Custom Ratings'!$F$14)+($T443*'Custom Ratings'!$F$15)),0)</f>
        <v>63</v>
      </c>
      <c r="AB443" s="78">
        <f>ROUND(IF(($K443*'Custom Ratings'!$J$3)+ROUNDDOWN(($H443*'Custom Ratings'!$J$4),0)+($I443*'Custom Ratings'!$J$5)+($J443*'Custom Ratings'!$J$6)+ROUNDDOWN(($K443*'Custom Ratings'!$J$7),0)+ROUNDDOWN(($L443*'Custom Ratings'!$J$8),0)+($M443*'Custom Ratings'!$J$9)+($O443*'Custom Ratings'!$J$10)+($P443*'Custom Ratings'!$J$11)+($Q443*'Custom Ratings'!$J$12)+($R443*'Custom Ratings'!$J$13)+($S443*'Custom Ratings'!$J$14)+($T443*'Custom Ratings'!$J$15)&lt;50,(25+(($K443*'Custom Ratings'!$J$3)+ROUNDDOWN(($H443*'Custom Ratings'!$J$4),0)+($I443*'Custom Ratings'!$J$5)+($J443*'Custom Ratings'!$J$6)+ROUNDDOWN(($K443*'Custom Ratings'!$J$7),0)+ROUNDDOWN(($L443*'Custom Ratings'!$J$8),0)+($M443*'Custom Ratings'!$J$9)+($O443*'Custom Ratings'!$J$10)+($P443*'Custom Ratings'!$J$11)+($Q443*'Custom Ratings'!$J$12)+($R443*'Custom Ratings'!$J$13)+($S443*'Custom Ratings'!$J$14)+($T443*'Custom Ratings'!$J$15))/2),($K443*'Custom Ratings'!$J$3)+ROUNDDOWN(($H443*'Custom Ratings'!$J$4),0)+($I443*'Custom Ratings'!$J$5)+($J443*'Custom Ratings'!$J$6)+ROUNDDOWN(($K443*'Custom Ratings'!$J$7),0)+ROUNDDOWN(($L443*'Custom Ratings'!$J$8),0)+($M443*'Custom Ratings'!$J$9)+($O443*'Custom Ratings'!$J$10)+($P443*'Custom Ratings'!$J$11)+($Q443*'Custom Ratings'!$J$12)+($R443*'Custom Ratings'!$J$13)+($S443*'Custom Ratings'!$J$14)+($T443*'Custom Ratings'!$J$15)),0)</f>
        <v>50</v>
      </c>
      <c r="AC443" s="79">
        <f>ROUND(Z443/'Custom Ratings'!$B$19,0)</f>
        <v>63</v>
      </c>
      <c r="AD443" s="79">
        <f>ROUND(AA443/'Custom Ratings'!$F$19,0)</f>
        <v>63</v>
      </c>
      <c r="AE443" s="79">
        <f>ROUND(AB443/'Custom Ratings'!$J$19,0)</f>
        <v>50</v>
      </c>
    </row>
    <row r="444" ht="15.75" customHeight="1">
      <c r="A444" s="71" t="s">
        <v>794</v>
      </c>
      <c r="B444" s="71" t="s">
        <v>1305</v>
      </c>
      <c r="C444" s="72" t="str">
        <f t="shared" si="1"/>
        <v>Rob Gaudreau</v>
      </c>
      <c r="D444" s="73" t="s">
        <v>141</v>
      </c>
      <c r="E444" s="73" t="s">
        <v>702</v>
      </c>
      <c r="F444" s="73">
        <v>37.0</v>
      </c>
      <c r="G444" s="73">
        <v>6.0</v>
      </c>
      <c r="H444" s="73">
        <v>3.0</v>
      </c>
      <c r="I444" s="73">
        <v>3.0</v>
      </c>
      <c r="J444" s="73">
        <v>3.0</v>
      </c>
      <c r="K444" s="73">
        <v>3.0</v>
      </c>
      <c r="L444" s="73">
        <v>3.0</v>
      </c>
      <c r="M444" s="73">
        <v>2.0</v>
      </c>
      <c r="N444" s="73">
        <v>3.0</v>
      </c>
      <c r="O444" s="73">
        <v>2.0</v>
      </c>
      <c r="P444" s="73">
        <v>3.0</v>
      </c>
      <c r="Q444" s="73">
        <v>4.0</v>
      </c>
      <c r="R444" s="73">
        <v>5.0</v>
      </c>
      <c r="S444" s="73">
        <v>3.0</v>
      </c>
      <c r="T444" s="73">
        <v>1.0</v>
      </c>
      <c r="U444" s="74">
        <f t="shared" si="2"/>
        <v>56</v>
      </c>
      <c r="V444" s="75">
        <f t="shared" si="3"/>
        <v>56</v>
      </c>
      <c r="W444" s="76" t="str">
        <f t="shared" si="4"/>
        <v>Righty</v>
      </c>
      <c r="X444" s="77">
        <f t="shared" si="5"/>
        <v>56</v>
      </c>
      <c r="Y444" s="77">
        <f t="shared" si="6"/>
        <v>52</v>
      </c>
      <c r="Z444" s="78">
        <f>ROUND(IF(($G444*'Custom Ratings'!$B$3)+($H444*'Custom Ratings'!$B$4)+($I444*'Custom Ratings'!$B$5)+($J444*'Custom Ratings'!$B$6)+($K444*'Custom Ratings'!$B$7)+($L444*'Custom Ratings'!$B$8)+($M444*'Custom Ratings'!$B$9)+($O444*'Custom Ratings'!$B$10)+($P444*'Custom Ratings'!$B$11)+($Q444*'Custom Ratings'!$B$12)+($R444*'Custom Ratings'!$B$13)+($S444*'Custom Ratings'!$B$14)+($T444*'Custom Ratings'!$B$15)&lt;50,(25+(($G444*'Custom Ratings'!$B$3)+($H444*'Custom Ratings'!$B$4)+($I444*'Custom Ratings'!$B$5)+($J444*'Custom Ratings'!$B$6)+($K444*'Custom Ratings'!$B$7)+($L444*'Custom Ratings'!$B$8)+($M444*'Custom Ratings'!$B$9)+($O444*'Custom Ratings'!$B$10)+($P444*'Custom Ratings'!$B$11)+($Q444*'Custom Ratings'!$B$12)+($R444*'Custom Ratings'!$B$13)+($S444*'Custom Ratings'!$B$14)+($T444*'Custom Ratings'!$B$15))/2),($G444*'Custom Ratings'!$B$3)+($H444*'Custom Ratings'!$B$4)+($I444*'Custom Ratings'!$B$5)+($J444*'Custom Ratings'!$B$6)+($K444*'Custom Ratings'!$B$7)+($L444*'Custom Ratings'!$B$8)+($M444*'Custom Ratings'!$B$9)+($O444*'Custom Ratings'!$B$10)+($P444*'Custom Ratings'!$B$11)+($Q444*'Custom Ratings'!$B$12)+($R444*'Custom Ratings'!$B$13)+($S444*'Custom Ratings'!$B$14)+($T444*'Custom Ratings'!$B$15)),0)</f>
        <v>56</v>
      </c>
      <c r="AA444" s="78">
        <f>ROUND(IF(($G444*'Custom Ratings'!$F$3)+($H444*'Custom Ratings'!$F$4)+($I444*'Custom Ratings'!$F$5)+($J444*'Custom Ratings'!$F$6)+($K444*'Custom Ratings'!$F$7)+($L444*'Custom Ratings'!$F$8)+($M444*'Custom Ratings'!$F$9)+($O444*'Custom Ratings'!$F$10)+($P444*'Custom Ratings'!$F$11)+($Q444*'Custom Ratings'!$F$12)+($R444*'Custom Ratings'!$F$13)+($S444*'Custom Ratings'!$F$14)+($T444*'Custom Ratings'!$F$15)&lt;50,(25+(($G444*'Custom Ratings'!$F$3)+($H444*'Custom Ratings'!$F$4)+($I444*'Custom Ratings'!$F$5)+($J444*'Custom Ratings'!$F$6)+($K444*'Custom Ratings'!$F$7)+($L444*'Custom Ratings'!$F$8)+($M444*'Custom Ratings'!$F$9)+($O444*'Custom Ratings'!$F$10)+($P444*'Custom Ratings'!$F$11)+($Q444*'Custom Ratings'!$F$12)+($R444*'Custom Ratings'!$F$13)+($S444*'Custom Ratings'!$F$14)+($T444*'Custom Ratings'!$F$15))/2),($G444*'Custom Ratings'!$F$3)+($H444*'Custom Ratings'!$F$4)+($I444*'Custom Ratings'!$F$5)+($J444*'Custom Ratings'!$F$6)+($K444*'Custom Ratings'!$F$7)+($L444*'Custom Ratings'!$F$8)+($M444*'Custom Ratings'!$F$9)+($O444*'Custom Ratings'!$F$10)+($P444*'Custom Ratings'!$F$11)+($Q444*'Custom Ratings'!$F$12)+($R444*'Custom Ratings'!$F$13)+($S444*'Custom Ratings'!$F$14)+($T444*'Custom Ratings'!$F$15)),0)</f>
        <v>56</v>
      </c>
      <c r="AB444" s="78">
        <f>ROUND(IF(($K444*'Custom Ratings'!$J$3)+ROUNDDOWN(($H444*'Custom Ratings'!$J$4),0)+($I444*'Custom Ratings'!$J$5)+($J444*'Custom Ratings'!$J$6)+ROUNDDOWN(($K444*'Custom Ratings'!$J$7),0)+ROUNDDOWN(($L444*'Custom Ratings'!$J$8),0)+($M444*'Custom Ratings'!$J$9)+($O444*'Custom Ratings'!$J$10)+($P444*'Custom Ratings'!$J$11)+($Q444*'Custom Ratings'!$J$12)+($R444*'Custom Ratings'!$J$13)+($S444*'Custom Ratings'!$J$14)+($T444*'Custom Ratings'!$J$15)&lt;50,(25+(($K444*'Custom Ratings'!$J$3)+ROUNDDOWN(($H444*'Custom Ratings'!$J$4),0)+($I444*'Custom Ratings'!$J$5)+($J444*'Custom Ratings'!$J$6)+ROUNDDOWN(($K444*'Custom Ratings'!$J$7),0)+ROUNDDOWN(($L444*'Custom Ratings'!$J$8),0)+($M444*'Custom Ratings'!$J$9)+($O444*'Custom Ratings'!$J$10)+($P444*'Custom Ratings'!$J$11)+($Q444*'Custom Ratings'!$J$12)+($R444*'Custom Ratings'!$J$13)+($S444*'Custom Ratings'!$J$14)+($T444*'Custom Ratings'!$J$15))/2),($K444*'Custom Ratings'!$J$3)+ROUNDDOWN(($H444*'Custom Ratings'!$J$4),0)+($I444*'Custom Ratings'!$J$5)+($J444*'Custom Ratings'!$J$6)+ROUNDDOWN(($K444*'Custom Ratings'!$J$7),0)+ROUNDDOWN(($L444*'Custom Ratings'!$J$8),0)+($M444*'Custom Ratings'!$J$9)+($O444*'Custom Ratings'!$J$10)+($P444*'Custom Ratings'!$J$11)+($Q444*'Custom Ratings'!$J$12)+($R444*'Custom Ratings'!$J$13)+($S444*'Custom Ratings'!$J$14)+($T444*'Custom Ratings'!$J$15)),0)</f>
        <v>52</v>
      </c>
      <c r="AC444" s="79">
        <f>ROUND(Z444/'Custom Ratings'!$B$19,0)</f>
        <v>56</v>
      </c>
      <c r="AD444" s="79">
        <f>ROUND(AA444/'Custom Ratings'!$F$19,0)</f>
        <v>56</v>
      </c>
      <c r="AE444" s="79">
        <f>ROUND(AB444/'Custom Ratings'!$J$19,0)</f>
        <v>52</v>
      </c>
    </row>
    <row r="445" ht="15.75" customHeight="1">
      <c r="A445" s="71" t="s">
        <v>1306</v>
      </c>
      <c r="B445" s="71" t="s">
        <v>1307</v>
      </c>
      <c r="C445" s="72" t="str">
        <f t="shared" si="1"/>
        <v>Dean Evason</v>
      </c>
      <c r="D445" s="73" t="s">
        <v>141</v>
      </c>
      <c r="E445" s="73" t="s">
        <v>702</v>
      </c>
      <c r="F445" s="73">
        <v>12.0</v>
      </c>
      <c r="G445" s="73">
        <v>6.0</v>
      </c>
      <c r="H445" s="73">
        <v>1.0</v>
      </c>
      <c r="I445" s="73">
        <v>1.0</v>
      </c>
      <c r="J445" s="73">
        <v>2.0</v>
      </c>
      <c r="K445" s="73">
        <v>3.0</v>
      </c>
      <c r="L445" s="73">
        <v>2.0</v>
      </c>
      <c r="M445" s="73">
        <v>3.0</v>
      </c>
      <c r="N445" s="73">
        <v>3.0</v>
      </c>
      <c r="O445" s="73">
        <v>2.0</v>
      </c>
      <c r="P445" s="73">
        <v>3.0</v>
      </c>
      <c r="Q445" s="73">
        <v>3.0</v>
      </c>
      <c r="R445" s="73">
        <v>3.0</v>
      </c>
      <c r="S445" s="73">
        <v>2.0</v>
      </c>
      <c r="T445" s="73">
        <v>3.0</v>
      </c>
      <c r="U445" s="74">
        <f t="shared" si="2"/>
        <v>46</v>
      </c>
      <c r="V445" s="75">
        <f t="shared" si="3"/>
        <v>46</v>
      </c>
      <c r="W445" s="76" t="str">
        <f t="shared" si="4"/>
        <v>Righty</v>
      </c>
      <c r="X445" s="77">
        <f t="shared" si="5"/>
        <v>46</v>
      </c>
      <c r="Y445" s="77">
        <f t="shared" si="6"/>
        <v>44</v>
      </c>
      <c r="Z445" s="78">
        <f>ROUND(IF(($G445*'Custom Ratings'!$B$3)+($H445*'Custom Ratings'!$B$4)+($I445*'Custom Ratings'!$B$5)+($J445*'Custom Ratings'!$B$6)+($K445*'Custom Ratings'!$B$7)+($L445*'Custom Ratings'!$B$8)+($M445*'Custom Ratings'!$B$9)+($O445*'Custom Ratings'!$B$10)+($P445*'Custom Ratings'!$B$11)+($Q445*'Custom Ratings'!$B$12)+($R445*'Custom Ratings'!$B$13)+($S445*'Custom Ratings'!$B$14)+($T445*'Custom Ratings'!$B$15)&lt;50,(25+(($G445*'Custom Ratings'!$B$3)+($H445*'Custom Ratings'!$B$4)+($I445*'Custom Ratings'!$B$5)+($J445*'Custom Ratings'!$B$6)+($K445*'Custom Ratings'!$B$7)+($L445*'Custom Ratings'!$B$8)+($M445*'Custom Ratings'!$B$9)+($O445*'Custom Ratings'!$B$10)+($P445*'Custom Ratings'!$B$11)+($Q445*'Custom Ratings'!$B$12)+($R445*'Custom Ratings'!$B$13)+($S445*'Custom Ratings'!$B$14)+($T445*'Custom Ratings'!$B$15))/2),($G445*'Custom Ratings'!$B$3)+($H445*'Custom Ratings'!$B$4)+($I445*'Custom Ratings'!$B$5)+($J445*'Custom Ratings'!$B$6)+($K445*'Custom Ratings'!$B$7)+($L445*'Custom Ratings'!$B$8)+($M445*'Custom Ratings'!$B$9)+($O445*'Custom Ratings'!$B$10)+($P445*'Custom Ratings'!$B$11)+($Q445*'Custom Ratings'!$B$12)+($R445*'Custom Ratings'!$B$13)+($S445*'Custom Ratings'!$B$14)+($T445*'Custom Ratings'!$B$15)),0)</f>
        <v>46</v>
      </c>
      <c r="AA445" s="78">
        <f>ROUND(IF(($G445*'Custom Ratings'!$F$3)+($H445*'Custom Ratings'!$F$4)+($I445*'Custom Ratings'!$F$5)+($J445*'Custom Ratings'!$F$6)+($K445*'Custom Ratings'!$F$7)+($L445*'Custom Ratings'!$F$8)+($M445*'Custom Ratings'!$F$9)+($O445*'Custom Ratings'!$F$10)+($P445*'Custom Ratings'!$F$11)+($Q445*'Custom Ratings'!$F$12)+($R445*'Custom Ratings'!$F$13)+($S445*'Custom Ratings'!$F$14)+($T445*'Custom Ratings'!$F$15)&lt;50,(25+(($G445*'Custom Ratings'!$F$3)+($H445*'Custom Ratings'!$F$4)+($I445*'Custom Ratings'!$F$5)+($J445*'Custom Ratings'!$F$6)+($K445*'Custom Ratings'!$F$7)+($L445*'Custom Ratings'!$F$8)+($M445*'Custom Ratings'!$F$9)+($O445*'Custom Ratings'!$F$10)+($P445*'Custom Ratings'!$F$11)+($Q445*'Custom Ratings'!$F$12)+($R445*'Custom Ratings'!$F$13)+($S445*'Custom Ratings'!$F$14)+($T445*'Custom Ratings'!$F$15))/2),($G445*'Custom Ratings'!$F$3)+($H445*'Custom Ratings'!$F$4)+($I445*'Custom Ratings'!$F$5)+($J445*'Custom Ratings'!$F$6)+($K445*'Custom Ratings'!$F$7)+($L445*'Custom Ratings'!$F$8)+($M445*'Custom Ratings'!$F$9)+($O445*'Custom Ratings'!$F$10)+($P445*'Custom Ratings'!$F$11)+($Q445*'Custom Ratings'!$F$12)+($R445*'Custom Ratings'!$F$13)+($S445*'Custom Ratings'!$F$14)+($T445*'Custom Ratings'!$F$15)),0)</f>
        <v>46</v>
      </c>
      <c r="AB445" s="78">
        <f>ROUND(IF(($K445*'Custom Ratings'!$J$3)+ROUNDDOWN(($H445*'Custom Ratings'!$J$4),0)+($I445*'Custom Ratings'!$J$5)+($J445*'Custom Ratings'!$J$6)+ROUNDDOWN(($K445*'Custom Ratings'!$J$7),0)+ROUNDDOWN(($L445*'Custom Ratings'!$J$8),0)+($M445*'Custom Ratings'!$J$9)+($O445*'Custom Ratings'!$J$10)+($P445*'Custom Ratings'!$J$11)+($Q445*'Custom Ratings'!$J$12)+($R445*'Custom Ratings'!$J$13)+($S445*'Custom Ratings'!$J$14)+($T445*'Custom Ratings'!$J$15)&lt;50,(25+(($K445*'Custom Ratings'!$J$3)+ROUNDDOWN(($H445*'Custom Ratings'!$J$4),0)+($I445*'Custom Ratings'!$J$5)+($J445*'Custom Ratings'!$J$6)+ROUNDDOWN(($K445*'Custom Ratings'!$J$7),0)+ROUNDDOWN(($L445*'Custom Ratings'!$J$8),0)+($M445*'Custom Ratings'!$J$9)+($O445*'Custom Ratings'!$J$10)+($P445*'Custom Ratings'!$J$11)+($Q445*'Custom Ratings'!$J$12)+($R445*'Custom Ratings'!$J$13)+($S445*'Custom Ratings'!$J$14)+($T445*'Custom Ratings'!$J$15))/2),($K445*'Custom Ratings'!$J$3)+ROUNDDOWN(($H445*'Custom Ratings'!$J$4),0)+($I445*'Custom Ratings'!$J$5)+($J445*'Custom Ratings'!$J$6)+ROUNDDOWN(($K445*'Custom Ratings'!$J$7),0)+ROUNDDOWN(($L445*'Custom Ratings'!$J$8),0)+($M445*'Custom Ratings'!$J$9)+($O445*'Custom Ratings'!$J$10)+($P445*'Custom Ratings'!$J$11)+($Q445*'Custom Ratings'!$J$12)+($R445*'Custom Ratings'!$J$13)+($S445*'Custom Ratings'!$J$14)+($T445*'Custom Ratings'!$J$15)),0)</f>
        <v>44</v>
      </c>
      <c r="AC445" s="79">
        <f>ROUND(Z445/'Custom Ratings'!$B$19,0)</f>
        <v>46</v>
      </c>
      <c r="AD445" s="79">
        <f>ROUND(AA445/'Custom Ratings'!$F$19,0)</f>
        <v>46</v>
      </c>
      <c r="AE445" s="79">
        <f>ROUND(AB445/'Custom Ratings'!$J$19,0)</f>
        <v>44</v>
      </c>
    </row>
    <row r="446" ht="15.75" customHeight="1">
      <c r="A446" s="71" t="s">
        <v>817</v>
      </c>
      <c r="B446" s="71" t="s">
        <v>1308</v>
      </c>
      <c r="C446" s="72" t="str">
        <f t="shared" si="1"/>
        <v>Mike Sullivan</v>
      </c>
      <c r="D446" s="73" t="s">
        <v>141</v>
      </c>
      <c r="E446" s="73" t="s">
        <v>702</v>
      </c>
      <c r="F446" s="73">
        <v>47.0</v>
      </c>
      <c r="G446" s="73">
        <v>6.0</v>
      </c>
      <c r="H446" s="73">
        <v>2.0</v>
      </c>
      <c r="I446" s="73">
        <v>3.0</v>
      </c>
      <c r="J446" s="73">
        <v>2.0</v>
      </c>
      <c r="K446" s="73">
        <v>3.0</v>
      </c>
      <c r="L446" s="73">
        <v>2.0</v>
      </c>
      <c r="M446" s="73">
        <v>1.0</v>
      </c>
      <c r="N446" s="73">
        <v>0.0</v>
      </c>
      <c r="O446" s="73">
        <v>2.0</v>
      </c>
      <c r="P446" s="73">
        <v>1.0</v>
      </c>
      <c r="Q446" s="73">
        <v>4.0</v>
      </c>
      <c r="R446" s="73">
        <v>5.0</v>
      </c>
      <c r="S446" s="73">
        <v>2.0</v>
      </c>
      <c r="T446" s="73">
        <v>1.0</v>
      </c>
      <c r="U446" s="74">
        <f t="shared" si="2"/>
        <v>47</v>
      </c>
      <c r="V446" s="75">
        <f t="shared" si="3"/>
        <v>47</v>
      </c>
      <c r="W446" s="76" t="str">
        <f t="shared" si="4"/>
        <v>Lefty</v>
      </c>
      <c r="X446" s="77">
        <f t="shared" si="5"/>
        <v>47</v>
      </c>
      <c r="Y446" s="77">
        <f t="shared" si="6"/>
        <v>47</v>
      </c>
      <c r="Z446" s="78">
        <f>ROUND(IF(($G446*'Custom Ratings'!$B$3)+($H446*'Custom Ratings'!$B$4)+($I446*'Custom Ratings'!$B$5)+($J446*'Custom Ratings'!$B$6)+($K446*'Custom Ratings'!$B$7)+($L446*'Custom Ratings'!$B$8)+($M446*'Custom Ratings'!$B$9)+($O446*'Custom Ratings'!$B$10)+($P446*'Custom Ratings'!$B$11)+($Q446*'Custom Ratings'!$B$12)+($R446*'Custom Ratings'!$B$13)+($S446*'Custom Ratings'!$B$14)+($T446*'Custom Ratings'!$B$15)&lt;50,(25+(($G446*'Custom Ratings'!$B$3)+($H446*'Custom Ratings'!$B$4)+($I446*'Custom Ratings'!$B$5)+($J446*'Custom Ratings'!$B$6)+($K446*'Custom Ratings'!$B$7)+($L446*'Custom Ratings'!$B$8)+($M446*'Custom Ratings'!$B$9)+($O446*'Custom Ratings'!$B$10)+($P446*'Custom Ratings'!$B$11)+($Q446*'Custom Ratings'!$B$12)+($R446*'Custom Ratings'!$B$13)+($S446*'Custom Ratings'!$B$14)+($T446*'Custom Ratings'!$B$15))/2),($G446*'Custom Ratings'!$B$3)+($H446*'Custom Ratings'!$B$4)+($I446*'Custom Ratings'!$B$5)+($J446*'Custom Ratings'!$B$6)+($K446*'Custom Ratings'!$B$7)+($L446*'Custom Ratings'!$B$8)+($M446*'Custom Ratings'!$B$9)+($O446*'Custom Ratings'!$B$10)+($P446*'Custom Ratings'!$B$11)+($Q446*'Custom Ratings'!$B$12)+($R446*'Custom Ratings'!$B$13)+($S446*'Custom Ratings'!$B$14)+($T446*'Custom Ratings'!$B$15)),0)</f>
        <v>47</v>
      </c>
      <c r="AA446" s="78">
        <f>ROUND(IF(($G446*'Custom Ratings'!$F$3)+($H446*'Custom Ratings'!$F$4)+($I446*'Custom Ratings'!$F$5)+($J446*'Custom Ratings'!$F$6)+($K446*'Custom Ratings'!$F$7)+($L446*'Custom Ratings'!$F$8)+($M446*'Custom Ratings'!$F$9)+($O446*'Custom Ratings'!$F$10)+($P446*'Custom Ratings'!$F$11)+($Q446*'Custom Ratings'!$F$12)+($R446*'Custom Ratings'!$F$13)+($S446*'Custom Ratings'!$F$14)+($T446*'Custom Ratings'!$F$15)&lt;50,(25+(($G446*'Custom Ratings'!$F$3)+($H446*'Custom Ratings'!$F$4)+($I446*'Custom Ratings'!$F$5)+($J446*'Custom Ratings'!$F$6)+($K446*'Custom Ratings'!$F$7)+($L446*'Custom Ratings'!$F$8)+($M446*'Custom Ratings'!$F$9)+($O446*'Custom Ratings'!$F$10)+($P446*'Custom Ratings'!$F$11)+($Q446*'Custom Ratings'!$F$12)+($R446*'Custom Ratings'!$F$13)+($S446*'Custom Ratings'!$F$14)+($T446*'Custom Ratings'!$F$15))/2),($G446*'Custom Ratings'!$F$3)+($H446*'Custom Ratings'!$F$4)+($I446*'Custom Ratings'!$F$5)+($J446*'Custom Ratings'!$F$6)+($K446*'Custom Ratings'!$F$7)+($L446*'Custom Ratings'!$F$8)+($M446*'Custom Ratings'!$F$9)+($O446*'Custom Ratings'!$F$10)+($P446*'Custom Ratings'!$F$11)+($Q446*'Custom Ratings'!$F$12)+($R446*'Custom Ratings'!$F$13)+($S446*'Custom Ratings'!$F$14)+($T446*'Custom Ratings'!$F$15)),0)</f>
        <v>47</v>
      </c>
      <c r="AB446" s="78">
        <f>ROUND(IF(($K446*'Custom Ratings'!$J$3)+ROUNDDOWN(($H446*'Custom Ratings'!$J$4),0)+($I446*'Custom Ratings'!$J$5)+($J446*'Custom Ratings'!$J$6)+ROUNDDOWN(($K446*'Custom Ratings'!$J$7),0)+ROUNDDOWN(($L446*'Custom Ratings'!$J$8),0)+($M446*'Custom Ratings'!$J$9)+($O446*'Custom Ratings'!$J$10)+($P446*'Custom Ratings'!$J$11)+($Q446*'Custom Ratings'!$J$12)+($R446*'Custom Ratings'!$J$13)+($S446*'Custom Ratings'!$J$14)+($T446*'Custom Ratings'!$J$15)&lt;50,(25+(($K446*'Custom Ratings'!$J$3)+ROUNDDOWN(($H446*'Custom Ratings'!$J$4),0)+($I446*'Custom Ratings'!$J$5)+($J446*'Custom Ratings'!$J$6)+ROUNDDOWN(($K446*'Custom Ratings'!$J$7),0)+ROUNDDOWN(($L446*'Custom Ratings'!$J$8),0)+($M446*'Custom Ratings'!$J$9)+($O446*'Custom Ratings'!$J$10)+($P446*'Custom Ratings'!$J$11)+($Q446*'Custom Ratings'!$J$12)+($R446*'Custom Ratings'!$J$13)+($S446*'Custom Ratings'!$J$14)+($T446*'Custom Ratings'!$J$15))/2),($K446*'Custom Ratings'!$J$3)+ROUNDDOWN(($H446*'Custom Ratings'!$J$4),0)+($I446*'Custom Ratings'!$J$5)+($J446*'Custom Ratings'!$J$6)+ROUNDDOWN(($K446*'Custom Ratings'!$J$7),0)+ROUNDDOWN(($L446*'Custom Ratings'!$J$8),0)+($M446*'Custom Ratings'!$J$9)+($O446*'Custom Ratings'!$J$10)+($P446*'Custom Ratings'!$J$11)+($Q446*'Custom Ratings'!$J$12)+($R446*'Custom Ratings'!$J$13)+($S446*'Custom Ratings'!$J$14)+($T446*'Custom Ratings'!$J$15)),0)</f>
        <v>47</v>
      </c>
      <c r="AC446" s="79">
        <f>ROUND(Z446/'Custom Ratings'!$B$19,0)</f>
        <v>47</v>
      </c>
      <c r="AD446" s="79">
        <f>ROUND(AA446/'Custom Ratings'!$F$19,0)</f>
        <v>47</v>
      </c>
      <c r="AE446" s="79">
        <f>ROUND(AB446/'Custom Ratings'!$J$19,0)</f>
        <v>47</v>
      </c>
    </row>
    <row r="447" ht="15.75" customHeight="1">
      <c r="A447" s="71" t="s">
        <v>1309</v>
      </c>
      <c r="B447" s="71" t="s">
        <v>1310</v>
      </c>
      <c r="C447" s="72" t="str">
        <f t="shared" si="1"/>
        <v>Perry Berezan</v>
      </c>
      <c r="D447" s="73" t="s">
        <v>141</v>
      </c>
      <c r="E447" s="73" t="s">
        <v>702</v>
      </c>
      <c r="F447" s="73">
        <v>16.0</v>
      </c>
      <c r="G447" s="73">
        <v>7.0</v>
      </c>
      <c r="H447" s="73">
        <v>4.0</v>
      </c>
      <c r="I447" s="73">
        <v>4.0</v>
      </c>
      <c r="J447" s="73">
        <v>2.0</v>
      </c>
      <c r="K447" s="73">
        <v>2.0</v>
      </c>
      <c r="L447" s="73">
        <v>2.0</v>
      </c>
      <c r="M447" s="73">
        <v>3.0</v>
      </c>
      <c r="N447" s="73">
        <v>3.0</v>
      </c>
      <c r="O447" s="73">
        <v>2.0</v>
      </c>
      <c r="P447" s="73">
        <v>2.0</v>
      </c>
      <c r="Q447" s="73">
        <v>2.0</v>
      </c>
      <c r="R447" s="73">
        <v>5.0</v>
      </c>
      <c r="S447" s="73">
        <v>3.0</v>
      </c>
      <c r="T447" s="73">
        <v>3.0</v>
      </c>
      <c r="U447" s="74">
        <f t="shared" si="2"/>
        <v>53</v>
      </c>
      <c r="V447" s="75">
        <f t="shared" si="3"/>
        <v>53</v>
      </c>
      <c r="W447" s="76" t="str">
        <f t="shared" si="4"/>
        <v>Righty</v>
      </c>
      <c r="X447" s="77">
        <f t="shared" si="5"/>
        <v>53</v>
      </c>
      <c r="Y447" s="77">
        <f t="shared" si="6"/>
        <v>50</v>
      </c>
      <c r="Z447" s="78">
        <f>ROUND(IF(($G447*'Custom Ratings'!$B$3)+($H447*'Custom Ratings'!$B$4)+($I447*'Custom Ratings'!$B$5)+($J447*'Custom Ratings'!$B$6)+($K447*'Custom Ratings'!$B$7)+($L447*'Custom Ratings'!$B$8)+($M447*'Custom Ratings'!$B$9)+($O447*'Custom Ratings'!$B$10)+($P447*'Custom Ratings'!$B$11)+($Q447*'Custom Ratings'!$B$12)+($R447*'Custom Ratings'!$B$13)+($S447*'Custom Ratings'!$B$14)+($T447*'Custom Ratings'!$B$15)&lt;50,(25+(($G447*'Custom Ratings'!$B$3)+($H447*'Custom Ratings'!$B$4)+($I447*'Custom Ratings'!$B$5)+($J447*'Custom Ratings'!$B$6)+($K447*'Custom Ratings'!$B$7)+($L447*'Custom Ratings'!$B$8)+($M447*'Custom Ratings'!$B$9)+($O447*'Custom Ratings'!$B$10)+($P447*'Custom Ratings'!$B$11)+($Q447*'Custom Ratings'!$B$12)+($R447*'Custom Ratings'!$B$13)+($S447*'Custom Ratings'!$B$14)+($T447*'Custom Ratings'!$B$15))/2),($G447*'Custom Ratings'!$B$3)+($H447*'Custom Ratings'!$B$4)+($I447*'Custom Ratings'!$B$5)+($J447*'Custom Ratings'!$B$6)+($K447*'Custom Ratings'!$B$7)+($L447*'Custom Ratings'!$B$8)+($M447*'Custom Ratings'!$B$9)+($O447*'Custom Ratings'!$B$10)+($P447*'Custom Ratings'!$B$11)+($Q447*'Custom Ratings'!$B$12)+($R447*'Custom Ratings'!$B$13)+($S447*'Custom Ratings'!$B$14)+($T447*'Custom Ratings'!$B$15)),0)</f>
        <v>53</v>
      </c>
      <c r="AA447" s="78">
        <f>ROUND(IF(($G447*'Custom Ratings'!$F$3)+($H447*'Custom Ratings'!$F$4)+($I447*'Custom Ratings'!$F$5)+($J447*'Custom Ratings'!$F$6)+($K447*'Custom Ratings'!$F$7)+($L447*'Custom Ratings'!$F$8)+($M447*'Custom Ratings'!$F$9)+($O447*'Custom Ratings'!$F$10)+($P447*'Custom Ratings'!$F$11)+($Q447*'Custom Ratings'!$F$12)+($R447*'Custom Ratings'!$F$13)+($S447*'Custom Ratings'!$F$14)+($T447*'Custom Ratings'!$F$15)&lt;50,(25+(($G447*'Custom Ratings'!$F$3)+($H447*'Custom Ratings'!$F$4)+($I447*'Custom Ratings'!$F$5)+($J447*'Custom Ratings'!$F$6)+($K447*'Custom Ratings'!$F$7)+($L447*'Custom Ratings'!$F$8)+($M447*'Custom Ratings'!$F$9)+($O447*'Custom Ratings'!$F$10)+($P447*'Custom Ratings'!$F$11)+($Q447*'Custom Ratings'!$F$12)+($R447*'Custom Ratings'!$F$13)+($S447*'Custom Ratings'!$F$14)+($T447*'Custom Ratings'!$F$15))/2),($G447*'Custom Ratings'!$F$3)+($H447*'Custom Ratings'!$F$4)+($I447*'Custom Ratings'!$F$5)+($J447*'Custom Ratings'!$F$6)+($K447*'Custom Ratings'!$F$7)+($L447*'Custom Ratings'!$F$8)+($M447*'Custom Ratings'!$F$9)+($O447*'Custom Ratings'!$F$10)+($P447*'Custom Ratings'!$F$11)+($Q447*'Custom Ratings'!$F$12)+($R447*'Custom Ratings'!$F$13)+($S447*'Custom Ratings'!$F$14)+($T447*'Custom Ratings'!$F$15)),0)</f>
        <v>53</v>
      </c>
      <c r="AB447" s="78">
        <f>ROUND(IF(($K447*'Custom Ratings'!$J$3)+ROUNDDOWN(($H447*'Custom Ratings'!$J$4),0)+($I447*'Custom Ratings'!$J$5)+($J447*'Custom Ratings'!$J$6)+ROUNDDOWN(($K447*'Custom Ratings'!$J$7),0)+ROUNDDOWN(($L447*'Custom Ratings'!$J$8),0)+($M447*'Custom Ratings'!$J$9)+($O447*'Custom Ratings'!$J$10)+($P447*'Custom Ratings'!$J$11)+($Q447*'Custom Ratings'!$J$12)+($R447*'Custom Ratings'!$J$13)+($S447*'Custom Ratings'!$J$14)+($T447*'Custom Ratings'!$J$15)&lt;50,(25+(($K447*'Custom Ratings'!$J$3)+ROUNDDOWN(($H447*'Custom Ratings'!$J$4),0)+($I447*'Custom Ratings'!$J$5)+($J447*'Custom Ratings'!$J$6)+ROUNDDOWN(($K447*'Custom Ratings'!$J$7),0)+ROUNDDOWN(($L447*'Custom Ratings'!$J$8),0)+($M447*'Custom Ratings'!$J$9)+($O447*'Custom Ratings'!$J$10)+($P447*'Custom Ratings'!$J$11)+($Q447*'Custom Ratings'!$J$12)+($R447*'Custom Ratings'!$J$13)+($S447*'Custom Ratings'!$J$14)+($T447*'Custom Ratings'!$J$15))/2),($K447*'Custom Ratings'!$J$3)+ROUNDDOWN(($H447*'Custom Ratings'!$J$4),0)+($I447*'Custom Ratings'!$J$5)+($J447*'Custom Ratings'!$J$6)+ROUNDDOWN(($K447*'Custom Ratings'!$J$7),0)+ROUNDDOWN(($L447*'Custom Ratings'!$J$8),0)+($M447*'Custom Ratings'!$J$9)+($O447*'Custom Ratings'!$J$10)+($P447*'Custom Ratings'!$J$11)+($Q447*'Custom Ratings'!$J$12)+($R447*'Custom Ratings'!$J$13)+($S447*'Custom Ratings'!$J$14)+($T447*'Custom Ratings'!$J$15)),0)</f>
        <v>50</v>
      </c>
      <c r="AC447" s="79">
        <f>ROUND(Z447/'Custom Ratings'!$B$19,0)</f>
        <v>53</v>
      </c>
      <c r="AD447" s="79">
        <f>ROUND(AA447/'Custom Ratings'!$F$19,0)</f>
        <v>53</v>
      </c>
      <c r="AE447" s="79">
        <f>ROUND(AB447/'Custom Ratings'!$J$19,0)</f>
        <v>50</v>
      </c>
    </row>
    <row r="448" ht="15.75" customHeight="1">
      <c r="A448" s="71" t="s">
        <v>1311</v>
      </c>
      <c r="B448" s="71" t="s">
        <v>1312</v>
      </c>
      <c r="C448" s="72" t="str">
        <f t="shared" si="1"/>
        <v>Johan Garpenlov</v>
      </c>
      <c r="D448" s="73" t="s">
        <v>141</v>
      </c>
      <c r="E448" s="73" t="s">
        <v>702</v>
      </c>
      <c r="F448" s="73">
        <v>10.0</v>
      </c>
      <c r="G448" s="73">
        <v>6.0</v>
      </c>
      <c r="H448" s="73">
        <v>3.0</v>
      </c>
      <c r="I448" s="73">
        <v>3.0</v>
      </c>
      <c r="J448" s="73">
        <v>4.0</v>
      </c>
      <c r="K448" s="73">
        <v>2.0</v>
      </c>
      <c r="L448" s="73">
        <v>2.0</v>
      </c>
      <c r="M448" s="73">
        <v>1.0</v>
      </c>
      <c r="N448" s="73">
        <v>0.0</v>
      </c>
      <c r="O448" s="73">
        <v>3.0</v>
      </c>
      <c r="P448" s="73">
        <v>3.0</v>
      </c>
      <c r="Q448" s="73">
        <v>3.0</v>
      </c>
      <c r="R448" s="73">
        <v>1.0</v>
      </c>
      <c r="S448" s="73">
        <v>2.0</v>
      </c>
      <c r="T448" s="73">
        <v>2.0</v>
      </c>
      <c r="U448" s="74">
        <f t="shared" si="2"/>
        <v>55</v>
      </c>
      <c r="V448" s="75">
        <f t="shared" si="3"/>
        <v>55</v>
      </c>
      <c r="W448" s="76" t="str">
        <f t="shared" si="4"/>
        <v>Lefty</v>
      </c>
      <c r="X448" s="77">
        <f t="shared" si="5"/>
        <v>55</v>
      </c>
      <c r="Y448" s="77">
        <f t="shared" si="6"/>
        <v>45</v>
      </c>
      <c r="Z448" s="78">
        <f>ROUND(IF(($G448*'Custom Ratings'!$B$3)+($H448*'Custom Ratings'!$B$4)+($I448*'Custom Ratings'!$B$5)+($J448*'Custom Ratings'!$B$6)+($K448*'Custom Ratings'!$B$7)+($L448*'Custom Ratings'!$B$8)+($M448*'Custom Ratings'!$B$9)+($O448*'Custom Ratings'!$B$10)+($P448*'Custom Ratings'!$B$11)+($Q448*'Custom Ratings'!$B$12)+($R448*'Custom Ratings'!$B$13)+($S448*'Custom Ratings'!$B$14)+($T448*'Custom Ratings'!$B$15)&lt;50,(25+(($G448*'Custom Ratings'!$B$3)+($H448*'Custom Ratings'!$B$4)+($I448*'Custom Ratings'!$B$5)+($J448*'Custom Ratings'!$B$6)+($K448*'Custom Ratings'!$B$7)+($L448*'Custom Ratings'!$B$8)+($M448*'Custom Ratings'!$B$9)+($O448*'Custom Ratings'!$B$10)+($P448*'Custom Ratings'!$B$11)+($Q448*'Custom Ratings'!$B$12)+($R448*'Custom Ratings'!$B$13)+($S448*'Custom Ratings'!$B$14)+($T448*'Custom Ratings'!$B$15))/2),($G448*'Custom Ratings'!$B$3)+($H448*'Custom Ratings'!$B$4)+($I448*'Custom Ratings'!$B$5)+($J448*'Custom Ratings'!$B$6)+($K448*'Custom Ratings'!$B$7)+($L448*'Custom Ratings'!$B$8)+($M448*'Custom Ratings'!$B$9)+($O448*'Custom Ratings'!$B$10)+($P448*'Custom Ratings'!$B$11)+($Q448*'Custom Ratings'!$B$12)+($R448*'Custom Ratings'!$B$13)+($S448*'Custom Ratings'!$B$14)+($T448*'Custom Ratings'!$B$15)),0)</f>
        <v>55</v>
      </c>
      <c r="AA448" s="78">
        <f>ROUND(IF(($G448*'Custom Ratings'!$F$3)+($H448*'Custom Ratings'!$F$4)+($I448*'Custom Ratings'!$F$5)+($J448*'Custom Ratings'!$F$6)+($K448*'Custom Ratings'!$F$7)+($L448*'Custom Ratings'!$F$8)+($M448*'Custom Ratings'!$F$9)+($O448*'Custom Ratings'!$F$10)+($P448*'Custom Ratings'!$F$11)+($Q448*'Custom Ratings'!$F$12)+($R448*'Custom Ratings'!$F$13)+($S448*'Custom Ratings'!$F$14)+($T448*'Custom Ratings'!$F$15)&lt;50,(25+(($G448*'Custom Ratings'!$F$3)+($H448*'Custom Ratings'!$F$4)+($I448*'Custom Ratings'!$F$5)+($J448*'Custom Ratings'!$F$6)+($K448*'Custom Ratings'!$F$7)+($L448*'Custom Ratings'!$F$8)+($M448*'Custom Ratings'!$F$9)+($O448*'Custom Ratings'!$F$10)+($P448*'Custom Ratings'!$F$11)+($Q448*'Custom Ratings'!$F$12)+($R448*'Custom Ratings'!$F$13)+($S448*'Custom Ratings'!$F$14)+($T448*'Custom Ratings'!$F$15))/2),($G448*'Custom Ratings'!$F$3)+($H448*'Custom Ratings'!$F$4)+($I448*'Custom Ratings'!$F$5)+($J448*'Custom Ratings'!$F$6)+($K448*'Custom Ratings'!$F$7)+($L448*'Custom Ratings'!$F$8)+($M448*'Custom Ratings'!$F$9)+($O448*'Custom Ratings'!$F$10)+($P448*'Custom Ratings'!$F$11)+($Q448*'Custom Ratings'!$F$12)+($R448*'Custom Ratings'!$F$13)+($S448*'Custom Ratings'!$F$14)+($T448*'Custom Ratings'!$F$15)),0)</f>
        <v>55</v>
      </c>
      <c r="AB448" s="78">
        <f>ROUND(IF(($K448*'Custom Ratings'!$J$3)+ROUNDDOWN(($H448*'Custom Ratings'!$J$4),0)+($I448*'Custom Ratings'!$J$5)+($J448*'Custom Ratings'!$J$6)+ROUNDDOWN(($K448*'Custom Ratings'!$J$7),0)+ROUNDDOWN(($L448*'Custom Ratings'!$J$8),0)+($M448*'Custom Ratings'!$J$9)+($O448*'Custom Ratings'!$J$10)+($P448*'Custom Ratings'!$J$11)+($Q448*'Custom Ratings'!$J$12)+($R448*'Custom Ratings'!$J$13)+($S448*'Custom Ratings'!$J$14)+($T448*'Custom Ratings'!$J$15)&lt;50,(25+(($K448*'Custom Ratings'!$J$3)+ROUNDDOWN(($H448*'Custom Ratings'!$J$4),0)+($I448*'Custom Ratings'!$J$5)+($J448*'Custom Ratings'!$J$6)+ROUNDDOWN(($K448*'Custom Ratings'!$J$7),0)+ROUNDDOWN(($L448*'Custom Ratings'!$J$8),0)+($M448*'Custom Ratings'!$J$9)+($O448*'Custom Ratings'!$J$10)+($P448*'Custom Ratings'!$J$11)+($Q448*'Custom Ratings'!$J$12)+($R448*'Custom Ratings'!$J$13)+($S448*'Custom Ratings'!$J$14)+($T448*'Custom Ratings'!$J$15))/2),($K448*'Custom Ratings'!$J$3)+ROUNDDOWN(($H448*'Custom Ratings'!$J$4),0)+($I448*'Custom Ratings'!$J$5)+($J448*'Custom Ratings'!$J$6)+ROUNDDOWN(($K448*'Custom Ratings'!$J$7),0)+ROUNDDOWN(($L448*'Custom Ratings'!$J$8),0)+($M448*'Custom Ratings'!$J$9)+($O448*'Custom Ratings'!$J$10)+($P448*'Custom Ratings'!$J$11)+($Q448*'Custom Ratings'!$J$12)+($R448*'Custom Ratings'!$J$13)+($S448*'Custom Ratings'!$J$14)+($T448*'Custom Ratings'!$J$15)),0)</f>
        <v>45</v>
      </c>
      <c r="AC448" s="79">
        <f>ROUND(Z448/'Custom Ratings'!$B$19,0)</f>
        <v>55</v>
      </c>
      <c r="AD448" s="79">
        <f>ROUND(AA448/'Custom Ratings'!$F$19,0)</f>
        <v>55</v>
      </c>
      <c r="AE448" s="79">
        <f>ROUND(AB448/'Custom Ratings'!$J$19,0)</f>
        <v>45</v>
      </c>
    </row>
    <row r="449" ht="15.75" customHeight="1">
      <c r="A449" s="71" t="s">
        <v>819</v>
      </c>
      <c r="B449" s="71" t="s">
        <v>1313</v>
      </c>
      <c r="C449" s="72" t="str">
        <f t="shared" si="1"/>
        <v>Jeff Odgers</v>
      </c>
      <c r="D449" s="73" t="s">
        <v>141</v>
      </c>
      <c r="E449" s="73" t="s">
        <v>702</v>
      </c>
      <c r="F449" s="73">
        <v>36.0</v>
      </c>
      <c r="G449" s="73">
        <v>9.0</v>
      </c>
      <c r="H449" s="73">
        <v>1.0</v>
      </c>
      <c r="I449" s="73">
        <v>2.0</v>
      </c>
      <c r="J449" s="73">
        <v>3.0</v>
      </c>
      <c r="K449" s="73">
        <v>2.0</v>
      </c>
      <c r="L449" s="73">
        <v>2.0</v>
      </c>
      <c r="M449" s="73">
        <v>2.0</v>
      </c>
      <c r="N449" s="73">
        <v>6.0</v>
      </c>
      <c r="O449" s="73">
        <v>2.0</v>
      </c>
      <c r="P449" s="73">
        <v>3.0</v>
      </c>
      <c r="Q449" s="73">
        <v>3.0</v>
      </c>
      <c r="R449" s="73">
        <v>4.0</v>
      </c>
      <c r="S449" s="73">
        <v>1.0</v>
      </c>
      <c r="T449" s="73">
        <v>5.0</v>
      </c>
      <c r="U449" s="74">
        <f t="shared" si="2"/>
        <v>47</v>
      </c>
      <c r="V449" s="75">
        <f t="shared" si="3"/>
        <v>47</v>
      </c>
      <c r="W449" s="76" t="str">
        <f t="shared" si="4"/>
        <v>Lefty</v>
      </c>
      <c r="X449" s="77">
        <f t="shared" si="5"/>
        <v>47</v>
      </c>
      <c r="Y449" s="77">
        <f t="shared" si="6"/>
        <v>43</v>
      </c>
      <c r="Z449" s="78">
        <f>ROUND(IF(($G449*'Custom Ratings'!$B$3)+($H449*'Custom Ratings'!$B$4)+($I449*'Custom Ratings'!$B$5)+($J449*'Custom Ratings'!$B$6)+($K449*'Custom Ratings'!$B$7)+($L449*'Custom Ratings'!$B$8)+($M449*'Custom Ratings'!$B$9)+($O449*'Custom Ratings'!$B$10)+($P449*'Custom Ratings'!$B$11)+($Q449*'Custom Ratings'!$B$12)+($R449*'Custom Ratings'!$B$13)+($S449*'Custom Ratings'!$B$14)+($T449*'Custom Ratings'!$B$15)&lt;50,(25+(($G449*'Custom Ratings'!$B$3)+($H449*'Custom Ratings'!$B$4)+($I449*'Custom Ratings'!$B$5)+($J449*'Custom Ratings'!$B$6)+($K449*'Custom Ratings'!$B$7)+($L449*'Custom Ratings'!$B$8)+($M449*'Custom Ratings'!$B$9)+($O449*'Custom Ratings'!$B$10)+($P449*'Custom Ratings'!$B$11)+($Q449*'Custom Ratings'!$B$12)+($R449*'Custom Ratings'!$B$13)+($S449*'Custom Ratings'!$B$14)+($T449*'Custom Ratings'!$B$15))/2),($G449*'Custom Ratings'!$B$3)+($H449*'Custom Ratings'!$B$4)+($I449*'Custom Ratings'!$B$5)+($J449*'Custom Ratings'!$B$6)+($K449*'Custom Ratings'!$B$7)+($L449*'Custom Ratings'!$B$8)+($M449*'Custom Ratings'!$B$9)+($O449*'Custom Ratings'!$B$10)+($P449*'Custom Ratings'!$B$11)+($Q449*'Custom Ratings'!$B$12)+($R449*'Custom Ratings'!$B$13)+($S449*'Custom Ratings'!$B$14)+($T449*'Custom Ratings'!$B$15)),0)</f>
        <v>47</v>
      </c>
      <c r="AA449" s="78">
        <f>ROUND(IF(($G449*'Custom Ratings'!$F$3)+($H449*'Custom Ratings'!$F$4)+($I449*'Custom Ratings'!$F$5)+($J449*'Custom Ratings'!$F$6)+($K449*'Custom Ratings'!$F$7)+($L449*'Custom Ratings'!$F$8)+($M449*'Custom Ratings'!$F$9)+($O449*'Custom Ratings'!$F$10)+($P449*'Custom Ratings'!$F$11)+($Q449*'Custom Ratings'!$F$12)+($R449*'Custom Ratings'!$F$13)+($S449*'Custom Ratings'!$F$14)+($T449*'Custom Ratings'!$F$15)&lt;50,(25+(($G449*'Custom Ratings'!$F$3)+($H449*'Custom Ratings'!$F$4)+($I449*'Custom Ratings'!$F$5)+($J449*'Custom Ratings'!$F$6)+($K449*'Custom Ratings'!$F$7)+($L449*'Custom Ratings'!$F$8)+($M449*'Custom Ratings'!$F$9)+($O449*'Custom Ratings'!$F$10)+($P449*'Custom Ratings'!$F$11)+($Q449*'Custom Ratings'!$F$12)+($R449*'Custom Ratings'!$F$13)+($S449*'Custom Ratings'!$F$14)+($T449*'Custom Ratings'!$F$15))/2),($G449*'Custom Ratings'!$F$3)+($H449*'Custom Ratings'!$F$4)+($I449*'Custom Ratings'!$F$5)+($J449*'Custom Ratings'!$F$6)+($K449*'Custom Ratings'!$F$7)+($L449*'Custom Ratings'!$F$8)+($M449*'Custom Ratings'!$F$9)+($O449*'Custom Ratings'!$F$10)+($P449*'Custom Ratings'!$F$11)+($Q449*'Custom Ratings'!$F$12)+($R449*'Custom Ratings'!$F$13)+($S449*'Custom Ratings'!$F$14)+($T449*'Custom Ratings'!$F$15)),0)</f>
        <v>47</v>
      </c>
      <c r="AB449" s="78">
        <f>ROUND(IF(($K449*'Custom Ratings'!$J$3)+ROUNDDOWN(($H449*'Custom Ratings'!$J$4),0)+($I449*'Custom Ratings'!$J$5)+($J449*'Custom Ratings'!$J$6)+ROUNDDOWN(($K449*'Custom Ratings'!$J$7),0)+ROUNDDOWN(($L449*'Custom Ratings'!$J$8),0)+($M449*'Custom Ratings'!$J$9)+($O449*'Custom Ratings'!$J$10)+($P449*'Custom Ratings'!$J$11)+($Q449*'Custom Ratings'!$J$12)+($R449*'Custom Ratings'!$J$13)+($S449*'Custom Ratings'!$J$14)+($T449*'Custom Ratings'!$J$15)&lt;50,(25+(($K449*'Custom Ratings'!$J$3)+ROUNDDOWN(($H449*'Custom Ratings'!$J$4),0)+($I449*'Custom Ratings'!$J$5)+($J449*'Custom Ratings'!$J$6)+ROUNDDOWN(($K449*'Custom Ratings'!$J$7),0)+ROUNDDOWN(($L449*'Custom Ratings'!$J$8),0)+($M449*'Custom Ratings'!$J$9)+($O449*'Custom Ratings'!$J$10)+($P449*'Custom Ratings'!$J$11)+($Q449*'Custom Ratings'!$J$12)+($R449*'Custom Ratings'!$J$13)+($S449*'Custom Ratings'!$J$14)+($T449*'Custom Ratings'!$J$15))/2),($K449*'Custom Ratings'!$J$3)+ROUNDDOWN(($H449*'Custom Ratings'!$J$4),0)+($I449*'Custom Ratings'!$J$5)+($J449*'Custom Ratings'!$J$6)+ROUNDDOWN(($K449*'Custom Ratings'!$J$7),0)+ROUNDDOWN(($L449*'Custom Ratings'!$J$8),0)+($M449*'Custom Ratings'!$J$9)+($O449*'Custom Ratings'!$J$10)+($P449*'Custom Ratings'!$J$11)+($Q449*'Custom Ratings'!$J$12)+($R449*'Custom Ratings'!$J$13)+($S449*'Custom Ratings'!$J$14)+($T449*'Custom Ratings'!$J$15)),0)</f>
        <v>43</v>
      </c>
      <c r="AC449" s="79">
        <f>ROUND(Z449/'Custom Ratings'!$B$19,0)</f>
        <v>47</v>
      </c>
      <c r="AD449" s="79">
        <f>ROUND(AA449/'Custom Ratings'!$F$19,0)</f>
        <v>47</v>
      </c>
      <c r="AE449" s="79">
        <f>ROUND(AB449/'Custom Ratings'!$J$19,0)</f>
        <v>43</v>
      </c>
    </row>
    <row r="450" ht="15.75" customHeight="1">
      <c r="A450" s="71" t="s">
        <v>736</v>
      </c>
      <c r="B450" s="71" t="s">
        <v>1314</v>
      </c>
      <c r="C450" s="72" t="str">
        <f t="shared" si="1"/>
        <v>John Carter</v>
      </c>
      <c r="D450" s="73" t="s">
        <v>141</v>
      </c>
      <c r="E450" s="73" t="s">
        <v>702</v>
      </c>
      <c r="F450" s="73">
        <v>20.0</v>
      </c>
      <c r="G450" s="73">
        <v>4.0</v>
      </c>
      <c r="H450" s="73">
        <v>2.0</v>
      </c>
      <c r="I450" s="73">
        <v>2.0</v>
      </c>
      <c r="J450" s="73">
        <v>2.0</v>
      </c>
      <c r="K450" s="73">
        <v>2.0</v>
      </c>
      <c r="L450" s="73">
        <v>2.0</v>
      </c>
      <c r="M450" s="73">
        <v>2.0</v>
      </c>
      <c r="N450" s="73">
        <v>8.0</v>
      </c>
      <c r="O450" s="73">
        <v>2.0</v>
      </c>
      <c r="P450" s="73">
        <v>1.0</v>
      </c>
      <c r="Q450" s="73">
        <v>2.0</v>
      </c>
      <c r="R450" s="73">
        <v>5.0</v>
      </c>
      <c r="S450" s="73">
        <v>2.0</v>
      </c>
      <c r="T450" s="73">
        <v>3.0</v>
      </c>
      <c r="U450" s="74">
        <f t="shared" si="2"/>
        <v>44</v>
      </c>
      <c r="V450" s="75">
        <f t="shared" si="3"/>
        <v>44</v>
      </c>
      <c r="W450" s="76" t="str">
        <f t="shared" si="4"/>
        <v>Lefty</v>
      </c>
      <c r="X450" s="77">
        <f t="shared" si="5"/>
        <v>44</v>
      </c>
      <c r="Y450" s="77">
        <f t="shared" si="6"/>
        <v>45</v>
      </c>
      <c r="Z450" s="78">
        <f>ROUND(IF(($G450*'Custom Ratings'!$B$3)+($H450*'Custom Ratings'!$B$4)+($I450*'Custom Ratings'!$B$5)+($J450*'Custom Ratings'!$B$6)+($K450*'Custom Ratings'!$B$7)+($L450*'Custom Ratings'!$B$8)+($M450*'Custom Ratings'!$B$9)+($O450*'Custom Ratings'!$B$10)+($P450*'Custom Ratings'!$B$11)+($Q450*'Custom Ratings'!$B$12)+($R450*'Custom Ratings'!$B$13)+($S450*'Custom Ratings'!$B$14)+($T450*'Custom Ratings'!$B$15)&lt;50,(25+(($G450*'Custom Ratings'!$B$3)+($H450*'Custom Ratings'!$B$4)+($I450*'Custom Ratings'!$B$5)+($J450*'Custom Ratings'!$B$6)+($K450*'Custom Ratings'!$B$7)+($L450*'Custom Ratings'!$B$8)+($M450*'Custom Ratings'!$B$9)+($O450*'Custom Ratings'!$B$10)+($P450*'Custom Ratings'!$B$11)+($Q450*'Custom Ratings'!$B$12)+($R450*'Custom Ratings'!$B$13)+($S450*'Custom Ratings'!$B$14)+($T450*'Custom Ratings'!$B$15))/2),($G450*'Custom Ratings'!$B$3)+($H450*'Custom Ratings'!$B$4)+($I450*'Custom Ratings'!$B$5)+($J450*'Custom Ratings'!$B$6)+($K450*'Custom Ratings'!$B$7)+($L450*'Custom Ratings'!$B$8)+($M450*'Custom Ratings'!$B$9)+($O450*'Custom Ratings'!$B$10)+($P450*'Custom Ratings'!$B$11)+($Q450*'Custom Ratings'!$B$12)+($R450*'Custom Ratings'!$B$13)+($S450*'Custom Ratings'!$B$14)+($T450*'Custom Ratings'!$B$15)),0)</f>
        <v>44</v>
      </c>
      <c r="AA450" s="78">
        <f>ROUND(IF(($G450*'Custom Ratings'!$F$3)+($H450*'Custom Ratings'!$F$4)+($I450*'Custom Ratings'!$F$5)+($J450*'Custom Ratings'!$F$6)+($K450*'Custom Ratings'!$F$7)+($L450*'Custom Ratings'!$F$8)+($M450*'Custom Ratings'!$F$9)+($O450*'Custom Ratings'!$F$10)+($P450*'Custom Ratings'!$F$11)+($Q450*'Custom Ratings'!$F$12)+($R450*'Custom Ratings'!$F$13)+($S450*'Custom Ratings'!$F$14)+($T450*'Custom Ratings'!$F$15)&lt;50,(25+(($G450*'Custom Ratings'!$F$3)+($H450*'Custom Ratings'!$F$4)+($I450*'Custom Ratings'!$F$5)+($J450*'Custom Ratings'!$F$6)+($K450*'Custom Ratings'!$F$7)+($L450*'Custom Ratings'!$F$8)+($M450*'Custom Ratings'!$F$9)+($O450*'Custom Ratings'!$F$10)+($P450*'Custom Ratings'!$F$11)+($Q450*'Custom Ratings'!$F$12)+($R450*'Custom Ratings'!$F$13)+($S450*'Custom Ratings'!$F$14)+($T450*'Custom Ratings'!$F$15))/2),($G450*'Custom Ratings'!$F$3)+($H450*'Custom Ratings'!$F$4)+($I450*'Custom Ratings'!$F$5)+($J450*'Custom Ratings'!$F$6)+($K450*'Custom Ratings'!$F$7)+($L450*'Custom Ratings'!$F$8)+($M450*'Custom Ratings'!$F$9)+($O450*'Custom Ratings'!$F$10)+($P450*'Custom Ratings'!$F$11)+($Q450*'Custom Ratings'!$F$12)+($R450*'Custom Ratings'!$F$13)+($S450*'Custom Ratings'!$F$14)+($T450*'Custom Ratings'!$F$15)),0)</f>
        <v>44</v>
      </c>
      <c r="AB450" s="78">
        <f>ROUND(IF(($K450*'Custom Ratings'!$J$3)+ROUNDDOWN(($H450*'Custom Ratings'!$J$4),0)+($I450*'Custom Ratings'!$J$5)+($J450*'Custom Ratings'!$J$6)+ROUNDDOWN(($K450*'Custom Ratings'!$J$7),0)+ROUNDDOWN(($L450*'Custom Ratings'!$J$8),0)+($M450*'Custom Ratings'!$J$9)+($O450*'Custom Ratings'!$J$10)+($P450*'Custom Ratings'!$J$11)+($Q450*'Custom Ratings'!$J$12)+($R450*'Custom Ratings'!$J$13)+($S450*'Custom Ratings'!$J$14)+($T450*'Custom Ratings'!$J$15)&lt;50,(25+(($K450*'Custom Ratings'!$J$3)+ROUNDDOWN(($H450*'Custom Ratings'!$J$4),0)+($I450*'Custom Ratings'!$J$5)+($J450*'Custom Ratings'!$J$6)+ROUNDDOWN(($K450*'Custom Ratings'!$J$7),0)+ROUNDDOWN(($L450*'Custom Ratings'!$J$8),0)+($M450*'Custom Ratings'!$J$9)+($O450*'Custom Ratings'!$J$10)+($P450*'Custom Ratings'!$J$11)+($Q450*'Custom Ratings'!$J$12)+($R450*'Custom Ratings'!$J$13)+($S450*'Custom Ratings'!$J$14)+($T450*'Custom Ratings'!$J$15))/2),($K450*'Custom Ratings'!$J$3)+ROUNDDOWN(($H450*'Custom Ratings'!$J$4),0)+($I450*'Custom Ratings'!$J$5)+($J450*'Custom Ratings'!$J$6)+ROUNDDOWN(($K450*'Custom Ratings'!$J$7),0)+ROUNDDOWN(($L450*'Custom Ratings'!$J$8),0)+($M450*'Custom Ratings'!$J$9)+($O450*'Custom Ratings'!$J$10)+($P450*'Custom Ratings'!$J$11)+($Q450*'Custom Ratings'!$J$12)+($R450*'Custom Ratings'!$J$13)+($S450*'Custom Ratings'!$J$14)+($T450*'Custom Ratings'!$J$15)),0)</f>
        <v>45</v>
      </c>
      <c r="AC450" s="79">
        <f>ROUND(Z450/'Custom Ratings'!$B$19,0)</f>
        <v>44</v>
      </c>
      <c r="AD450" s="79">
        <f>ROUND(AA450/'Custom Ratings'!$F$19,0)</f>
        <v>44</v>
      </c>
      <c r="AE450" s="79">
        <f>ROUND(AB450/'Custom Ratings'!$J$19,0)</f>
        <v>45</v>
      </c>
    </row>
    <row r="451" ht="15.75" customHeight="1">
      <c r="A451" s="71" t="s">
        <v>726</v>
      </c>
      <c r="B451" s="71" t="s">
        <v>1315</v>
      </c>
      <c r="C451" s="72" t="str">
        <f t="shared" si="1"/>
        <v>David Maley</v>
      </c>
      <c r="D451" s="73" t="s">
        <v>141</v>
      </c>
      <c r="E451" s="73" t="s">
        <v>702</v>
      </c>
      <c r="F451" s="73">
        <v>25.0</v>
      </c>
      <c r="G451" s="73">
        <v>8.0</v>
      </c>
      <c r="H451" s="73">
        <v>1.0</v>
      </c>
      <c r="I451" s="73">
        <v>1.0</v>
      </c>
      <c r="J451" s="73">
        <v>1.0</v>
      </c>
      <c r="K451" s="73">
        <v>1.0</v>
      </c>
      <c r="L451" s="73">
        <v>2.0</v>
      </c>
      <c r="M451" s="73">
        <v>3.0</v>
      </c>
      <c r="N451" s="73">
        <v>8.0</v>
      </c>
      <c r="O451" s="73">
        <v>2.0</v>
      </c>
      <c r="P451" s="73">
        <v>0.0</v>
      </c>
      <c r="Q451" s="73">
        <v>1.0</v>
      </c>
      <c r="R451" s="73">
        <v>4.0</v>
      </c>
      <c r="S451" s="73">
        <v>1.0</v>
      </c>
      <c r="T451" s="73">
        <v>4.0</v>
      </c>
      <c r="U451" s="74">
        <f t="shared" si="2"/>
        <v>38</v>
      </c>
      <c r="V451" s="75">
        <f t="shared" si="3"/>
        <v>38</v>
      </c>
      <c r="W451" s="76" t="str">
        <f t="shared" si="4"/>
        <v>Lefty</v>
      </c>
      <c r="X451" s="77">
        <f t="shared" si="5"/>
        <v>38</v>
      </c>
      <c r="Y451" s="77">
        <f t="shared" si="6"/>
        <v>39</v>
      </c>
      <c r="Z451" s="78">
        <f>ROUND(IF(($G451*'Custom Ratings'!$B$3)+($H451*'Custom Ratings'!$B$4)+($I451*'Custom Ratings'!$B$5)+($J451*'Custom Ratings'!$B$6)+($K451*'Custom Ratings'!$B$7)+($L451*'Custom Ratings'!$B$8)+($M451*'Custom Ratings'!$B$9)+($O451*'Custom Ratings'!$B$10)+($P451*'Custom Ratings'!$B$11)+($Q451*'Custom Ratings'!$B$12)+($R451*'Custom Ratings'!$B$13)+($S451*'Custom Ratings'!$B$14)+($T451*'Custom Ratings'!$B$15)&lt;50,(25+(($G451*'Custom Ratings'!$B$3)+($H451*'Custom Ratings'!$B$4)+($I451*'Custom Ratings'!$B$5)+($J451*'Custom Ratings'!$B$6)+($K451*'Custom Ratings'!$B$7)+($L451*'Custom Ratings'!$B$8)+($M451*'Custom Ratings'!$B$9)+($O451*'Custom Ratings'!$B$10)+($P451*'Custom Ratings'!$B$11)+($Q451*'Custom Ratings'!$B$12)+($R451*'Custom Ratings'!$B$13)+($S451*'Custom Ratings'!$B$14)+($T451*'Custom Ratings'!$B$15))/2),($G451*'Custom Ratings'!$B$3)+($H451*'Custom Ratings'!$B$4)+($I451*'Custom Ratings'!$B$5)+($J451*'Custom Ratings'!$B$6)+($K451*'Custom Ratings'!$B$7)+($L451*'Custom Ratings'!$B$8)+($M451*'Custom Ratings'!$B$9)+($O451*'Custom Ratings'!$B$10)+($P451*'Custom Ratings'!$B$11)+($Q451*'Custom Ratings'!$B$12)+($R451*'Custom Ratings'!$B$13)+($S451*'Custom Ratings'!$B$14)+($T451*'Custom Ratings'!$B$15)),0)</f>
        <v>38</v>
      </c>
      <c r="AA451" s="78">
        <f>ROUND(IF(($G451*'Custom Ratings'!$F$3)+($H451*'Custom Ratings'!$F$4)+($I451*'Custom Ratings'!$F$5)+($J451*'Custom Ratings'!$F$6)+($K451*'Custom Ratings'!$F$7)+($L451*'Custom Ratings'!$F$8)+($M451*'Custom Ratings'!$F$9)+($O451*'Custom Ratings'!$F$10)+($P451*'Custom Ratings'!$F$11)+($Q451*'Custom Ratings'!$F$12)+($R451*'Custom Ratings'!$F$13)+($S451*'Custom Ratings'!$F$14)+($T451*'Custom Ratings'!$F$15)&lt;50,(25+(($G451*'Custom Ratings'!$F$3)+($H451*'Custom Ratings'!$F$4)+($I451*'Custom Ratings'!$F$5)+($J451*'Custom Ratings'!$F$6)+($K451*'Custom Ratings'!$F$7)+($L451*'Custom Ratings'!$F$8)+($M451*'Custom Ratings'!$F$9)+($O451*'Custom Ratings'!$F$10)+($P451*'Custom Ratings'!$F$11)+($Q451*'Custom Ratings'!$F$12)+($R451*'Custom Ratings'!$F$13)+($S451*'Custom Ratings'!$F$14)+($T451*'Custom Ratings'!$F$15))/2),($G451*'Custom Ratings'!$F$3)+($H451*'Custom Ratings'!$F$4)+($I451*'Custom Ratings'!$F$5)+($J451*'Custom Ratings'!$F$6)+($K451*'Custom Ratings'!$F$7)+($L451*'Custom Ratings'!$F$8)+($M451*'Custom Ratings'!$F$9)+($O451*'Custom Ratings'!$F$10)+($P451*'Custom Ratings'!$F$11)+($Q451*'Custom Ratings'!$F$12)+($R451*'Custom Ratings'!$F$13)+($S451*'Custom Ratings'!$F$14)+($T451*'Custom Ratings'!$F$15)),0)</f>
        <v>38</v>
      </c>
      <c r="AB451" s="78">
        <f>ROUND(IF(($K451*'Custom Ratings'!$J$3)+ROUNDDOWN(($H451*'Custom Ratings'!$J$4),0)+($I451*'Custom Ratings'!$J$5)+($J451*'Custom Ratings'!$J$6)+ROUNDDOWN(($K451*'Custom Ratings'!$J$7),0)+ROUNDDOWN(($L451*'Custom Ratings'!$J$8),0)+($M451*'Custom Ratings'!$J$9)+($O451*'Custom Ratings'!$J$10)+($P451*'Custom Ratings'!$J$11)+($Q451*'Custom Ratings'!$J$12)+($R451*'Custom Ratings'!$J$13)+($S451*'Custom Ratings'!$J$14)+($T451*'Custom Ratings'!$J$15)&lt;50,(25+(($K451*'Custom Ratings'!$J$3)+ROUNDDOWN(($H451*'Custom Ratings'!$J$4),0)+($I451*'Custom Ratings'!$J$5)+($J451*'Custom Ratings'!$J$6)+ROUNDDOWN(($K451*'Custom Ratings'!$J$7),0)+ROUNDDOWN(($L451*'Custom Ratings'!$J$8),0)+($M451*'Custom Ratings'!$J$9)+($O451*'Custom Ratings'!$J$10)+($P451*'Custom Ratings'!$J$11)+($Q451*'Custom Ratings'!$J$12)+($R451*'Custom Ratings'!$J$13)+($S451*'Custom Ratings'!$J$14)+($T451*'Custom Ratings'!$J$15))/2),($K451*'Custom Ratings'!$J$3)+ROUNDDOWN(($H451*'Custom Ratings'!$J$4),0)+($I451*'Custom Ratings'!$J$5)+($J451*'Custom Ratings'!$J$6)+ROUNDDOWN(($K451*'Custom Ratings'!$J$7),0)+ROUNDDOWN(($L451*'Custom Ratings'!$J$8),0)+($M451*'Custom Ratings'!$J$9)+($O451*'Custom Ratings'!$J$10)+($P451*'Custom Ratings'!$J$11)+($Q451*'Custom Ratings'!$J$12)+($R451*'Custom Ratings'!$J$13)+($S451*'Custom Ratings'!$J$14)+($T451*'Custom Ratings'!$J$15)),0)</f>
        <v>39</v>
      </c>
      <c r="AC451" s="79">
        <f>ROUND(Z451/'Custom Ratings'!$B$19,0)</f>
        <v>38</v>
      </c>
      <c r="AD451" s="79">
        <f>ROUND(AA451/'Custom Ratings'!$F$19,0)</f>
        <v>38</v>
      </c>
      <c r="AE451" s="79">
        <f>ROUND(AB451/'Custom Ratings'!$J$19,0)</f>
        <v>39</v>
      </c>
    </row>
    <row r="452" ht="15.75" customHeight="1">
      <c r="A452" s="71" t="s">
        <v>783</v>
      </c>
      <c r="B452" s="71" t="s">
        <v>1316</v>
      </c>
      <c r="C452" s="72" t="str">
        <f t="shared" si="1"/>
        <v>Pat Falloon</v>
      </c>
      <c r="D452" s="73" t="s">
        <v>141</v>
      </c>
      <c r="E452" s="73" t="s">
        <v>702</v>
      </c>
      <c r="F452" s="73">
        <v>17.0</v>
      </c>
      <c r="G452" s="73">
        <v>7.0</v>
      </c>
      <c r="H452" s="73">
        <v>4.0</v>
      </c>
      <c r="I452" s="73">
        <v>4.0</v>
      </c>
      <c r="J452" s="73">
        <v>3.0</v>
      </c>
      <c r="K452" s="73">
        <v>2.0</v>
      </c>
      <c r="L452" s="73">
        <v>3.0</v>
      </c>
      <c r="M452" s="73">
        <v>1.0</v>
      </c>
      <c r="N452" s="73">
        <v>3.0</v>
      </c>
      <c r="O452" s="73">
        <v>4.0</v>
      </c>
      <c r="P452" s="73">
        <v>2.0</v>
      </c>
      <c r="Q452" s="73">
        <v>4.0</v>
      </c>
      <c r="R452" s="73">
        <v>5.0</v>
      </c>
      <c r="S452" s="73">
        <v>3.0</v>
      </c>
      <c r="T452" s="73">
        <v>1.0</v>
      </c>
      <c r="U452" s="74">
        <f t="shared" si="2"/>
        <v>61</v>
      </c>
      <c r="V452" s="75">
        <f t="shared" si="3"/>
        <v>61</v>
      </c>
      <c r="W452" s="76" t="str">
        <f t="shared" si="4"/>
        <v>Righty</v>
      </c>
      <c r="X452" s="77">
        <f t="shared" si="5"/>
        <v>61</v>
      </c>
      <c r="Y452" s="77">
        <f t="shared" si="6"/>
        <v>53</v>
      </c>
      <c r="Z452" s="78">
        <f>ROUND(IF(($G452*'Custom Ratings'!$B$3)+($H452*'Custom Ratings'!$B$4)+($I452*'Custom Ratings'!$B$5)+($J452*'Custom Ratings'!$B$6)+($K452*'Custom Ratings'!$B$7)+($L452*'Custom Ratings'!$B$8)+($M452*'Custom Ratings'!$B$9)+($O452*'Custom Ratings'!$B$10)+($P452*'Custom Ratings'!$B$11)+($Q452*'Custom Ratings'!$B$12)+($R452*'Custom Ratings'!$B$13)+($S452*'Custom Ratings'!$B$14)+($T452*'Custom Ratings'!$B$15)&lt;50,(25+(($G452*'Custom Ratings'!$B$3)+($H452*'Custom Ratings'!$B$4)+($I452*'Custom Ratings'!$B$5)+($J452*'Custom Ratings'!$B$6)+($K452*'Custom Ratings'!$B$7)+($L452*'Custom Ratings'!$B$8)+($M452*'Custom Ratings'!$B$9)+($O452*'Custom Ratings'!$B$10)+($P452*'Custom Ratings'!$B$11)+($Q452*'Custom Ratings'!$B$12)+($R452*'Custom Ratings'!$B$13)+($S452*'Custom Ratings'!$B$14)+($T452*'Custom Ratings'!$B$15))/2),($G452*'Custom Ratings'!$B$3)+($H452*'Custom Ratings'!$B$4)+($I452*'Custom Ratings'!$B$5)+($J452*'Custom Ratings'!$B$6)+($K452*'Custom Ratings'!$B$7)+($L452*'Custom Ratings'!$B$8)+($M452*'Custom Ratings'!$B$9)+($O452*'Custom Ratings'!$B$10)+($P452*'Custom Ratings'!$B$11)+($Q452*'Custom Ratings'!$B$12)+($R452*'Custom Ratings'!$B$13)+($S452*'Custom Ratings'!$B$14)+($T452*'Custom Ratings'!$B$15)),0)</f>
        <v>61</v>
      </c>
      <c r="AA452" s="78">
        <f>ROUND(IF(($G452*'Custom Ratings'!$F$3)+($H452*'Custom Ratings'!$F$4)+($I452*'Custom Ratings'!$F$5)+($J452*'Custom Ratings'!$F$6)+($K452*'Custom Ratings'!$F$7)+($L452*'Custom Ratings'!$F$8)+($M452*'Custom Ratings'!$F$9)+($O452*'Custom Ratings'!$F$10)+($P452*'Custom Ratings'!$F$11)+($Q452*'Custom Ratings'!$F$12)+($R452*'Custom Ratings'!$F$13)+($S452*'Custom Ratings'!$F$14)+($T452*'Custom Ratings'!$F$15)&lt;50,(25+(($G452*'Custom Ratings'!$F$3)+($H452*'Custom Ratings'!$F$4)+($I452*'Custom Ratings'!$F$5)+($J452*'Custom Ratings'!$F$6)+($K452*'Custom Ratings'!$F$7)+($L452*'Custom Ratings'!$F$8)+($M452*'Custom Ratings'!$F$9)+($O452*'Custom Ratings'!$F$10)+($P452*'Custom Ratings'!$F$11)+($Q452*'Custom Ratings'!$F$12)+($R452*'Custom Ratings'!$F$13)+($S452*'Custom Ratings'!$F$14)+($T452*'Custom Ratings'!$F$15))/2),($G452*'Custom Ratings'!$F$3)+($H452*'Custom Ratings'!$F$4)+($I452*'Custom Ratings'!$F$5)+($J452*'Custom Ratings'!$F$6)+($K452*'Custom Ratings'!$F$7)+($L452*'Custom Ratings'!$F$8)+($M452*'Custom Ratings'!$F$9)+($O452*'Custom Ratings'!$F$10)+($P452*'Custom Ratings'!$F$11)+($Q452*'Custom Ratings'!$F$12)+($R452*'Custom Ratings'!$F$13)+($S452*'Custom Ratings'!$F$14)+($T452*'Custom Ratings'!$F$15)),0)</f>
        <v>61</v>
      </c>
      <c r="AB452" s="78">
        <f>ROUND(IF(($K452*'Custom Ratings'!$J$3)+ROUNDDOWN(($H452*'Custom Ratings'!$J$4),0)+($I452*'Custom Ratings'!$J$5)+($J452*'Custom Ratings'!$J$6)+ROUNDDOWN(($K452*'Custom Ratings'!$J$7),0)+ROUNDDOWN(($L452*'Custom Ratings'!$J$8),0)+($M452*'Custom Ratings'!$J$9)+($O452*'Custom Ratings'!$J$10)+($P452*'Custom Ratings'!$J$11)+($Q452*'Custom Ratings'!$J$12)+($R452*'Custom Ratings'!$J$13)+($S452*'Custom Ratings'!$J$14)+($T452*'Custom Ratings'!$J$15)&lt;50,(25+(($K452*'Custom Ratings'!$J$3)+ROUNDDOWN(($H452*'Custom Ratings'!$J$4),0)+($I452*'Custom Ratings'!$J$5)+($J452*'Custom Ratings'!$J$6)+ROUNDDOWN(($K452*'Custom Ratings'!$J$7),0)+ROUNDDOWN(($L452*'Custom Ratings'!$J$8),0)+($M452*'Custom Ratings'!$J$9)+($O452*'Custom Ratings'!$J$10)+($P452*'Custom Ratings'!$J$11)+($Q452*'Custom Ratings'!$J$12)+($R452*'Custom Ratings'!$J$13)+($S452*'Custom Ratings'!$J$14)+($T452*'Custom Ratings'!$J$15))/2),($K452*'Custom Ratings'!$J$3)+ROUNDDOWN(($H452*'Custom Ratings'!$J$4),0)+($I452*'Custom Ratings'!$J$5)+($J452*'Custom Ratings'!$J$6)+ROUNDDOWN(($K452*'Custom Ratings'!$J$7),0)+ROUNDDOWN(($L452*'Custom Ratings'!$J$8),0)+($M452*'Custom Ratings'!$J$9)+($O452*'Custom Ratings'!$J$10)+($P452*'Custom Ratings'!$J$11)+($Q452*'Custom Ratings'!$J$12)+($R452*'Custom Ratings'!$J$13)+($S452*'Custom Ratings'!$J$14)+($T452*'Custom Ratings'!$J$15)),0)</f>
        <v>53</v>
      </c>
      <c r="AC452" s="79">
        <f>ROUND(Z452/'Custom Ratings'!$B$19,0)</f>
        <v>61</v>
      </c>
      <c r="AD452" s="79">
        <f>ROUND(AA452/'Custom Ratings'!$F$19,0)</f>
        <v>61</v>
      </c>
      <c r="AE452" s="79">
        <f>ROUND(AB452/'Custom Ratings'!$J$19,0)</f>
        <v>53</v>
      </c>
    </row>
    <row r="453" ht="15.75" customHeight="1">
      <c r="A453" s="71" t="s">
        <v>857</v>
      </c>
      <c r="B453" s="71" t="s">
        <v>1317</v>
      </c>
      <c r="C453" s="72" t="str">
        <f t="shared" si="1"/>
        <v>Ed Courtenay</v>
      </c>
      <c r="D453" s="73" t="s">
        <v>141</v>
      </c>
      <c r="E453" s="73" t="s">
        <v>702</v>
      </c>
      <c r="F453" s="73">
        <v>39.0</v>
      </c>
      <c r="G453" s="73">
        <v>9.0</v>
      </c>
      <c r="H453" s="73">
        <v>2.0</v>
      </c>
      <c r="I453" s="73">
        <v>2.0</v>
      </c>
      <c r="J453" s="73">
        <v>3.0</v>
      </c>
      <c r="K453" s="73">
        <v>3.0</v>
      </c>
      <c r="L453" s="73">
        <v>1.0</v>
      </c>
      <c r="M453" s="73">
        <v>1.0</v>
      </c>
      <c r="N453" s="73">
        <v>3.0</v>
      </c>
      <c r="O453" s="73">
        <v>1.0</v>
      </c>
      <c r="P453" s="73">
        <v>3.0</v>
      </c>
      <c r="Q453" s="73">
        <v>2.0</v>
      </c>
      <c r="R453" s="73">
        <v>1.0</v>
      </c>
      <c r="S453" s="73">
        <v>2.0</v>
      </c>
      <c r="T453" s="73">
        <v>1.0</v>
      </c>
      <c r="U453" s="74">
        <f t="shared" si="2"/>
        <v>46</v>
      </c>
      <c r="V453" s="75">
        <f t="shared" si="3"/>
        <v>46</v>
      </c>
      <c r="W453" s="76" t="str">
        <f t="shared" si="4"/>
        <v>Righty</v>
      </c>
      <c r="X453" s="77">
        <f t="shared" si="5"/>
        <v>46</v>
      </c>
      <c r="Y453" s="77">
        <f t="shared" si="6"/>
        <v>41</v>
      </c>
      <c r="Z453" s="78">
        <f>ROUND(IF(($G453*'Custom Ratings'!$B$3)+($H453*'Custom Ratings'!$B$4)+($I453*'Custom Ratings'!$B$5)+($J453*'Custom Ratings'!$B$6)+($K453*'Custom Ratings'!$B$7)+($L453*'Custom Ratings'!$B$8)+($M453*'Custom Ratings'!$B$9)+($O453*'Custom Ratings'!$B$10)+($P453*'Custom Ratings'!$B$11)+($Q453*'Custom Ratings'!$B$12)+($R453*'Custom Ratings'!$B$13)+($S453*'Custom Ratings'!$B$14)+($T453*'Custom Ratings'!$B$15)&lt;50,(25+(($G453*'Custom Ratings'!$B$3)+($H453*'Custom Ratings'!$B$4)+($I453*'Custom Ratings'!$B$5)+($J453*'Custom Ratings'!$B$6)+($K453*'Custom Ratings'!$B$7)+($L453*'Custom Ratings'!$B$8)+($M453*'Custom Ratings'!$B$9)+($O453*'Custom Ratings'!$B$10)+($P453*'Custom Ratings'!$B$11)+($Q453*'Custom Ratings'!$B$12)+($R453*'Custom Ratings'!$B$13)+($S453*'Custom Ratings'!$B$14)+($T453*'Custom Ratings'!$B$15))/2),($G453*'Custom Ratings'!$B$3)+($H453*'Custom Ratings'!$B$4)+($I453*'Custom Ratings'!$B$5)+($J453*'Custom Ratings'!$B$6)+($K453*'Custom Ratings'!$B$7)+($L453*'Custom Ratings'!$B$8)+($M453*'Custom Ratings'!$B$9)+($O453*'Custom Ratings'!$B$10)+($P453*'Custom Ratings'!$B$11)+($Q453*'Custom Ratings'!$B$12)+($R453*'Custom Ratings'!$B$13)+($S453*'Custom Ratings'!$B$14)+($T453*'Custom Ratings'!$B$15)),0)</f>
        <v>46</v>
      </c>
      <c r="AA453" s="78">
        <f>ROUND(IF(($G453*'Custom Ratings'!$F$3)+($H453*'Custom Ratings'!$F$4)+($I453*'Custom Ratings'!$F$5)+($J453*'Custom Ratings'!$F$6)+($K453*'Custom Ratings'!$F$7)+($L453*'Custom Ratings'!$F$8)+($M453*'Custom Ratings'!$F$9)+($O453*'Custom Ratings'!$F$10)+($P453*'Custom Ratings'!$F$11)+($Q453*'Custom Ratings'!$F$12)+($R453*'Custom Ratings'!$F$13)+($S453*'Custom Ratings'!$F$14)+($T453*'Custom Ratings'!$F$15)&lt;50,(25+(($G453*'Custom Ratings'!$F$3)+($H453*'Custom Ratings'!$F$4)+($I453*'Custom Ratings'!$F$5)+($J453*'Custom Ratings'!$F$6)+($K453*'Custom Ratings'!$F$7)+($L453*'Custom Ratings'!$F$8)+($M453*'Custom Ratings'!$F$9)+($O453*'Custom Ratings'!$F$10)+($P453*'Custom Ratings'!$F$11)+($Q453*'Custom Ratings'!$F$12)+($R453*'Custom Ratings'!$F$13)+($S453*'Custom Ratings'!$F$14)+($T453*'Custom Ratings'!$F$15))/2),($G453*'Custom Ratings'!$F$3)+($H453*'Custom Ratings'!$F$4)+($I453*'Custom Ratings'!$F$5)+($J453*'Custom Ratings'!$F$6)+($K453*'Custom Ratings'!$F$7)+($L453*'Custom Ratings'!$F$8)+($M453*'Custom Ratings'!$F$9)+($O453*'Custom Ratings'!$F$10)+($P453*'Custom Ratings'!$F$11)+($Q453*'Custom Ratings'!$F$12)+($R453*'Custom Ratings'!$F$13)+($S453*'Custom Ratings'!$F$14)+($T453*'Custom Ratings'!$F$15)),0)</f>
        <v>46</v>
      </c>
      <c r="AB453" s="78">
        <f>ROUND(IF(($K453*'Custom Ratings'!$J$3)+ROUNDDOWN(($H453*'Custom Ratings'!$J$4),0)+($I453*'Custom Ratings'!$J$5)+($J453*'Custom Ratings'!$J$6)+ROUNDDOWN(($K453*'Custom Ratings'!$J$7),0)+ROUNDDOWN(($L453*'Custom Ratings'!$J$8),0)+($M453*'Custom Ratings'!$J$9)+($O453*'Custom Ratings'!$J$10)+($P453*'Custom Ratings'!$J$11)+($Q453*'Custom Ratings'!$J$12)+($R453*'Custom Ratings'!$J$13)+($S453*'Custom Ratings'!$J$14)+($T453*'Custom Ratings'!$J$15)&lt;50,(25+(($K453*'Custom Ratings'!$J$3)+ROUNDDOWN(($H453*'Custom Ratings'!$J$4),0)+($I453*'Custom Ratings'!$J$5)+($J453*'Custom Ratings'!$J$6)+ROUNDDOWN(($K453*'Custom Ratings'!$J$7),0)+ROUNDDOWN(($L453*'Custom Ratings'!$J$8),0)+($M453*'Custom Ratings'!$J$9)+($O453*'Custom Ratings'!$J$10)+($P453*'Custom Ratings'!$J$11)+($Q453*'Custom Ratings'!$J$12)+($R453*'Custom Ratings'!$J$13)+($S453*'Custom Ratings'!$J$14)+($T453*'Custom Ratings'!$J$15))/2),($K453*'Custom Ratings'!$J$3)+ROUNDDOWN(($H453*'Custom Ratings'!$J$4),0)+($I453*'Custom Ratings'!$J$5)+($J453*'Custom Ratings'!$J$6)+ROUNDDOWN(($K453*'Custom Ratings'!$J$7),0)+ROUNDDOWN(($L453*'Custom Ratings'!$J$8),0)+($M453*'Custom Ratings'!$J$9)+($O453*'Custom Ratings'!$J$10)+($P453*'Custom Ratings'!$J$11)+($Q453*'Custom Ratings'!$J$12)+($R453*'Custom Ratings'!$J$13)+($S453*'Custom Ratings'!$J$14)+($T453*'Custom Ratings'!$J$15)),0)</f>
        <v>41</v>
      </c>
      <c r="AC453" s="79">
        <f>ROUND(Z453/'Custom Ratings'!$B$19,0)</f>
        <v>46</v>
      </c>
      <c r="AD453" s="79">
        <f>ROUND(AA453/'Custom Ratings'!$F$19,0)</f>
        <v>46</v>
      </c>
      <c r="AE453" s="79">
        <f>ROUND(AB453/'Custom Ratings'!$J$19,0)</f>
        <v>41</v>
      </c>
    </row>
    <row r="454" ht="15.75" customHeight="1">
      <c r="A454" s="71" t="s">
        <v>912</v>
      </c>
      <c r="B454" s="71" t="s">
        <v>1318</v>
      </c>
      <c r="C454" s="72" t="str">
        <f t="shared" si="1"/>
        <v>Mark Pederson</v>
      </c>
      <c r="D454" s="73" t="s">
        <v>141</v>
      </c>
      <c r="E454" s="73" t="s">
        <v>702</v>
      </c>
      <c r="F454" s="73">
        <v>18.0</v>
      </c>
      <c r="G454" s="73">
        <v>8.0</v>
      </c>
      <c r="H454" s="73">
        <v>2.0</v>
      </c>
      <c r="I454" s="73">
        <v>2.0</v>
      </c>
      <c r="J454" s="73">
        <v>3.0</v>
      </c>
      <c r="K454" s="73">
        <v>2.0</v>
      </c>
      <c r="L454" s="73">
        <v>2.0</v>
      </c>
      <c r="M454" s="73">
        <v>2.0</v>
      </c>
      <c r="N454" s="73">
        <v>6.0</v>
      </c>
      <c r="O454" s="73">
        <v>2.0</v>
      </c>
      <c r="P454" s="73">
        <v>3.0</v>
      </c>
      <c r="Q454" s="73">
        <v>2.0</v>
      </c>
      <c r="R454" s="73">
        <v>5.0</v>
      </c>
      <c r="S454" s="73">
        <v>2.0</v>
      </c>
      <c r="T454" s="73">
        <v>2.0</v>
      </c>
      <c r="U454" s="74">
        <f t="shared" si="2"/>
        <v>48</v>
      </c>
      <c r="V454" s="75">
        <f t="shared" si="3"/>
        <v>48</v>
      </c>
      <c r="W454" s="76" t="str">
        <f t="shared" si="4"/>
        <v>Lefty</v>
      </c>
      <c r="X454" s="77">
        <f t="shared" si="5"/>
        <v>48</v>
      </c>
      <c r="Y454" s="77">
        <f t="shared" si="6"/>
        <v>44</v>
      </c>
      <c r="Z454" s="78">
        <f>ROUND(IF(($G454*'Custom Ratings'!$B$3)+($H454*'Custom Ratings'!$B$4)+($I454*'Custom Ratings'!$B$5)+($J454*'Custom Ratings'!$B$6)+($K454*'Custom Ratings'!$B$7)+($L454*'Custom Ratings'!$B$8)+($M454*'Custom Ratings'!$B$9)+($O454*'Custom Ratings'!$B$10)+($P454*'Custom Ratings'!$B$11)+($Q454*'Custom Ratings'!$B$12)+($R454*'Custom Ratings'!$B$13)+($S454*'Custom Ratings'!$B$14)+($T454*'Custom Ratings'!$B$15)&lt;50,(25+(($G454*'Custom Ratings'!$B$3)+($H454*'Custom Ratings'!$B$4)+($I454*'Custom Ratings'!$B$5)+($J454*'Custom Ratings'!$B$6)+($K454*'Custom Ratings'!$B$7)+($L454*'Custom Ratings'!$B$8)+($M454*'Custom Ratings'!$B$9)+($O454*'Custom Ratings'!$B$10)+($P454*'Custom Ratings'!$B$11)+($Q454*'Custom Ratings'!$B$12)+($R454*'Custom Ratings'!$B$13)+($S454*'Custom Ratings'!$B$14)+($T454*'Custom Ratings'!$B$15))/2),($G454*'Custom Ratings'!$B$3)+($H454*'Custom Ratings'!$B$4)+($I454*'Custom Ratings'!$B$5)+($J454*'Custom Ratings'!$B$6)+($K454*'Custom Ratings'!$B$7)+($L454*'Custom Ratings'!$B$8)+($M454*'Custom Ratings'!$B$9)+($O454*'Custom Ratings'!$B$10)+($P454*'Custom Ratings'!$B$11)+($Q454*'Custom Ratings'!$B$12)+($R454*'Custom Ratings'!$B$13)+($S454*'Custom Ratings'!$B$14)+($T454*'Custom Ratings'!$B$15)),0)</f>
        <v>48</v>
      </c>
      <c r="AA454" s="78">
        <f>ROUND(IF(($G454*'Custom Ratings'!$F$3)+($H454*'Custom Ratings'!$F$4)+($I454*'Custom Ratings'!$F$5)+($J454*'Custom Ratings'!$F$6)+($K454*'Custom Ratings'!$F$7)+($L454*'Custom Ratings'!$F$8)+($M454*'Custom Ratings'!$F$9)+($O454*'Custom Ratings'!$F$10)+($P454*'Custom Ratings'!$F$11)+($Q454*'Custom Ratings'!$F$12)+($R454*'Custom Ratings'!$F$13)+($S454*'Custom Ratings'!$F$14)+($T454*'Custom Ratings'!$F$15)&lt;50,(25+(($G454*'Custom Ratings'!$F$3)+($H454*'Custom Ratings'!$F$4)+($I454*'Custom Ratings'!$F$5)+($J454*'Custom Ratings'!$F$6)+($K454*'Custom Ratings'!$F$7)+($L454*'Custom Ratings'!$F$8)+($M454*'Custom Ratings'!$F$9)+($O454*'Custom Ratings'!$F$10)+($P454*'Custom Ratings'!$F$11)+($Q454*'Custom Ratings'!$F$12)+($R454*'Custom Ratings'!$F$13)+($S454*'Custom Ratings'!$F$14)+($T454*'Custom Ratings'!$F$15))/2),($G454*'Custom Ratings'!$F$3)+($H454*'Custom Ratings'!$F$4)+($I454*'Custom Ratings'!$F$5)+($J454*'Custom Ratings'!$F$6)+($K454*'Custom Ratings'!$F$7)+($L454*'Custom Ratings'!$F$8)+($M454*'Custom Ratings'!$F$9)+($O454*'Custom Ratings'!$F$10)+($P454*'Custom Ratings'!$F$11)+($Q454*'Custom Ratings'!$F$12)+($R454*'Custom Ratings'!$F$13)+($S454*'Custom Ratings'!$F$14)+($T454*'Custom Ratings'!$F$15)),0)</f>
        <v>48</v>
      </c>
      <c r="AB454" s="78">
        <f>ROUND(IF(($K454*'Custom Ratings'!$J$3)+ROUNDDOWN(($H454*'Custom Ratings'!$J$4),0)+($I454*'Custom Ratings'!$J$5)+($J454*'Custom Ratings'!$J$6)+ROUNDDOWN(($K454*'Custom Ratings'!$J$7),0)+ROUNDDOWN(($L454*'Custom Ratings'!$J$8),0)+($M454*'Custom Ratings'!$J$9)+($O454*'Custom Ratings'!$J$10)+($P454*'Custom Ratings'!$J$11)+($Q454*'Custom Ratings'!$J$12)+($R454*'Custom Ratings'!$J$13)+($S454*'Custom Ratings'!$J$14)+($T454*'Custom Ratings'!$J$15)&lt;50,(25+(($K454*'Custom Ratings'!$J$3)+ROUNDDOWN(($H454*'Custom Ratings'!$J$4),0)+($I454*'Custom Ratings'!$J$5)+($J454*'Custom Ratings'!$J$6)+ROUNDDOWN(($K454*'Custom Ratings'!$J$7),0)+ROUNDDOWN(($L454*'Custom Ratings'!$J$8),0)+($M454*'Custom Ratings'!$J$9)+($O454*'Custom Ratings'!$J$10)+($P454*'Custom Ratings'!$J$11)+($Q454*'Custom Ratings'!$J$12)+($R454*'Custom Ratings'!$J$13)+($S454*'Custom Ratings'!$J$14)+($T454*'Custom Ratings'!$J$15))/2),($K454*'Custom Ratings'!$J$3)+ROUNDDOWN(($H454*'Custom Ratings'!$J$4),0)+($I454*'Custom Ratings'!$J$5)+($J454*'Custom Ratings'!$J$6)+ROUNDDOWN(($K454*'Custom Ratings'!$J$7),0)+ROUNDDOWN(($L454*'Custom Ratings'!$J$8),0)+($M454*'Custom Ratings'!$J$9)+($O454*'Custom Ratings'!$J$10)+($P454*'Custom Ratings'!$J$11)+($Q454*'Custom Ratings'!$J$12)+($R454*'Custom Ratings'!$J$13)+($S454*'Custom Ratings'!$J$14)+($T454*'Custom Ratings'!$J$15)),0)</f>
        <v>44</v>
      </c>
      <c r="AC454" s="79">
        <f>ROUND(Z454/'Custom Ratings'!$B$19,0)</f>
        <v>48</v>
      </c>
      <c r="AD454" s="79">
        <f>ROUND(AA454/'Custom Ratings'!$F$19,0)</f>
        <v>48</v>
      </c>
      <c r="AE454" s="79">
        <f>ROUND(AB454/'Custom Ratings'!$J$19,0)</f>
        <v>44</v>
      </c>
    </row>
    <row r="455" ht="15.75" customHeight="1">
      <c r="A455" s="71" t="s">
        <v>803</v>
      </c>
      <c r="B455" s="71" t="s">
        <v>1319</v>
      </c>
      <c r="C455" s="72" t="str">
        <f t="shared" si="1"/>
        <v>Doug Wilson</v>
      </c>
      <c r="D455" s="73" t="s">
        <v>141</v>
      </c>
      <c r="E455" s="73" t="s">
        <v>721</v>
      </c>
      <c r="F455" s="73">
        <v>24.0</v>
      </c>
      <c r="G455" s="73">
        <v>7.0</v>
      </c>
      <c r="H455" s="73">
        <v>4.0</v>
      </c>
      <c r="I455" s="73">
        <v>3.0</v>
      </c>
      <c r="J455" s="73">
        <v>3.0</v>
      </c>
      <c r="K455" s="73">
        <v>3.0</v>
      </c>
      <c r="L455" s="73">
        <v>6.0</v>
      </c>
      <c r="M455" s="73">
        <v>3.0</v>
      </c>
      <c r="N455" s="73">
        <v>6.0</v>
      </c>
      <c r="O455" s="73">
        <v>4.0</v>
      </c>
      <c r="P455" s="73">
        <v>1.0</v>
      </c>
      <c r="Q455" s="73">
        <v>3.0</v>
      </c>
      <c r="R455" s="73">
        <v>3.0</v>
      </c>
      <c r="S455" s="73">
        <v>4.0</v>
      </c>
      <c r="T455" s="73">
        <v>3.0</v>
      </c>
      <c r="U455" s="74">
        <f t="shared" si="2"/>
        <v>65</v>
      </c>
      <c r="V455" s="75">
        <f t="shared" si="3"/>
        <v>65</v>
      </c>
      <c r="W455" s="76" t="str">
        <f t="shared" si="4"/>
        <v>Lefty</v>
      </c>
      <c r="X455" s="77">
        <f t="shared" si="5"/>
        <v>65</v>
      </c>
      <c r="Y455" s="77">
        <f t="shared" si="6"/>
        <v>71</v>
      </c>
      <c r="Z455" s="78">
        <f>ROUND(IF(($G455*'Custom Ratings'!$B$3)+($H455*'Custom Ratings'!$B$4)+($I455*'Custom Ratings'!$B$5)+($J455*'Custom Ratings'!$B$6)+($K455*'Custom Ratings'!$B$7)+($L455*'Custom Ratings'!$B$8)+($M455*'Custom Ratings'!$B$9)+($O455*'Custom Ratings'!$B$10)+($P455*'Custom Ratings'!$B$11)+($Q455*'Custom Ratings'!$B$12)+($R455*'Custom Ratings'!$B$13)+($S455*'Custom Ratings'!$B$14)+($T455*'Custom Ratings'!$B$15)&lt;50,(25+(($G455*'Custom Ratings'!$B$3)+($H455*'Custom Ratings'!$B$4)+($I455*'Custom Ratings'!$B$5)+($J455*'Custom Ratings'!$B$6)+($K455*'Custom Ratings'!$B$7)+($L455*'Custom Ratings'!$B$8)+($M455*'Custom Ratings'!$B$9)+($O455*'Custom Ratings'!$B$10)+($P455*'Custom Ratings'!$B$11)+($Q455*'Custom Ratings'!$B$12)+($R455*'Custom Ratings'!$B$13)+($S455*'Custom Ratings'!$B$14)+($T455*'Custom Ratings'!$B$15))/2),($G455*'Custom Ratings'!$B$3)+($H455*'Custom Ratings'!$B$4)+($I455*'Custom Ratings'!$B$5)+($J455*'Custom Ratings'!$B$6)+($K455*'Custom Ratings'!$B$7)+($L455*'Custom Ratings'!$B$8)+($M455*'Custom Ratings'!$B$9)+($O455*'Custom Ratings'!$B$10)+($P455*'Custom Ratings'!$B$11)+($Q455*'Custom Ratings'!$B$12)+($R455*'Custom Ratings'!$B$13)+($S455*'Custom Ratings'!$B$14)+($T455*'Custom Ratings'!$B$15)),0)</f>
        <v>65</v>
      </c>
      <c r="AA455" s="78">
        <f>ROUND(IF(($G455*'Custom Ratings'!$F$3)+($H455*'Custom Ratings'!$F$4)+($I455*'Custom Ratings'!$F$5)+($J455*'Custom Ratings'!$F$6)+($K455*'Custom Ratings'!$F$7)+($L455*'Custom Ratings'!$F$8)+($M455*'Custom Ratings'!$F$9)+($O455*'Custom Ratings'!$F$10)+($P455*'Custom Ratings'!$F$11)+($Q455*'Custom Ratings'!$F$12)+($R455*'Custom Ratings'!$F$13)+($S455*'Custom Ratings'!$F$14)+($T455*'Custom Ratings'!$F$15)&lt;50,(25+(($G455*'Custom Ratings'!$F$3)+($H455*'Custom Ratings'!$F$4)+($I455*'Custom Ratings'!$F$5)+($J455*'Custom Ratings'!$F$6)+($K455*'Custom Ratings'!$F$7)+($L455*'Custom Ratings'!$F$8)+($M455*'Custom Ratings'!$F$9)+($O455*'Custom Ratings'!$F$10)+($P455*'Custom Ratings'!$F$11)+($Q455*'Custom Ratings'!$F$12)+($R455*'Custom Ratings'!$F$13)+($S455*'Custom Ratings'!$F$14)+($T455*'Custom Ratings'!$F$15))/2),($G455*'Custom Ratings'!$F$3)+($H455*'Custom Ratings'!$F$4)+($I455*'Custom Ratings'!$F$5)+($J455*'Custom Ratings'!$F$6)+($K455*'Custom Ratings'!$F$7)+($L455*'Custom Ratings'!$F$8)+($M455*'Custom Ratings'!$F$9)+($O455*'Custom Ratings'!$F$10)+($P455*'Custom Ratings'!$F$11)+($Q455*'Custom Ratings'!$F$12)+($R455*'Custom Ratings'!$F$13)+($S455*'Custom Ratings'!$F$14)+($T455*'Custom Ratings'!$F$15)),0)</f>
        <v>65</v>
      </c>
      <c r="AB455" s="78">
        <f>ROUND(IF(($K455*'Custom Ratings'!$J$3)+ROUNDDOWN(($H455*'Custom Ratings'!$J$4),0)+($I455*'Custom Ratings'!$J$5)+($J455*'Custom Ratings'!$J$6)+ROUNDDOWN(($K455*'Custom Ratings'!$J$7),0)+ROUNDDOWN(($L455*'Custom Ratings'!$J$8),0)+($M455*'Custom Ratings'!$J$9)+($O455*'Custom Ratings'!$J$10)+($P455*'Custom Ratings'!$J$11)+($Q455*'Custom Ratings'!$J$12)+($R455*'Custom Ratings'!$J$13)+($S455*'Custom Ratings'!$J$14)+($T455*'Custom Ratings'!$J$15)&lt;50,(25+(($K455*'Custom Ratings'!$J$3)+ROUNDDOWN(($H455*'Custom Ratings'!$J$4),0)+($I455*'Custom Ratings'!$J$5)+($J455*'Custom Ratings'!$J$6)+ROUNDDOWN(($K455*'Custom Ratings'!$J$7),0)+ROUNDDOWN(($L455*'Custom Ratings'!$J$8),0)+($M455*'Custom Ratings'!$J$9)+($O455*'Custom Ratings'!$J$10)+($P455*'Custom Ratings'!$J$11)+($Q455*'Custom Ratings'!$J$12)+($R455*'Custom Ratings'!$J$13)+($S455*'Custom Ratings'!$J$14)+($T455*'Custom Ratings'!$J$15))/2),($K455*'Custom Ratings'!$J$3)+ROUNDDOWN(($H455*'Custom Ratings'!$J$4),0)+($I455*'Custom Ratings'!$J$5)+($J455*'Custom Ratings'!$J$6)+ROUNDDOWN(($K455*'Custom Ratings'!$J$7),0)+ROUNDDOWN(($L455*'Custom Ratings'!$J$8),0)+($M455*'Custom Ratings'!$J$9)+($O455*'Custom Ratings'!$J$10)+($P455*'Custom Ratings'!$J$11)+($Q455*'Custom Ratings'!$J$12)+($R455*'Custom Ratings'!$J$13)+($S455*'Custom Ratings'!$J$14)+($T455*'Custom Ratings'!$J$15)),0)</f>
        <v>71</v>
      </c>
      <c r="AC455" s="79">
        <f>ROUND(Z455/'Custom Ratings'!$B$19,0)</f>
        <v>65</v>
      </c>
      <c r="AD455" s="79">
        <f>ROUND(AA455/'Custom Ratings'!$F$19,0)</f>
        <v>65</v>
      </c>
      <c r="AE455" s="79">
        <f>ROUND(AB455/'Custom Ratings'!$J$19,0)</f>
        <v>71</v>
      </c>
    </row>
    <row r="456" ht="15.75" customHeight="1">
      <c r="A456" s="71" t="s">
        <v>1198</v>
      </c>
      <c r="B456" s="71" t="s">
        <v>1320</v>
      </c>
      <c r="C456" s="72" t="str">
        <f t="shared" si="1"/>
        <v>Neil Wilkinson</v>
      </c>
      <c r="D456" s="73" t="s">
        <v>141</v>
      </c>
      <c r="E456" s="73" t="s">
        <v>721</v>
      </c>
      <c r="F456" s="73">
        <v>5.0</v>
      </c>
      <c r="G456" s="73">
        <v>7.0</v>
      </c>
      <c r="H456" s="73">
        <v>3.0</v>
      </c>
      <c r="I456" s="73">
        <v>3.0</v>
      </c>
      <c r="J456" s="73">
        <v>1.0</v>
      </c>
      <c r="K456" s="73">
        <v>3.0</v>
      </c>
      <c r="L456" s="73">
        <v>2.0</v>
      </c>
      <c r="M456" s="73">
        <v>3.0</v>
      </c>
      <c r="N456" s="73">
        <v>5.0</v>
      </c>
      <c r="O456" s="73">
        <v>3.0</v>
      </c>
      <c r="P456" s="73">
        <v>0.0</v>
      </c>
      <c r="Q456" s="73">
        <v>4.0</v>
      </c>
      <c r="R456" s="73">
        <v>4.0</v>
      </c>
      <c r="S456" s="73">
        <v>4.0</v>
      </c>
      <c r="T456" s="73">
        <v>3.0</v>
      </c>
      <c r="U456" s="74">
        <f t="shared" si="2"/>
        <v>50</v>
      </c>
      <c r="V456" s="75">
        <f t="shared" si="3"/>
        <v>50</v>
      </c>
      <c r="W456" s="76" t="str">
        <f t="shared" si="4"/>
        <v>Righty</v>
      </c>
      <c r="X456" s="77">
        <f t="shared" si="5"/>
        <v>50</v>
      </c>
      <c r="Y456" s="77">
        <f t="shared" si="6"/>
        <v>50</v>
      </c>
      <c r="Z456" s="78">
        <f>ROUND(IF(($G456*'Custom Ratings'!$B$3)+($H456*'Custom Ratings'!$B$4)+($I456*'Custom Ratings'!$B$5)+($J456*'Custom Ratings'!$B$6)+($K456*'Custom Ratings'!$B$7)+($L456*'Custom Ratings'!$B$8)+($M456*'Custom Ratings'!$B$9)+($O456*'Custom Ratings'!$B$10)+($P456*'Custom Ratings'!$B$11)+($Q456*'Custom Ratings'!$B$12)+($R456*'Custom Ratings'!$B$13)+($S456*'Custom Ratings'!$B$14)+($T456*'Custom Ratings'!$B$15)&lt;50,(25+(($G456*'Custom Ratings'!$B$3)+($H456*'Custom Ratings'!$B$4)+($I456*'Custom Ratings'!$B$5)+($J456*'Custom Ratings'!$B$6)+($K456*'Custom Ratings'!$B$7)+($L456*'Custom Ratings'!$B$8)+($M456*'Custom Ratings'!$B$9)+($O456*'Custom Ratings'!$B$10)+($P456*'Custom Ratings'!$B$11)+($Q456*'Custom Ratings'!$B$12)+($R456*'Custom Ratings'!$B$13)+($S456*'Custom Ratings'!$B$14)+($T456*'Custom Ratings'!$B$15))/2),($G456*'Custom Ratings'!$B$3)+($H456*'Custom Ratings'!$B$4)+($I456*'Custom Ratings'!$B$5)+($J456*'Custom Ratings'!$B$6)+($K456*'Custom Ratings'!$B$7)+($L456*'Custom Ratings'!$B$8)+($M456*'Custom Ratings'!$B$9)+($O456*'Custom Ratings'!$B$10)+($P456*'Custom Ratings'!$B$11)+($Q456*'Custom Ratings'!$B$12)+($R456*'Custom Ratings'!$B$13)+($S456*'Custom Ratings'!$B$14)+($T456*'Custom Ratings'!$B$15)),0)</f>
        <v>50</v>
      </c>
      <c r="AA456" s="78">
        <f>ROUND(IF(($G456*'Custom Ratings'!$F$3)+($H456*'Custom Ratings'!$F$4)+($I456*'Custom Ratings'!$F$5)+($J456*'Custom Ratings'!$F$6)+($K456*'Custom Ratings'!$F$7)+($L456*'Custom Ratings'!$F$8)+($M456*'Custom Ratings'!$F$9)+($O456*'Custom Ratings'!$F$10)+($P456*'Custom Ratings'!$F$11)+($Q456*'Custom Ratings'!$F$12)+($R456*'Custom Ratings'!$F$13)+($S456*'Custom Ratings'!$F$14)+($T456*'Custom Ratings'!$F$15)&lt;50,(25+(($G456*'Custom Ratings'!$F$3)+($H456*'Custom Ratings'!$F$4)+($I456*'Custom Ratings'!$F$5)+($J456*'Custom Ratings'!$F$6)+($K456*'Custom Ratings'!$F$7)+($L456*'Custom Ratings'!$F$8)+($M456*'Custom Ratings'!$F$9)+($O456*'Custom Ratings'!$F$10)+($P456*'Custom Ratings'!$F$11)+($Q456*'Custom Ratings'!$F$12)+($R456*'Custom Ratings'!$F$13)+($S456*'Custom Ratings'!$F$14)+($T456*'Custom Ratings'!$F$15))/2),($G456*'Custom Ratings'!$F$3)+($H456*'Custom Ratings'!$F$4)+($I456*'Custom Ratings'!$F$5)+($J456*'Custom Ratings'!$F$6)+($K456*'Custom Ratings'!$F$7)+($L456*'Custom Ratings'!$F$8)+($M456*'Custom Ratings'!$F$9)+($O456*'Custom Ratings'!$F$10)+($P456*'Custom Ratings'!$F$11)+($Q456*'Custom Ratings'!$F$12)+($R456*'Custom Ratings'!$F$13)+($S456*'Custom Ratings'!$F$14)+($T456*'Custom Ratings'!$F$15)),0)</f>
        <v>50</v>
      </c>
      <c r="AB456" s="78">
        <f>ROUND(IF(($K456*'Custom Ratings'!$J$3)+ROUNDDOWN(($H456*'Custom Ratings'!$J$4),0)+($I456*'Custom Ratings'!$J$5)+($J456*'Custom Ratings'!$J$6)+ROUNDDOWN(($K456*'Custom Ratings'!$J$7),0)+ROUNDDOWN(($L456*'Custom Ratings'!$J$8),0)+($M456*'Custom Ratings'!$J$9)+($O456*'Custom Ratings'!$J$10)+($P456*'Custom Ratings'!$J$11)+($Q456*'Custom Ratings'!$J$12)+($R456*'Custom Ratings'!$J$13)+($S456*'Custom Ratings'!$J$14)+($T456*'Custom Ratings'!$J$15)&lt;50,(25+(($K456*'Custom Ratings'!$J$3)+ROUNDDOWN(($H456*'Custom Ratings'!$J$4),0)+($I456*'Custom Ratings'!$J$5)+($J456*'Custom Ratings'!$J$6)+ROUNDDOWN(($K456*'Custom Ratings'!$J$7),0)+ROUNDDOWN(($L456*'Custom Ratings'!$J$8),0)+($M456*'Custom Ratings'!$J$9)+($O456*'Custom Ratings'!$J$10)+($P456*'Custom Ratings'!$J$11)+($Q456*'Custom Ratings'!$J$12)+($R456*'Custom Ratings'!$J$13)+($S456*'Custom Ratings'!$J$14)+($T456*'Custom Ratings'!$J$15))/2),($K456*'Custom Ratings'!$J$3)+ROUNDDOWN(($H456*'Custom Ratings'!$J$4),0)+($I456*'Custom Ratings'!$J$5)+($J456*'Custom Ratings'!$J$6)+ROUNDDOWN(($K456*'Custom Ratings'!$J$7),0)+ROUNDDOWN(($L456*'Custom Ratings'!$J$8),0)+($M456*'Custom Ratings'!$J$9)+($O456*'Custom Ratings'!$J$10)+($P456*'Custom Ratings'!$J$11)+($Q456*'Custom Ratings'!$J$12)+($R456*'Custom Ratings'!$J$13)+($S456*'Custom Ratings'!$J$14)+($T456*'Custom Ratings'!$J$15)),0)</f>
        <v>50</v>
      </c>
      <c r="AC456" s="79">
        <f>ROUND(Z456/'Custom Ratings'!$B$19,0)</f>
        <v>50</v>
      </c>
      <c r="AD456" s="79">
        <f>ROUND(AA456/'Custom Ratings'!$F$19,0)</f>
        <v>50</v>
      </c>
      <c r="AE456" s="79">
        <f>ROUND(AB456/'Custom Ratings'!$J$19,0)</f>
        <v>50</v>
      </c>
    </row>
    <row r="457" ht="15.75" customHeight="1">
      <c r="A457" s="71" t="s">
        <v>1321</v>
      </c>
      <c r="B457" s="71" t="s">
        <v>1322</v>
      </c>
      <c r="C457" s="72" t="str">
        <f t="shared" si="1"/>
        <v>Sandis Ozolinsh</v>
      </c>
      <c r="D457" s="73" t="s">
        <v>141</v>
      </c>
      <c r="E457" s="73" t="s">
        <v>721</v>
      </c>
      <c r="F457" s="73">
        <v>6.0</v>
      </c>
      <c r="G457" s="73">
        <v>7.0</v>
      </c>
      <c r="H457" s="73">
        <v>3.0</v>
      </c>
      <c r="I457" s="73">
        <v>3.0</v>
      </c>
      <c r="J457" s="73">
        <v>3.0</v>
      </c>
      <c r="K457" s="73">
        <v>3.0</v>
      </c>
      <c r="L457" s="73">
        <v>3.0</v>
      </c>
      <c r="M457" s="73">
        <v>3.0</v>
      </c>
      <c r="N457" s="73">
        <v>6.0</v>
      </c>
      <c r="O457" s="73">
        <v>3.0</v>
      </c>
      <c r="P457" s="73">
        <v>2.0</v>
      </c>
      <c r="Q457" s="73">
        <v>4.0</v>
      </c>
      <c r="R457" s="73">
        <v>2.0</v>
      </c>
      <c r="S457" s="73">
        <v>3.0</v>
      </c>
      <c r="T457" s="73">
        <v>3.0</v>
      </c>
      <c r="U457" s="74">
        <f t="shared" si="2"/>
        <v>59</v>
      </c>
      <c r="V457" s="75">
        <f t="shared" si="3"/>
        <v>59</v>
      </c>
      <c r="W457" s="76" t="str">
        <f t="shared" si="4"/>
        <v>Lefty</v>
      </c>
      <c r="X457" s="77">
        <f t="shared" si="5"/>
        <v>59</v>
      </c>
      <c r="Y457" s="77">
        <f t="shared" si="6"/>
        <v>51</v>
      </c>
      <c r="Z457" s="78">
        <f>ROUND(IF(($G457*'Custom Ratings'!$B$3)+($H457*'Custom Ratings'!$B$4)+($I457*'Custom Ratings'!$B$5)+($J457*'Custom Ratings'!$B$6)+($K457*'Custom Ratings'!$B$7)+($L457*'Custom Ratings'!$B$8)+($M457*'Custom Ratings'!$B$9)+($O457*'Custom Ratings'!$B$10)+($P457*'Custom Ratings'!$B$11)+($Q457*'Custom Ratings'!$B$12)+($R457*'Custom Ratings'!$B$13)+($S457*'Custom Ratings'!$B$14)+($T457*'Custom Ratings'!$B$15)&lt;50,(25+(($G457*'Custom Ratings'!$B$3)+($H457*'Custom Ratings'!$B$4)+($I457*'Custom Ratings'!$B$5)+($J457*'Custom Ratings'!$B$6)+($K457*'Custom Ratings'!$B$7)+($L457*'Custom Ratings'!$B$8)+($M457*'Custom Ratings'!$B$9)+($O457*'Custom Ratings'!$B$10)+($P457*'Custom Ratings'!$B$11)+($Q457*'Custom Ratings'!$B$12)+($R457*'Custom Ratings'!$B$13)+($S457*'Custom Ratings'!$B$14)+($T457*'Custom Ratings'!$B$15))/2),($G457*'Custom Ratings'!$B$3)+($H457*'Custom Ratings'!$B$4)+($I457*'Custom Ratings'!$B$5)+($J457*'Custom Ratings'!$B$6)+($K457*'Custom Ratings'!$B$7)+($L457*'Custom Ratings'!$B$8)+($M457*'Custom Ratings'!$B$9)+($O457*'Custom Ratings'!$B$10)+($P457*'Custom Ratings'!$B$11)+($Q457*'Custom Ratings'!$B$12)+($R457*'Custom Ratings'!$B$13)+($S457*'Custom Ratings'!$B$14)+($T457*'Custom Ratings'!$B$15)),0)</f>
        <v>59</v>
      </c>
      <c r="AA457" s="78">
        <f>ROUND(IF(($G457*'Custom Ratings'!$F$3)+($H457*'Custom Ratings'!$F$4)+($I457*'Custom Ratings'!$F$5)+($J457*'Custom Ratings'!$F$6)+($K457*'Custom Ratings'!$F$7)+($L457*'Custom Ratings'!$F$8)+($M457*'Custom Ratings'!$F$9)+($O457*'Custom Ratings'!$F$10)+($P457*'Custom Ratings'!$F$11)+($Q457*'Custom Ratings'!$F$12)+($R457*'Custom Ratings'!$F$13)+($S457*'Custom Ratings'!$F$14)+($T457*'Custom Ratings'!$F$15)&lt;50,(25+(($G457*'Custom Ratings'!$F$3)+($H457*'Custom Ratings'!$F$4)+($I457*'Custom Ratings'!$F$5)+($J457*'Custom Ratings'!$F$6)+($K457*'Custom Ratings'!$F$7)+($L457*'Custom Ratings'!$F$8)+($M457*'Custom Ratings'!$F$9)+($O457*'Custom Ratings'!$F$10)+($P457*'Custom Ratings'!$F$11)+($Q457*'Custom Ratings'!$F$12)+($R457*'Custom Ratings'!$F$13)+($S457*'Custom Ratings'!$F$14)+($T457*'Custom Ratings'!$F$15))/2),($G457*'Custom Ratings'!$F$3)+($H457*'Custom Ratings'!$F$4)+($I457*'Custom Ratings'!$F$5)+($J457*'Custom Ratings'!$F$6)+($K457*'Custom Ratings'!$F$7)+($L457*'Custom Ratings'!$F$8)+($M457*'Custom Ratings'!$F$9)+($O457*'Custom Ratings'!$F$10)+($P457*'Custom Ratings'!$F$11)+($Q457*'Custom Ratings'!$F$12)+($R457*'Custom Ratings'!$F$13)+($S457*'Custom Ratings'!$F$14)+($T457*'Custom Ratings'!$F$15)),0)</f>
        <v>59</v>
      </c>
      <c r="AB457" s="78">
        <f>ROUND(IF(($K457*'Custom Ratings'!$J$3)+ROUNDDOWN(($H457*'Custom Ratings'!$J$4),0)+($I457*'Custom Ratings'!$J$5)+($J457*'Custom Ratings'!$J$6)+ROUNDDOWN(($K457*'Custom Ratings'!$J$7),0)+ROUNDDOWN(($L457*'Custom Ratings'!$J$8),0)+($M457*'Custom Ratings'!$J$9)+($O457*'Custom Ratings'!$J$10)+($P457*'Custom Ratings'!$J$11)+($Q457*'Custom Ratings'!$J$12)+($R457*'Custom Ratings'!$J$13)+($S457*'Custom Ratings'!$J$14)+($T457*'Custom Ratings'!$J$15)&lt;50,(25+(($K457*'Custom Ratings'!$J$3)+ROUNDDOWN(($H457*'Custom Ratings'!$J$4),0)+($I457*'Custom Ratings'!$J$5)+($J457*'Custom Ratings'!$J$6)+ROUNDDOWN(($K457*'Custom Ratings'!$J$7),0)+ROUNDDOWN(($L457*'Custom Ratings'!$J$8),0)+($M457*'Custom Ratings'!$J$9)+($O457*'Custom Ratings'!$J$10)+($P457*'Custom Ratings'!$J$11)+($Q457*'Custom Ratings'!$J$12)+($R457*'Custom Ratings'!$J$13)+($S457*'Custom Ratings'!$J$14)+($T457*'Custom Ratings'!$J$15))/2),($K457*'Custom Ratings'!$J$3)+ROUNDDOWN(($H457*'Custom Ratings'!$J$4),0)+($I457*'Custom Ratings'!$J$5)+($J457*'Custom Ratings'!$J$6)+ROUNDDOWN(($K457*'Custom Ratings'!$J$7),0)+ROUNDDOWN(($L457*'Custom Ratings'!$J$8),0)+($M457*'Custom Ratings'!$J$9)+($O457*'Custom Ratings'!$J$10)+($P457*'Custom Ratings'!$J$11)+($Q457*'Custom Ratings'!$J$12)+($R457*'Custom Ratings'!$J$13)+($S457*'Custom Ratings'!$J$14)+($T457*'Custom Ratings'!$J$15)),0)</f>
        <v>51</v>
      </c>
      <c r="AC457" s="79">
        <f>ROUND(Z457/'Custom Ratings'!$B$19,0)</f>
        <v>59</v>
      </c>
      <c r="AD457" s="79">
        <f>ROUND(AA457/'Custom Ratings'!$F$19,0)</f>
        <v>59</v>
      </c>
      <c r="AE457" s="79">
        <f>ROUND(AB457/'Custom Ratings'!$J$19,0)</f>
        <v>51</v>
      </c>
    </row>
    <row r="458" ht="15.75" customHeight="1">
      <c r="A458" s="71" t="s">
        <v>779</v>
      </c>
      <c r="B458" s="71" t="s">
        <v>1318</v>
      </c>
      <c r="C458" s="72" t="str">
        <f t="shared" si="1"/>
        <v>Tom Pederson</v>
      </c>
      <c r="D458" s="73" t="s">
        <v>141</v>
      </c>
      <c r="E458" s="73" t="s">
        <v>721</v>
      </c>
      <c r="F458" s="73">
        <v>41.0</v>
      </c>
      <c r="G458" s="73">
        <v>4.0</v>
      </c>
      <c r="H458" s="73">
        <v>1.0</v>
      </c>
      <c r="I458" s="73">
        <v>2.0</v>
      </c>
      <c r="J458" s="73">
        <v>3.0</v>
      </c>
      <c r="K458" s="73">
        <v>2.0</v>
      </c>
      <c r="L458" s="73">
        <v>2.0</v>
      </c>
      <c r="M458" s="73">
        <v>2.0</v>
      </c>
      <c r="N458" s="73">
        <v>5.0</v>
      </c>
      <c r="O458" s="73">
        <v>2.0</v>
      </c>
      <c r="P458" s="73">
        <v>2.0</v>
      </c>
      <c r="Q458" s="73">
        <v>2.0</v>
      </c>
      <c r="R458" s="73">
        <v>4.0</v>
      </c>
      <c r="S458" s="73">
        <v>3.0</v>
      </c>
      <c r="T458" s="73">
        <v>2.0</v>
      </c>
      <c r="U458" s="74">
        <f t="shared" si="2"/>
        <v>46</v>
      </c>
      <c r="V458" s="75">
        <f t="shared" si="3"/>
        <v>46</v>
      </c>
      <c r="W458" s="76" t="str">
        <f t="shared" si="4"/>
        <v>Righty</v>
      </c>
      <c r="X458" s="77">
        <f t="shared" si="5"/>
        <v>46</v>
      </c>
      <c r="Y458" s="77">
        <f t="shared" si="6"/>
        <v>42</v>
      </c>
      <c r="Z458" s="78">
        <f>ROUND(IF(($G458*'Custom Ratings'!$B$3)+($H458*'Custom Ratings'!$B$4)+($I458*'Custom Ratings'!$B$5)+($J458*'Custom Ratings'!$B$6)+($K458*'Custom Ratings'!$B$7)+($L458*'Custom Ratings'!$B$8)+($M458*'Custom Ratings'!$B$9)+($O458*'Custom Ratings'!$B$10)+($P458*'Custom Ratings'!$B$11)+($Q458*'Custom Ratings'!$B$12)+($R458*'Custom Ratings'!$B$13)+($S458*'Custom Ratings'!$B$14)+($T458*'Custom Ratings'!$B$15)&lt;50,(25+(($G458*'Custom Ratings'!$B$3)+($H458*'Custom Ratings'!$B$4)+($I458*'Custom Ratings'!$B$5)+($J458*'Custom Ratings'!$B$6)+($K458*'Custom Ratings'!$B$7)+($L458*'Custom Ratings'!$B$8)+($M458*'Custom Ratings'!$B$9)+($O458*'Custom Ratings'!$B$10)+($P458*'Custom Ratings'!$B$11)+($Q458*'Custom Ratings'!$B$12)+($R458*'Custom Ratings'!$B$13)+($S458*'Custom Ratings'!$B$14)+($T458*'Custom Ratings'!$B$15))/2),($G458*'Custom Ratings'!$B$3)+($H458*'Custom Ratings'!$B$4)+($I458*'Custom Ratings'!$B$5)+($J458*'Custom Ratings'!$B$6)+($K458*'Custom Ratings'!$B$7)+($L458*'Custom Ratings'!$B$8)+($M458*'Custom Ratings'!$B$9)+($O458*'Custom Ratings'!$B$10)+($P458*'Custom Ratings'!$B$11)+($Q458*'Custom Ratings'!$B$12)+($R458*'Custom Ratings'!$B$13)+($S458*'Custom Ratings'!$B$14)+($T458*'Custom Ratings'!$B$15)),0)</f>
        <v>46</v>
      </c>
      <c r="AA458" s="78">
        <f>ROUND(IF(($G458*'Custom Ratings'!$F$3)+($H458*'Custom Ratings'!$F$4)+($I458*'Custom Ratings'!$F$5)+($J458*'Custom Ratings'!$F$6)+($K458*'Custom Ratings'!$F$7)+($L458*'Custom Ratings'!$F$8)+($M458*'Custom Ratings'!$F$9)+($O458*'Custom Ratings'!$F$10)+($P458*'Custom Ratings'!$F$11)+($Q458*'Custom Ratings'!$F$12)+($R458*'Custom Ratings'!$F$13)+($S458*'Custom Ratings'!$F$14)+($T458*'Custom Ratings'!$F$15)&lt;50,(25+(($G458*'Custom Ratings'!$F$3)+($H458*'Custom Ratings'!$F$4)+($I458*'Custom Ratings'!$F$5)+($J458*'Custom Ratings'!$F$6)+($K458*'Custom Ratings'!$F$7)+($L458*'Custom Ratings'!$F$8)+($M458*'Custom Ratings'!$F$9)+($O458*'Custom Ratings'!$F$10)+($P458*'Custom Ratings'!$F$11)+($Q458*'Custom Ratings'!$F$12)+($R458*'Custom Ratings'!$F$13)+($S458*'Custom Ratings'!$F$14)+($T458*'Custom Ratings'!$F$15))/2),($G458*'Custom Ratings'!$F$3)+($H458*'Custom Ratings'!$F$4)+($I458*'Custom Ratings'!$F$5)+($J458*'Custom Ratings'!$F$6)+($K458*'Custom Ratings'!$F$7)+($L458*'Custom Ratings'!$F$8)+($M458*'Custom Ratings'!$F$9)+($O458*'Custom Ratings'!$F$10)+($P458*'Custom Ratings'!$F$11)+($Q458*'Custom Ratings'!$F$12)+($R458*'Custom Ratings'!$F$13)+($S458*'Custom Ratings'!$F$14)+($T458*'Custom Ratings'!$F$15)),0)</f>
        <v>46</v>
      </c>
      <c r="AB458" s="78">
        <f>ROUND(IF(($K458*'Custom Ratings'!$J$3)+ROUNDDOWN(($H458*'Custom Ratings'!$J$4),0)+($I458*'Custom Ratings'!$J$5)+($J458*'Custom Ratings'!$J$6)+ROUNDDOWN(($K458*'Custom Ratings'!$J$7),0)+ROUNDDOWN(($L458*'Custom Ratings'!$J$8),0)+($M458*'Custom Ratings'!$J$9)+($O458*'Custom Ratings'!$J$10)+($P458*'Custom Ratings'!$J$11)+($Q458*'Custom Ratings'!$J$12)+($R458*'Custom Ratings'!$J$13)+($S458*'Custom Ratings'!$J$14)+($T458*'Custom Ratings'!$J$15)&lt;50,(25+(($K458*'Custom Ratings'!$J$3)+ROUNDDOWN(($H458*'Custom Ratings'!$J$4),0)+($I458*'Custom Ratings'!$J$5)+($J458*'Custom Ratings'!$J$6)+ROUNDDOWN(($K458*'Custom Ratings'!$J$7),0)+ROUNDDOWN(($L458*'Custom Ratings'!$J$8),0)+($M458*'Custom Ratings'!$J$9)+($O458*'Custom Ratings'!$J$10)+($P458*'Custom Ratings'!$J$11)+($Q458*'Custom Ratings'!$J$12)+($R458*'Custom Ratings'!$J$13)+($S458*'Custom Ratings'!$J$14)+($T458*'Custom Ratings'!$J$15))/2),($K458*'Custom Ratings'!$J$3)+ROUNDDOWN(($H458*'Custom Ratings'!$J$4),0)+($I458*'Custom Ratings'!$J$5)+($J458*'Custom Ratings'!$J$6)+ROUNDDOWN(($K458*'Custom Ratings'!$J$7),0)+ROUNDDOWN(($L458*'Custom Ratings'!$J$8),0)+($M458*'Custom Ratings'!$J$9)+($O458*'Custom Ratings'!$J$10)+($P458*'Custom Ratings'!$J$11)+($Q458*'Custom Ratings'!$J$12)+($R458*'Custom Ratings'!$J$13)+($S458*'Custom Ratings'!$J$14)+($T458*'Custom Ratings'!$J$15)),0)</f>
        <v>42</v>
      </c>
      <c r="AC458" s="79">
        <f>ROUND(Z458/'Custom Ratings'!$B$19,0)</f>
        <v>46</v>
      </c>
      <c r="AD458" s="79">
        <f>ROUND(AA458/'Custom Ratings'!$F$19,0)</f>
        <v>46</v>
      </c>
      <c r="AE458" s="79">
        <f>ROUND(AB458/'Custom Ratings'!$J$19,0)</f>
        <v>42</v>
      </c>
    </row>
    <row r="459" ht="15.75" customHeight="1">
      <c r="A459" s="71" t="s">
        <v>803</v>
      </c>
      <c r="B459" s="71" t="s">
        <v>1323</v>
      </c>
      <c r="C459" s="72" t="str">
        <f t="shared" si="1"/>
        <v>Doug Zmolek</v>
      </c>
      <c r="D459" s="73" t="s">
        <v>141</v>
      </c>
      <c r="E459" s="73" t="s">
        <v>721</v>
      </c>
      <c r="F459" s="73">
        <v>19.0</v>
      </c>
      <c r="G459" s="73">
        <v>12.0</v>
      </c>
      <c r="H459" s="73">
        <v>2.0</v>
      </c>
      <c r="I459" s="73">
        <v>2.0</v>
      </c>
      <c r="J459" s="73">
        <v>2.0</v>
      </c>
      <c r="K459" s="73">
        <v>3.0</v>
      </c>
      <c r="L459" s="73">
        <v>2.0</v>
      </c>
      <c r="M459" s="73">
        <v>3.0</v>
      </c>
      <c r="N459" s="73">
        <v>6.0</v>
      </c>
      <c r="O459" s="73">
        <v>2.0</v>
      </c>
      <c r="P459" s="73">
        <v>1.0</v>
      </c>
      <c r="Q459" s="73">
        <v>3.0</v>
      </c>
      <c r="R459" s="73">
        <v>5.0</v>
      </c>
      <c r="S459" s="73">
        <v>2.0</v>
      </c>
      <c r="T459" s="73">
        <v>4.0</v>
      </c>
      <c r="U459" s="74">
        <f t="shared" si="2"/>
        <v>47</v>
      </c>
      <c r="V459" s="75">
        <f t="shared" si="3"/>
        <v>47</v>
      </c>
      <c r="W459" s="76" t="str">
        <f t="shared" si="4"/>
        <v>Lefty</v>
      </c>
      <c r="X459" s="77">
        <f t="shared" si="5"/>
        <v>47</v>
      </c>
      <c r="Y459" s="77">
        <f t="shared" si="6"/>
        <v>48</v>
      </c>
      <c r="Z459" s="78">
        <f>ROUND(IF(($G459*'Custom Ratings'!$B$3)+($H459*'Custom Ratings'!$B$4)+($I459*'Custom Ratings'!$B$5)+($J459*'Custom Ratings'!$B$6)+($K459*'Custom Ratings'!$B$7)+($L459*'Custom Ratings'!$B$8)+($M459*'Custom Ratings'!$B$9)+($O459*'Custom Ratings'!$B$10)+($P459*'Custom Ratings'!$B$11)+($Q459*'Custom Ratings'!$B$12)+($R459*'Custom Ratings'!$B$13)+($S459*'Custom Ratings'!$B$14)+($T459*'Custom Ratings'!$B$15)&lt;50,(25+(($G459*'Custom Ratings'!$B$3)+($H459*'Custom Ratings'!$B$4)+($I459*'Custom Ratings'!$B$5)+($J459*'Custom Ratings'!$B$6)+($K459*'Custom Ratings'!$B$7)+($L459*'Custom Ratings'!$B$8)+($M459*'Custom Ratings'!$B$9)+($O459*'Custom Ratings'!$B$10)+($P459*'Custom Ratings'!$B$11)+($Q459*'Custom Ratings'!$B$12)+($R459*'Custom Ratings'!$B$13)+($S459*'Custom Ratings'!$B$14)+($T459*'Custom Ratings'!$B$15))/2),($G459*'Custom Ratings'!$B$3)+($H459*'Custom Ratings'!$B$4)+($I459*'Custom Ratings'!$B$5)+($J459*'Custom Ratings'!$B$6)+($K459*'Custom Ratings'!$B$7)+($L459*'Custom Ratings'!$B$8)+($M459*'Custom Ratings'!$B$9)+($O459*'Custom Ratings'!$B$10)+($P459*'Custom Ratings'!$B$11)+($Q459*'Custom Ratings'!$B$12)+($R459*'Custom Ratings'!$B$13)+($S459*'Custom Ratings'!$B$14)+($T459*'Custom Ratings'!$B$15)),0)</f>
        <v>47</v>
      </c>
      <c r="AA459" s="78">
        <f>ROUND(IF(($G459*'Custom Ratings'!$F$3)+($H459*'Custom Ratings'!$F$4)+($I459*'Custom Ratings'!$F$5)+($J459*'Custom Ratings'!$F$6)+($K459*'Custom Ratings'!$F$7)+($L459*'Custom Ratings'!$F$8)+($M459*'Custom Ratings'!$F$9)+($O459*'Custom Ratings'!$F$10)+($P459*'Custom Ratings'!$F$11)+($Q459*'Custom Ratings'!$F$12)+($R459*'Custom Ratings'!$F$13)+($S459*'Custom Ratings'!$F$14)+($T459*'Custom Ratings'!$F$15)&lt;50,(25+(($G459*'Custom Ratings'!$F$3)+($H459*'Custom Ratings'!$F$4)+($I459*'Custom Ratings'!$F$5)+($J459*'Custom Ratings'!$F$6)+($K459*'Custom Ratings'!$F$7)+($L459*'Custom Ratings'!$F$8)+($M459*'Custom Ratings'!$F$9)+($O459*'Custom Ratings'!$F$10)+($P459*'Custom Ratings'!$F$11)+($Q459*'Custom Ratings'!$F$12)+($R459*'Custom Ratings'!$F$13)+($S459*'Custom Ratings'!$F$14)+($T459*'Custom Ratings'!$F$15))/2),($G459*'Custom Ratings'!$F$3)+($H459*'Custom Ratings'!$F$4)+($I459*'Custom Ratings'!$F$5)+($J459*'Custom Ratings'!$F$6)+($K459*'Custom Ratings'!$F$7)+($L459*'Custom Ratings'!$F$8)+($M459*'Custom Ratings'!$F$9)+($O459*'Custom Ratings'!$F$10)+($P459*'Custom Ratings'!$F$11)+($Q459*'Custom Ratings'!$F$12)+($R459*'Custom Ratings'!$F$13)+($S459*'Custom Ratings'!$F$14)+($T459*'Custom Ratings'!$F$15)),0)</f>
        <v>47</v>
      </c>
      <c r="AB459" s="78">
        <f>ROUND(IF(($K459*'Custom Ratings'!$J$3)+ROUNDDOWN(($H459*'Custom Ratings'!$J$4),0)+($I459*'Custom Ratings'!$J$5)+($J459*'Custom Ratings'!$J$6)+ROUNDDOWN(($K459*'Custom Ratings'!$J$7),0)+ROUNDDOWN(($L459*'Custom Ratings'!$J$8),0)+($M459*'Custom Ratings'!$J$9)+($O459*'Custom Ratings'!$J$10)+($P459*'Custom Ratings'!$J$11)+($Q459*'Custom Ratings'!$J$12)+($R459*'Custom Ratings'!$J$13)+($S459*'Custom Ratings'!$J$14)+($T459*'Custom Ratings'!$J$15)&lt;50,(25+(($K459*'Custom Ratings'!$J$3)+ROUNDDOWN(($H459*'Custom Ratings'!$J$4),0)+($I459*'Custom Ratings'!$J$5)+($J459*'Custom Ratings'!$J$6)+ROUNDDOWN(($K459*'Custom Ratings'!$J$7),0)+ROUNDDOWN(($L459*'Custom Ratings'!$J$8),0)+($M459*'Custom Ratings'!$J$9)+($O459*'Custom Ratings'!$J$10)+($P459*'Custom Ratings'!$J$11)+($Q459*'Custom Ratings'!$J$12)+($R459*'Custom Ratings'!$J$13)+($S459*'Custom Ratings'!$J$14)+($T459*'Custom Ratings'!$J$15))/2),($K459*'Custom Ratings'!$J$3)+ROUNDDOWN(($H459*'Custom Ratings'!$J$4),0)+($I459*'Custom Ratings'!$J$5)+($J459*'Custom Ratings'!$J$6)+ROUNDDOWN(($K459*'Custom Ratings'!$J$7),0)+ROUNDDOWN(($L459*'Custom Ratings'!$J$8),0)+($M459*'Custom Ratings'!$J$9)+($O459*'Custom Ratings'!$J$10)+($P459*'Custom Ratings'!$J$11)+($Q459*'Custom Ratings'!$J$12)+($R459*'Custom Ratings'!$J$13)+($S459*'Custom Ratings'!$J$14)+($T459*'Custom Ratings'!$J$15)),0)</f>
        <v>48</v>
      </c>
      <c r="AC459" s="79">
        <f>ROUND(Z459/'Custom Ratings'!$B$19,0)</f>
        <v>47</v>
      </c>
      <c r="AD459" s="79">
        <f>ROUND(AA459/'Custom Ratings'!$F$19,0)</f>
        <v>47</v>
      </c>
      <c r="AE459" s="79">
        <f>ROUND(AB459/'Custom Ratings'!$J$19,0)</f>
        <v>48</v>
      </c>
    </row>
    <row r="460" ht="15.75" customHeight="1">
      <c r="A460" s="71" t="s">
        <v>1191</v>
      </c>
      <c r="B460" s="71" t="s">
        <v>1324</v>
      </c>
      <c r="C460" s="72" t="str">
        <f t="shared" si="1"/>
        <v>Jay More</v>
      </c>
      <c r="D460" s="73" t="s">
        <v>141</v>
      </c>
      <c r="E460" s="73" t="s">
        <v>721</v>
      </c>
      <c r="F460" s="73">
        <v>4.0</v>
      </c>
      <c r="G460" s="73">
        <v>7.0</v>
      </c>
      <c r="H460" s="73">
        <v>3.0</v>
      </c>
      <c r="I460" s="73">
        <v>2.0</v>
      </c>
      <c r="J460" s="73">
        <v>1.0</v>
      </c>
      <c r="K460" s="73">
        <v>3.0</v>
      </c>
      <c r="L460" s="73">
        <v>4.0</v>
      </c>
      <c r="M460" s="73">
        <v>3.0</v>
      </c>
      <c r="N460" s="73">
        <v>3.0</v>
      </c>
      <c r="O460" s="73">
        <v>3.0</v>
      </c>
      <c r="P460" s="73">
        <v>1.0</v>
      </c>
      <c r="Q460" s="73">
        <v>3.0</v>
      </c>
      <c r="R460" s="73">
        <v>5.0</v>
      </c>
      <c r="S460" s="73">
        <v>3.0</v>
      </c>
      <c r="T460" s="73">
        <v>4.0</v>
      </c>
      <c r="U460" s="74">
        <f t="shared" si="2"/>
        <v>49</v>
      </c>
      <c r="V460" s="75">
        <f t="shared" si="3"/>
        <v>49</v>
      </c>
      <c r="W460" s="76" t="str">
        <f t="shared" si="4"/>
        <v>Righty</v>
      </c>
      <c r="X460" s="77">
        <f t="shared" si="5"/>
        <v>49</v>
      </c>
      <c r="Y460" s="77">
        <f t="shared" si="6"/>
        <v>59</v>
      </c>
      <c r="Z460" s="78">
        <f>ROUND(IF(($G460*'Custom Ratings'!$B$3)+($H460*'Custom Ratings'!$B$4)+($I460*'Custom Ratings'!$B$5)+($J460*'Custom Ratings'!$B$6)+($K460*'Custom Ratings'!$B$7)+($L460*'Custom Ratings'!$B$8)+($M460*'Custom Ratings'!$B$9)+($O460*'Custom Ratings'!$B$10)+($P460*'Custom Ratings'!$B$11)+($Q460*'Custom Ratings'!$B$12)+($R460*'Custom Ratings'!$B$13)+($S460*'Custom Ratings'!$B$14)+($T460*'Custom Ratings'!$B$15)&lt;50,(25+(($G460*'Custom Ratings'!$B$3)+($H460*'Custom Ratings'!$B$4)+($I460*'Custom Ratings'!$B$5)+($J460*'Custom Ratings'!$B$6)+($K460*'Custom Ratings'!$B$7)+($L460*'Custom Ratings'!$B$8)+($M460*'Custom Ratings'!$B$9)+($O460*'Custom Ratings'!$B$10)+($P460*'Custom Ratings'!$B$11)+($Q460*'Custom Ratings'!$B$12)+($R460*'Custom Ratings'!$B$13)+($S460*'Custom Ratings'!$B$14)+($T460*'Custom Ratings'!$B$15))/2),($G460*'Custom Ratings'!$B$3)+($H460*'Custom Ratings'!$B$4)+($I460*'Custom Ratings'!$B$5)+($J460*'Custom Ratings'!$B$6)+($K460*'Custom Ratings'!$B$7)+($L460*'Custom Ratings'!$B$8)+($M460*'Custom Ratings'!$B$9)+($O460*'Custom Ratings'!$B$10)+($P460*'Custom Ratings'!$B$11)+($Q460*'Custom Ratings'!$B$12)+($R460*'Custom Ratings'!$B$13)+($S460*'Custom Ratings'!$B$14)+($T460*'Custom Ratings'!$B$15)),0)</f>
        <v>49</v>
      </c>
      <c r="AA460" s="78">
        <f>ROUND(IF(($G460*'Custom Ratings'!$F$3)+($H460*'Custom Ratings'!$F$4)+($I460*'Custom Ratings'!$F$5)+($J460*'Custom Ratings'!$F$6)+($K460*'Custom Ratings'!$F$7)+($L460*'Custom Ratings'!$F$8)+($M460*'Custom Ratings'!$F$9)+($O460*'Custom Ratings'!$F$10)+($P460*'Custom Ratings'!$F$11)+($Q460*'Custom Ratings'!$F$12)+($R460*'Custom Ratings'!$F$13)+($S460*'Custom Ratings'!$F$14)+($T460*'Custom Ratings'!$F$15)&lt;50,(25+(($G460*'Custom Ratings'!$F$3)+($H460*'Custom Ratings'!$F$4)+($I460*'Custom Ratings'!$F$5)+($J460*'Custom Ratings'!$F$6)+($K460*'Custom Ratings'!$F$7)+($L460*'Custom Ratings'!$F$8)+($M460*'Custom Ratings'!$F$9)+($O460*'Custom Ratings'!$F$10)+($P460*'Custom Ratings'!$F$11)+($Q460*'Custom Ratings'!$F$12)+($R460*'Custom Ratings'!$F$13)+($S460*'Custom Ratings'!$F$14)+($T460*'Custom Ratings'!$F$15))/2),($G460*'Custom Ratings'!$F$3)+($H460*'Custom Ratings'!$F$4)+($I460*'Custom Ratings'!$F$5)+($J460*'Custom Ratings'!$F$6)+($K460*'Custom Ratings'!$F$7)+($L460*'Custom Ratings'!$F$8)+($M460*'Custom Ratings'!$F$9)+($O460*'Custom Ratings'!$F$10)+($P460*'Custom Ratings'!$F$11)+($Q460*'Custom Ratings'!$F$12)+($R460*'Custom Ratings'!$F$13)+($S460*'Custom Ratings'!$F$14)+($T460*'Custom Ratings'!$F$15)),0)</f>
        <v>49</v>
      </c>
      <c r="AB460" s="78">
        <f>ROUND(IF(($K460*'Custom Ratings'!$J$3)+ROUNDDOWN(($H460*'Custom Ratings'!$J$4),0)+($I460*'Custom Ratings'!$J$5)+($J460*'Custom Ratings'!$J$6)+ROUNDDOWN(($K460*'Custom Ratings'!$J$7),0)+ROUNDDOWN(($L460*'Custom Ratings'!$J$8),0)+($M460*'Custom Ratings'!$J$9)+($O460*'Custom Ratings'!$J$10)+($P460*'Custom Ratings'!$J$11)+($Q460*'Custom Ratings'!$J$12)+($R460*'Custom Ratings'!$J$13)+($S460*'Custom Ratings'!$J$14)+($T460*'Custom Ratings'!$J$15)&lt;50,(25+(($K460*'Custom Ratings'!$J$3)+ROUNDDOWN(($H460*'Custom Ratings'!$J$4),0)+($I460*'Custom Ratings'!$J$5)+($J460*'Custom Ratings'!$J$6)+ROUNDDOWN(($K460*'Custom Ratings'!$J$7),0)+ROUNDDOWN(($L460*'Custom Ratings'!$J$8),0)+($M460*'Custom Ratings'!$J$9)+($O460*'Custom Ratings'!$J$10)+($P460*'Custom Ratings'!$J$11)+($Q460*'Custom Ratings'!$J$12)+($R460*'Custom Ratings'!$J$13)+($S460*'Custom Ratings'!$J$14)+($T460*'Custom Ratings'!$J$15))/2),($K460*'Custom Ratings'!$J$3)+ROUNDDOWN(($H460*'Custom Ratings'!$J$4),0)+($I460*'Custom Ratings'!$J$5)+($J460*'Custom Ratings'!$J$6)+ROUNDDOWN(($K460*'Custom Ratings'!$J$7),0)+ROUNDDOWN(($L460*'Custom Ratings'!$J$8),0)+($M460*'Custom Ratings'!$J$9)+($O460*'Custom Ratings'!$J$10)+($P460*'Custom Ratings'!$J$11)+($Q460*'Custom Ratings'!$J$12)+($R460*'Custom Ratings'!$J$13)+($S460*'Custom Ratings'!$J$14)+($T460*'Custom Ratings'!$J$15)),0)</f>
        <v>59</v>
      </c>
      <c r="AC460" s="79">
        <f>ROUND(Z460/'Custom Ratings'!$B$19,0)</f>
        <v>49</v>
      </c>
      <c r="AD460" s="79">
        <f>ROUND(AA460/'Custom Ratings'!$F$19,0)</f>
        <v>49</v>
      </c>
      <c r="AE460" s="79">
        <f>ROUND(AB460/'Custom Ratings'!$J$19,0)</f>
        <v>59</v>
      </c>
    </row>
    <row r="461" ht="15.75" customHeight="1">
      <c r="A461" s="71" t="s">
        <v>764</v>
      </c>
      <c r="B461" s="71" t="s">
        <v>1325</v>
      </c>
      <c r="C461" s="72" t="str">
        <f t="shared" si="1"/>
        <v>Peter Ahola</v>
      </c>
      <c r="D461" s="73" t="s">
        <v>141</v>
      </c>
      <c r="E461" s="73" t="s">
        <v>721</v>
      </c>
      <c r="F461" s="73">
        <v>21.0</v>
      </c>
      <c r="G461" s="73">
        <v>9.0</v>
      </c>
      <c r="H461" s="73">
        <v>2.0</v>
      </c>
      <c r="I461" s="73">
        <v>2.0</v>
      </c>
      <c r="J461" s="73">
        <v>1.0</v>
      </c>
      <c r="K461" s="73">
        <v>3.0</v>
      </c>
      <c r="L461" s="73">
        <v>2.0</v>
      </c>
      <c r="M461" s="73">
        <v>3.0</v>
      </c>
      <c r="N461" s="73">
        <v>6.0</v>
      </c>
      <c r="O461" s="73">
        <v>2.0</v>
      </c>
      <c r="P461" s="73">
        <v>1.0</v>
      </c>
      <c r="Q461" s="73">
        <v>3.0</v>
      </c>
      <c r="R461" s="73">
        <v>4.0</v>
      </c>
      <c r="S461" s="73">
        <v>2.0</v>
      </c>
      <c r="T461" s="73">
        <v>2.0</v>
      </c>
      <c r="U461" s="74">
        <f t="shared" si="2"/>
        <v>45</v>
      </c>
      <c r="V461" s="75">
        <f t="shared" si="3"/>
        <v>45</v>
      </c>
      <c r="W461" s="76" t="str">
        <f t="shared" si="4"/>
        <v>Lefty</v>
      </c>
      <c r="X461" s="77">
        <f t="shared" si="5"/>
        <v>45</v>
      </c>
      <c r="Y461" s="77">
        <f t="shared" si="6"/>
        <v>46</v>
      </c>
      <c r="Z461" s="78">
        <f>ROUND(IF(($G461*'Custom Ratings'!$B$3)+($H461*'Custom Ratings'!$B$4)+($I461*'Custom Ratings'!$B$5)+($J461*'Custom Ratings'!$B$6)+($K461*'Custom Ratings'!$B$7)+($L461*'Custom Ratings'!$B$8)+($M461*'Custom Ratings'!$B$9)+($O461*'Custom Ratings'!$B$10)+($P461*'Custom Ratings'!$B$11)+($Q461*'Custom Ratings'!$B$12)+($R461*'Custom Ratings'!$B$13)+($S461*'Custom Ratings'!$B$14)+($T461*'Custom Ratings'!$B$15)&lt;50,(25+(($G461*'Custom Ratings'!$B$3)+($H461*'Custom Ratings'!$B$4)+($I461*'Custom Ratings'!$B$5)+($J461*'Custom Ratings'!$B$6)+($K461*'Custom Ratings'!$B$7)+($L461*'Custom Ratings'!$B$8)+($M461*'Custom Ratings'!$B$9)+($O461*'Custom Ratings'!$B$10)+($P461*'Custom Ratings'!$B$11)+($Q461*'Custom Ratings'!$B$12)+($R461*'Custom Ratings'!$B$13)+($S461*'Custom Ratings'!$B$14)+($T461*'Custom Ratings'!$B$15))/2),($G461*'Custom Ratings'!$B$3)+($H461*'Custom Ratings'!$B$4)+($I461*'Custom Ratings'!$B$5)+($J461*'Custom Ratings'!$B$6)+($K461*'Custom Ratings'!$B$7)+($L461*'Custom Ratings'!$B$8)+($M461*'Custom Ratings'!$B$9)+($O461*'Custom Ratings'!$B$10)+($P461*'Custom Ratings'!$B$11)+($Q461*'Custom Ratings'!$B$12)+($R461*'Custom Ratings'!$B$13)+($S461*'Custom Ratings'!$B$14)+($T461*'Custom Ratings'!$B$15)),0)</f>
        <v>45</v>
      </c>
      <c r="AA461" s="78">
        <f>ROUND(IF(($G461*'Custom Ratings'!$F$3)+($H461*'Custom Ratings'!$F$4)+($I461*'Custom Ratings'!$F$5)+($J461*'Custom Ratings'!$F$6)+($K461*'Custom Ratings'!$F$7)+($L461*'Custom Ratings'!$F$8)+($M461*'Custom Ratings'!$F$9)+($O461*'Custom Ratings'!$F$10)+($P461*'Custom Ratings'!$F$11)+($Q461*'Custom Ratings'!$F$12)+($R461*'Custom Ratings'!$F$13)+($S461*'Custom Ratings'!$F$14)+($T461*'Custom Ratings'!$F$15)&lt;50,(25+(($G461*'Custom Ratings'!$F$3)+($H461*'Custom Ratings'!$F$4)+($I461*'Custom Ratings'!$F$5)+($J461*'Custom Ratings'!$F$6)+($K461*'Custom Ratings'!$F$7)+($L461*'Custom Ratings'!$F$8)+($M461*'Custom Ratings'!$F$9)+($O461*'Custom Ratings'!$F$10)+($P461*'Custom Ratings'!$F$11)+($Q461*'Custom Ratings'!$F$12)+($R461*'Custom Ratings'!$F$13)+($S461*'Custom Ratings'!$F$14)+($T461*'Custom Ratings'!$F$15))/2),($G461*'Custom Ratings'!$F$3)+($H461*'Custom Ratings'!$F$4)+($I461*'Custom Ratings'!$F$5)+($J461*'Custom Ratings'!$F$6)+($K461*'Custom Ratings'!$F$7)+($L461*'Custom Ratings'!$F$8)+($M461*'Custom Ratings'!$F$9)+($O461*'Custom Ratings'!$F$10)+($P461*'Custom Ratings'!$F$11)+($Q461*'Custom Ratings'!$F$12)+($R461*'Custom Ratings'!$F$13)+($S461*'Custom Ratings'!$F$14)+($T461*'Custom Ratings'!$F$15)),0)</f>
        <v>45</v>
      </c>
      <c r="AB461" s="78">
        <f>ROUND(IF(($K461*'Custom Ratings'!$J$3)+ROUNDDOWN(($H461*'Custom Ratings'!$J$4),0)+($I461*'Custom Ratings'!$J$5)+($J461*'Custom Ratings'!$J$6)+ROUNDDOWN(($K461*'Custom Ratings'!$J$7),0)+ROUNDDOWN(($L461*'Custom Ratings'!$J$8),0)+($M461*'Custom Ratings'!$J$9)+($O461*'Custom Ratings'!$J$10)+($P461*'Custom Ratings'!$J$11)+($Q461*'Custom Ratings'!$J$12)+($R461*'Custom Ratings'!$J$13)+($S461*'Custom Ratings'!$J$14)+($T461*'Custom Ratings'!$J$15)&lt;50,(25+(($K461*'Custom Ratings'!$J$3)+ROUNDDOWN(($H461*'Custom Ratings'!$J$4),0)+($I461*'Custom Ratings'!$J$5)+($J461*'Custom Ratings'!$J$6)+ROUNDDOWN(($K461*'Custom Ratings'!$J$7),0)+ROUNDDOWN(($L461*'Custom Ratings'!$J$8),0)+($M461*'Custom Ratings'!$J$9)+($O461*'Custom Ratings'!$J$10)+($P461*'Custom Ratings'!$J$11)+($Q461*'Custom Ratings'!$J$12)+($R461*'Custom Ratings'!$J$13)+($S461*'Custom Ratings'!$J$14)+($T461*'Custom Ratings'!$J$15))/2),($K461*'Custom Ratings'!$J$3)+ROUNDDOWN(($H461*'Custom Ratings'!$J$4),0)+($I461*'Custom Ratings'!$J$5)+($J461*'Custom Ratings'!$J$6)+ROUNDDOWN(($K461*'Custom Ratings'!$J$7),0)+ROUNDDOWN(($L461*'Custom Ratings'!$J$8),0)+($M461*'Custom Ratings'!$J$9)+($O461*'Custom Ratings'!$J$10)+($P461*'Custom Ratings'!$J$11)+($Q461*'Custom Ratings'!$J$12)+($R461*'Custom Ratings'!$J$13)+($S461*'Custom Ratings'!$J$14)+($T461*'Custom Ratings'!$J$15)),0)</f>
        <v>46</v>
      </c>
      <c r="AC461" s="79">
        <f>ROUND(Z461/'Custom Ratings'!$B$19,0)</f>
        <v>45</v>
      </c>
      <c r="AD461" s="79">
        <f>ROUND(AA461/'Custom Ratings'!$F$19,0)</f>
        <v>45</v>
      </c>
      <c r="AE461" s="79">
        <f>ROUND(AB461/'Custom Ratings'!$J$19,0)</f>
        <v>46</v>
      </c>
    </row>
    <row r="462" ht="15.75" customHeight="1">
      <c r="A462" s="71" t="s">
        <v>794</v>
      </c>
      <c r="B462" s="71" t="s">
        <v>1326</v>
      </c>
      <c r="C462" s="72" t="str">
        <f t="shared" si="1"/>
        <v>Rob Zettler</v>
      </c>
      <c r="D462" s="73" t="s">
        <v>141</v>
      </c>
      <c r="E462" s="73" t="s">
        <v>721</v>
      </c>
      <c r="F462" s="73">
        <v>2.0</v>
      </c>
      <c r="G462" s="73">
        <v>7.0</v>
      </c>
      <c r="H462" s="73">
        <v>2.0</v>
      </c>
      <c r="I462" s="73">
        <v>2.0</v>
      </c>
      <c r="J462" s="73">
        <v>1.0</v>
      </c>
      <c r="K462" s="73">
        <v>3.0</v>
      </c>
      <c r="L462" s="73">
        <v>2.0</v>
      </c>
      <c r="M462" s="73">
        <v>2.0</v>
      </c>
      <c r="N462" s="73">
        <v>4.0</v>
      </c>
      <c r="O462" s="73">
        <v>3.0</v>
      </c>
      <c r="P462" s="73">
        <v>0.0</v>
      </c>
      <c r="Q462" s="73">
        <v>3.0</v>
      </c>
      <c r="R462" s="73">
        <v>4.0</v>
      </c>
      <c r="S462" s="73">
        <v>3.0</v>
      </c>
      <c r="T462" s="73">
        <v>4.0</v>
      </c>
      <c r="U462" s="74">
        <f t="shared" si="2"/>
        <v>45</v>
      </c>
      <c r="V462" s="75">
        <f t="shared" si="3"/>
        <v>45</v>
      </c>
      <c r="W462" s="76" t="str">
        <f t="shared" si="4"/>
        <v>Lefty</v>
      </c>
      <c r="X462" s="77">
        <f t="shared" si="5"/>
        <v>45</v>
      </c>
      <c r="Y462" s="77">
        <f t="shared" si="6"/>
        <v>48</v>
      </c>
      <c r="Z462" s="78">
        <f>ROUND(IF(($G462*'Custom Ratings'!$B$3)+($H462*'Custom Ratings'!$B$4)+($I462*'Custom Ratings'!$B$5)+($J462*'Custom Ratings'!$B$6)+($K462*'Custom Ratings'!$B$7)+($L462*'Custom Ratings'!$B$8)+($M462*'Custom Ratings'!$B$9)+($O462*'Custom Ratings'!$B$10)+($P462*'Custom Ratings'!$B$11)+($Q462*'Custom Ratings'!$B$12)+($R462*'Custom Ratings'!$B$13)+($S462*'Custom Ratings'!$B$14)+($T462*'Custom Ratings'!$B$15)&lt;50,(25+(($G462*'Custom Ratings'!$B$3)+($H462*'Custom Ratings'!$B$4)+($I462*'Custom Ratings'!$B$5)+($J462*'Custom Ratings'!$B$6)+($K462*'Custom Ratings'!$B$7)+($L462*'Custom Ratings'!$B$8)+($M462*'Custom Ratings'!$B$9)+($O462*'Custom Ratings'!$B$10)+($P462*'Custom Ratings'!$B$11)+($Q462*'Custom Ratings'!$B$12)+($R462*'Custom Ratings'!$B$13)+($S462*'Custom Ratings'!$B$14)+($T462*'Custom Ratings'!$B$15))/2),($G462*'Custom Ratings'!$B$3)+($H462*'Custom Ratings'!$B$4)+($I462*'Custom Ratings'!$B$5)+($J462*'Custom Ratings'!$B$6)+($K462*'Custom Ratings'!$B$7)+($L462*'Custom Ratings'!$B$8)+($M462*'Custom Ratings'!$B$9)+($O462*'Custom Ratings'!$B$10)+($P462*'Custom Ratings'!$B$11)+($Q462*'Custom Ratings'!$B$12)+($R462*'Custom Ratings'!$B$13)+($S462*'Custom Ratings'!$B$14)+($T462*'Custom Ratings'!$B$15)),0)</f>
        <v>45</v>
      </c>
      <c r="AA462" s="78">
        <f>ROUND(IF(($G462*'Custom Ratings'!$F$3)+($H462*'Custom Ratings'!$F$4)+($I462*'Custom Ratings'!$F$5)+($J462*'Custom Ratings'!$F$6)+($K462*'Custom Ratings'!$F$7)+($L462*'Custom Ratings'!$F$8)+($M462*'Custom Ratings'!$F$9)+($O462*'Custom Ratings'!$F$10)+($P462*'Custom Ratings'!$F$11)+($Q462*'Custom Ratings'!$F$12)+($R462*'Custom Ratings'!$F$13)+($S462*'Custom Ratings'!$F$14)+($T462*'Custom Ratings'!$F$15)&lt;50,(25+(($G462*'Custom Ratings'!$F$3)+($H462*'Custom Ratings'!$F$4)+($I462*'Custom Ratings'!$F$5)+($J462*'Custom Ratings'!$F$6)+($K462*'Custom Ratings'!$F$7)+($L462*'Custom Ratings'!$F$8)+($M462*'Custom Ratings'!$F$9)+($O462*'Custom Ratings'!$F$10)+($P462*'Custom Ratings'!$F$11)+($Q462*'Custom Ratings'!$F$12)+($R462*'Custom Ratings'!$F$13)+($S462*'Custom Ratings'!$F$14)+($T462*'Custom Ratings'!$F$15))/2),($G462*'Custom Ratings'!$F$3)+($H462*'Custom Ratings'!$F$4)+($I462*'Custom Ratings'!$F$5)+($J462*'Custom Ratings'!$F$6)+($K462*'Custom Ratings'!$F$7)+($L462*'Custom Ratings'!$F$8)+($M462*'Custom Ratings'!$F$9)+($O462*'Custom Ratings'!$F$10)+($P462*'Custom Ratings'!$F$11)+($Q462*'Custom Ratings'!$F$12)+($R462*'Custom Ratings'!$F$13)+($S462*'Custom Ratings'!$F$14)+($T462*'Custom Ratings'!$F$15)),0)</f>
        <v>45</v>
      </c>
      <c r="AB462" s="78">
        <f>ROUND(IF(($K462*'Custom Ratings'!$J$3)+ROUNDDOWN(($H462*'Custom Ratings'!$J$4),0)+($I462*'Custom Ratings'!$J$5)+($J462*'Custom Ratings'!$J$6)+ROUNDDOWN(($K462*'Custom Ratings'!$J$7),0)+ROUNDDOWN(($L462*'Custom Ratings'!$J$8),0)+($M462*'Custom Ratings'!$J$9)+($O462*'Custom Ratings'!$J$10)+($P462*'Custom Ratings'!$J$11)+($Q462*'Custom Ratings'!$J$12)+($R462*'Custom Ratings'!$J$13)+($S462*'Custom Ratings'!$J$14)+($T462*'Custom Ratings'!$J$15)&lt;50,(25+(($K462*'Custom Ratings'!$J$3)+ROUNDDOWN(($H462*'Custom Ratings'!$J$4),0)+($I462*'Custom Ratings'!$J$5)+($J462*'Custom Ratings'!$J$6)+ROUNDDOWN(($K462*'Custom Ratings'!$J$7),0)+ROUNDDOWN(($L462*'Custom Ratings'!$J$8),0)+($M462*'Custom Ratings'!$J$9)+($O462*'Custom Ratings'!$J$10)+($P462*'Custom Ratings'!$J$11)+($Q462*'Custom Ratings'!$J$12)+($R462*'Custom Ratings'!$J$13)+($S462*'Custom Ratings'!$J$14)+($T462*'Custom Ratings'!$J$15))/2),($K462*'Custom Ratings'!$J$3)+ROUNDDOWN(($H462*'Custom Ratings'!$J$4),0)+($I462*'Custom Ratings'!$J$5)+($J462*'Custom Ratings'!$J$6)+ROUNDDOWN(($K462*'Custom Ratings'!$J$7),0)+ROUNDDOWN(($L462*'Custom Ratings'!$J$8),0)+($M462*'Custom Ratings'!$J$9)+($O462*'Custom Ratings'!$J$10)+($P462*'Custom Ratings'!$J$11)+($Q462*'Custom Ratings'!$J$12)+($R462*'Custom Ratings'!$J$13)+($S462*'Custom Ratings'!$J$14)+($T462*'Custom Ratings'!$J$15)),0)</f>
        <v>48</v>
      </c>
      <c r="AC462" s="79">
        <f>ROUND(Z462/'Custom Ratings'!$B$19,0)</f>
        <v>45</v>
      </c>
      <c r="AD462" s="79">
        <f>ROUND(AA462/'Custom Ratings'!$F$19,0)</f>
        <v>45</v>
      </c>
      <c r="AE462" s="79">
        <f>ROUND(AB462/'Custom Ratings'!$J$19,0)</f>
        <v>48</v>
      </c>
    </row>
    <row r="463" ht="15.75" customHeight="1">
      <c r="A463" s="71" t="s">
        <v>1290</v>
      </c>
      <c r="B463" s="71" t="s">
        <v>987</v>
      </c>
      <c r="C463" s="72" t="str">
        <f t="shared" si="1"/>
        <v>Curtis Joseph</v>
      </c>
      <c r="D463" s="73" t="s">
        <v>59</v>
      </c>
      <c r="E463" s="73" t="s">
        <v>697</v>
      </c>
      <c r="F463" s="73">
        <v>31.0</v>
      </c>
      <c r="G463" s="73">
        <v>6.0</v>
      </c>
      <c r="H463" s="73">
        <v>4.0</v>
      </c>
      <c r="I463" s="73">
        <v>4.0</v>
      </c>
      <c r="J463" s="73">
        <v>6.0</v>
      </c>
      <c r="K463" s="73">
        <v>6.0</v>
      </c>
      <c r="L463" s="73">
        <v>4.0</v>
      </c>
      <c r="M463" s="73">
        <v>0.0</v>
      </c>
      <c r="N463" s="73">
        <v>0.0</v>
      </c>
      <c r="O463" s="73">
        <v>0.0</v>
      </c>
      <c r="P463" s="73">
        <v>0.0</v>
      </c>
      <c r="Q463" s="73">
        <v>3.0</v>
      </c>
      <c r="R463" s="73">
        <v>3.0</v>
      </c>
      <c r="S463" s="73">
        <v>4.0</v>
      </c>
      <c r="T463" s="73">
        <v>4.0</v>
      </c>
      <c r="U463" s="74">
        <f t="shared" si="2"/>
        <v>77</v>
      </c>
      <c r="V463" s="75">
        <f t="shared" si="3"/>
        <v>77</v>
      </c>
      <c r="W463" s="76" t="str">
        <f t="shared" si="4"/>
        <v>Lefty</v>
      </c>
      <c r="X463" s="77">
        <f t="shared" si="5"/>
        <v>61</v>
      </c>
      <c r="Y463" s="77">
        <f t="shared" si="6"/>
        <v>77</v>
      </c>
      <c r="Z463" s="78">
        <f>ROUND(IF(($G463*'Custom Ratings'!$B$3)+($H463*'Custom Ratings'!$B$4)+($I463*'Custom Ratings'!$B$5)+($J463*'Custom Ratings'!$B$6)+($K463*'Custom Ratings'!$B$7)+($L463*'Custom Ratings'!$B$8)+($M463*'Custom Ratings'!$B$9)+($O463*'Custom Ratings'!$B$10)+($P463*'Custom Ratings'!$B$11)+($Q463*'Custom Ratings'!$B$12)+($R463*'Custom Ratings'!$B$13)+($S463*'Custom Ratings'!$B$14)+($T463*'Custom Ratings'!$B$15)&lt;50,(25+(($G463*'Custom Ratings'!$B$3)+($H463*'Custom Ratings'!$B$4)+($I463*'Custom Ratings'!$B$5)+($J463*'Custom Ratings'!$B$6)+($K463*'Custom Ratings'!$B$7)+($L463*'Custom Ratings'!$B$8)+($M463*'Custom Ratings'!$B$9)+($O463*'Custom Ratings'!$B$10)+($P463*'Custom Ratings'!$B$11)+($Q463*'Custom Ratings'!$B$12)+($R463*'Custom Ratings'!$B$13)+($S463*'Custom Ratings'!$B$14)+($T463*'Custom Ratings'!$B$15))/2),($G463*'Custom Ratings'!$B$3)+($H463*'Custom Ratings'!$B$4)+($I463*'Custom Ratings'!$B$5)+($J463*'Custom Ratings'!$B$6)+($K463*'Custom Ratings'!$B$7)+($L463*'Custom Ratings'!$B$8)+($M463*'Custom Ratings'!$B$9)+($O463*'Custom Ratings'!$B$10)+($P463*'Custom Ratings'!$B$11)+($Q463*'Custom Ratings'!$B$12)+($R463*'Custom Ratings'!$B$13)+($S463*'Custom Ratings'!$B$14)+($T463*'Custom Ratings'!$B$15)),0)</f>
        <v>61</v>
      </c>
      <c r="AA463" s="78">
        <f>ROUND(IF(($G463*'Custom Ratings'!$F$3)+($H463*'Custom Ratings'!$F$4)+($I463*'Custom Ratings'!$F$5)+($J463*'Custom Ratings'!$F$6)+($K463*'Custom Ratings'!$F$7)+($L463*'Custom Ratings'!$F$8)+($M463*'Custom Ratings'!$F$9)+($O463*'Custom Ratings'!$F$10)+($P463*'Custom Ratings'!$F$11)+($Q463*'Custom Ratings'!$F$12)+($R463*'Custom Ratings'!$F$13)+($S463*'Custom Ratings'!$F$14)+($T463*'Custom Ratings'!$F$15)&lt;50,(25+(($G463*'Custom Ratings'!$F$3)+($H463*'Custom Ratings'!$F$4)+($I463*'Custom Ratings'!$F$5)+($J463*'Custom Ratings'!$F$6)+($K463*'Custom Ratings'!$F$7)+($L463*'Custom Ratings'!$F$8)+($M463*'Custom Ratings'!$F$9)+($O463*'Custom Ratings'!$F$10)+($P463*'Custom Ratings'!$F$11)+($Q463*'Custom Ratings'!$F$12)+($R463*'Custom Ratings'!$F$13)+($S463*'Custom Ratings'!$F$14)+($T463*'Custom Ratings'!$F$15))/2),($G463*'Custom Ratings'!$F$3)+($H463*'Custom Ratings'!$F$4)+($I463*'Custom Ratings'!$F$5)+($J463*'Custom Ratings'!$F$6)+($K463*'Custom Ratings'!$F$7)+($L463*'Custom Ratings'!$F$8)+($M463*'Custom Ratings'!$F$9)+($O463*'Custom Ratings'!$F$10)+($P463*'Custom Ratings'!$F$11)+($Q463*'Custom Ratings'!$F$12)+($R463*'Custom Ratings'!$F$13)+($S463*'Custom Ratings'!$F$14)+($T463*'Custom Ratings'!$F$15)),0)</f>
        <v>61</v>
      </c>
      <c r="AB463" s="78">
        <f>ROUND(IF(($K463*'Custom Ratings'!$J$3)+ROUNDDOWN(($H463*'Custom Ratings'!$J$4),0)+($I463*'Custom Ratings'!$J$5)+($J463*'Custom Ratings'!$J$6)+ROUNDDOWN(($K463*'Custom Ratings'!$J$7),0)+ROUNDDOWN(($L463*'Custom Ratings'!$J$8),0)+($M463*'Custom Ratings'!$J$9)+($O463*'Custom Ratings'!$J$10)+($P463*'Custom Ratings'!$J$11)+($Q463*'Custom Ratings'!$J$12)+($R463*'Custom Ratings'!$J$13)+($S463*'Custom Ratings'!$J$14)+($T463*'Custom Ratings'!$J$15)&lt;50,(25+(($K463*'Custom Ratings'!$J$3)+ROUNDDOWN(($H463*'Custom Ratings'!$J$4),0)+($I463*'Custom Ratings'!$J$5)+($J463*'Custom Ratings'!$J$6)+ROUNDDOWN(($K463*'Custom Ratings'!$J$7),0)+ROUNDDOWN(($L463*'Custom Ratings'!$J$8),0)+($M463*'Custom Ratings'!$J$9)+($O463*'Custom Ratings'!$J$10)+($P463*'Custom Ratings'!$J$11)+($Q463*'Custom Ratings'!$J$12)+($R463*'Custom Ratings'!$J$13)+($S463*'Custom Ratings'!$J$14)+($T463*'Custom Ratings'!$J$15))/2),($K463*'Custom Ratings'!$J$3)+ROUNDDOWN(($H463*'Custom Ratings'!$J$4),0)+($I463*'Custom Ratings'!$J$5)+($J463*'Custom Ratings'!$J$6)+ROUNDDOWN(($K463*'Custom Ratings'!$J$7),0)+ROUNDDOWN(($L463*'Custom Ratings'!$J$8),0)+($M463*'Custom Ratings'!$J$9)+($O463*'Custom Ratings'!$J$10)+($P463*'Custom Ratings'!$J$11)+($Q463*'Custom Ratings'!$J$12)+($R463*'Custom Ratings'!$J$13)+($S463*'Custom Ratings'!$J$14)+($T463*'Custom Ratings'!$J$15)),0)</f>
        <v>77</v>
      </c>
      <c r="AC463" s="79">
        <f>ROUND(Z463/'Custom Ratings'!$B$19,0)</f>
        <v>61</v>
      </c>
      <c r="AD463" s="79">
        <f>ROUND(AA463/'Custom Ratings'!$F$19,0)</f>
        <v>61</v>
      </c>
      <c r="AE463" s="79">
        <f>ROUND(AB463/'Custom Ratings'!$J$19,0)</f>
        <v>77</v>
      </c>
    </row>
    <row r="464" ht="15.75" customHeight="1">
      <c r="A464" s="71" t="s">
        <v>832</v>
      </c>
      <c r="B464" s="71" t="s">
        <v>1327</v>
      </c>
      <c r="C464" s="72" t="str">
        <f t="shared" si="1"/>
        <v>Craig Janney</v>
      </c>
      <c r="D464" s="73" t="s">
        <v>59</v>
      </c>
      <c r="E464" s="73" t="s">
        <v>702</v>
      </c>
      <c r="F464" s="73">
        <v>15.0</v>
      </c>
      <c r="G464" s="73">
        <v>7.0</v>
      </c>
      <c r="H464" s="73">
        <v>4.0</v>
      </c>
      <c r="I464" s="73">
        <v>3.0</v>
      </c>
      <c r="J464" s="73">
        <v>5.0</v>
      </c>
      <c r="K464" s="73">
        <v>4.0</v>
      </c>
      <c r="L464" s="73">
        <v>3.0</v>
      </c>
      <c r="M464" s="73">
        <v>2.0</v>
      </c>
      <c r="N464" s="73">
        <v>0.0</v>
      </c>
      <c r="O464" s="73">
        <v>4.0</v>
      </c>
      <c r="P464" s="73">
        <v>4.0</v>
      </c>
      <c r="Q464" s="73">
        <v>4.0</v>
      </c>
      <c r="R464" s="73">
        <v>0.0</v>
      </c>
      <c r="S464" s="73">
        <v>4.0</v>
      </c>
      <c r="T464" s="73">
        <v>0.0</v>
      </c>
      <c r="U464" s="74">
        <f t="shared" si="2"/>
        <v>75</v>
      </c>
      <c r="V464" s="75">
        <f t="shared" si="3"/>
        <v>75</v>
      </c>
      <c r="W464" s="76" t="str">
        <f t="shared" si="4"/>
        <v>Lefty</v>
      </c>
      <c r="X464" s="77">
        <f t="shared" si="5"/>
        <v>75</v>
      </c>
      <c r="Y464" s="77">
        <f t="shared" si="6"/>
        <v>57</v>
      </c>
      <c r="Z464" s="78">
        <f>ROUND(IF(($G464*'Custom Ratings'!$B$3)+($H464*'Custom Ratings'!$B$4)+($I464*'Custom Ratings'!$B$5)+($J464*'Custom Ratings'!$B$6)+($K464*'Custom Ratings'!$B$7)+($L464*'Custom Ratings'!$B$8)+($M464*'Custom Ratings'!$B$9)+($O464*'Custom Ratings'!$B$10)+($P464*'Custom Ratings'!$B$11)+($Q464*'Custom Ratings'!$B$12)+($R464*'Custom Ratings'!$B$13)+($S464*'Custom Ratings'!$B$14)+($T464*'Custom Ratings'!$B$15)&lt;50,(25+(($G464*'Custom Ratings'!$B$3)+($H464*'Custom Ratings'!$B$4)+($I464*'Custom Ratings'!$B$5)+($J464*'Custom Ratings'!$B$6)+($K464*'Custom Ratings'!$B$7)+($L464*'Custom Ratings'!$B$8)+($M464*'Custom Ratings'!$B$9)+($O464*'Custom Ratings'!$B$10)+($P464*'Custom Ratings'!$B$11)+($Q464*'Custom Ratings'!$B$12)+($R464*'Custom Ratings'!$B$13)+($S464*'Custom Ratings'!$B$14)+($T464*'Custom Ratings'!$B$15))/2),($G464*'Custom Ratings'!$B$3)+($H464*'Custom Ratings'!$B$4)+($I464*'Custom Ratings'!$B$5)+($J464*'Custom Ratings'!$B$6)+($K464*'Custom Ratings'!$B$7)+($L464*'Custom Ratings'!$B$8)+($M464*'Custom Ratings'!$B$9)+($O464*'Custom Ratings'!$B$10)+($P464*'Custom Ratings'!$B$11)+($Q464*'Custom Ratings'!$B$12)+($R464*'Custom Ratings'!$B$13)+($S464*'Custom Ratings'!$B$14)+($T464*'Custom Ratings'!$B$15)),0)</f>
        <v>75</v>
      </c>
      <c r="AA464" s="78">
        <f>ROUND(IF(($G464*'Custom Ratings'!$F$3)+($H464*'Custom Ratings'!$F$4)+($I464*'Custom Ratings'!$F$5)+($J464*'Custom Ratings'!$F$6)+($K464*'Custom Ratings'!$F$7)+($L464*'Custom Ratings'!$F$8)+($M464*'Custom Ratings'!$F$9)+($O464*'Custom Ratings'!$F$10)+($P464*'Custom Ratings'!$F$11)+($Q464*'Custom Ratings'!$F$12)+($R464*'Custom Ratings'!$F$13)+($S464*'Custom Ratings'!$F$14)+($T464*'Custom Ratings'!$F$15)&lt;50,(25+(($G464*'Custom Ratings'!$F$3)+($H464*'Custom Ratings'!$F$4)+($I464*'Custom Ratings'!$F$5)+($J464*'Custom Ratings'!$F$6)+($K464*'Custom Ratings'!$F$7)+($L464*'Custom Ratings'!$F$8)+($M464*'Custom Ratings'!$F$9)+($O464*'Custom Ratings'!$F$10)+($P464*'Custom Ratings'!$F$11)+($Q464*'Custom Ratings'!$F$12)+($R464*'Custom Ratings'!$F$13)+($S464*'Custom Ratings'!$F$14)+($T464*'Custom Ratings'!$F$15))/2),($G464*'Custom Ratings'!$F$3)+($H464*'Custom Ratings'!$F$4)+($I464*'Custom Ratings'!$F$5)+($J464*'Custom Ratings'!$F$6)+($K464*'Custom Ratings'!$F$7)+($L464*'Custom Ratings'!$F$8)+($M464*'Custom Ratings'!$F$9)+($O464*'Custom Ratings'!$F$10)+($P464*'Custom Ratings'!$F$11)+($Q464*'Custom Ratings'!$F$12)+($R464*'Custom Ratings'!$F$13)+($S464*'Custom Ratings'!$F$14)+($T464*'Custom Ratings'!$F$15)),0)</f>
        <v>75</v>
      </c>
      <c r="AB464" s="78">
        <f>ROUND(IF(($K464*'Custom Ratings'!$J$3)+ROUNDDOWN(($H464*'Custom Ratings'!$J$4),0)+($I464*'Custom Ratings'!$J$5)+($J464*'Custom Ratings'!$J$6)+ROUNDDOWN(($K464*'Custom Ratings'!$J$7),0)+ROUNDDOWN(($L464*'Custom Ratings'!$J$8),0)+($M464*'Custom Ratings'!$J$9)+($O464*'Custom Ratings'!$J$10)+($P464*'Custom Ratings'!$J$11)+($Q464*'Custom Ratings'!$J$12)+($R464*'Custom Ratings'!$J$13)+($S464*'Custom Ratings'!$J$14)+($T464*'Custom Ratings'!$J$15)&lt;50,(25+(($K464*'Custom Ratings'!$J$3)+ROUNDDOWN(($H464*'Custom Ratings'!$J$4),0)+($I464*'Custom Ratings'!$J$5)+($J464*'Custom Ratings'!$J$6)+ROUNDDOWN(($K464*'Custom Ratings'!$J$7),0)+ROUNDDOWN(($L464*'Custom Ratings'!$J$8),0)+($M464*'Custom Ratings'!$J$9)+($O464*'Custom Ratings'!$J$10)+($P464*'Custom Ratings'!$J$11)+($Q464*'Custom Ratings'!$J$12)+($R464*'Custom Ratings'!$J$13)+($S464*'Custom Ratings'!$J$14)+($T464*'Custom Ratings'!$J$15))/2),($K464*'Custom Ratings'!$J$3)+ROUNDDOWN(($H464*'Custom Ratings'!$J$4),0)+($I464*'Custom Ratings'!$J$5)+($J464*'Custom Ratings'!$J$6)+ROUNDDOWN(($K464*'Custom Ratings'!$J$7),0)+ROUNDDOWN(($L464*'Custom Ratings'!$J$8),0)+($M464*'Custom Ratings'!$J$9)+($O464*'Custom Ratings'!$J$10)+($P464*'Custom Ratings'!$J$11)+($Q464*'Custom Ratings'!$J$12)+($R464*'Custom Ratings'!$J$13)+($S464*'Custom Ratings'!$J$14)+($T464*'Custom Ratings'!$J$15)),0)</f>
        <v>57</v>
      </c>
      <c r="AC464" s="79">
        <f>ROUND(Z464/'Custom Ratings'!$B$19,0)</f>
        <v>75</v>
      </c>
      <c r="AD464" s="79">
        <f>ROUND(AA464/'Custom Ratings'!$F$19,0)</f>
        <v>75</v>
      </c>
      <c r="AE464" s="79">
        <f>ROUND(AB464/'Custom Ratings'!$J$19,0)</f>
        <v>57</v>
      </c>
    </row>
    <row r="465" ht="15.75" customHeight="1">
      <c r="A465" s="71" t="s">
        <v>1328</v>
      </c>
      <c r="B465" s="71" t="s">
        <v>1329</v>
      </c>
      <c r="C465" s="72" t="str">
        <f t="shared" si="1"/>
        <v>Nelson Emerson</v>
      </c>
      <c r="D465" s="73" t="s">
        <v>59</v>
      </c>
      <c r="E465" s="73" t="s">
        <v>702</v>
      </c>
      <c r="F465" s="73">
        <v>7.0</v>
      </c>
      <c r="G465" s="73">
        <v>4.0</v>
      </c>
      <c r="H465" s="73">
        <v>4.0</v>
      </c>
      <c r="I465" s="73">
        <v>4.0</v>
      </c>
      <c r="J465" s="73">
        <v>4.0</v>
      </c>
      <c r="K465" s="73">
        <v>3.0</v>
      </c>
      <c r="L465" s="73">
        <v>3.0</v>
      </c>
      <c r="M465" s="73">
        <v>2.0</v>
      </c>
      <c r="N465" s="73">
        <v>3.0</v>
      </c>
      <c r="O465" s="73">
        <v>4.0</v>
      </c>
      <c r="P465" s="73">
        <v>3.0</v>
      </c>
      <c r="Q465" s="73">
        <v>4.0</v>
      </c>
      <c r="R465" s="73">
        <v>1.0</v>
      </c>
      <c r="S465" s="73">
        <v>3.0</v>
      </c>
      <c r="T465" s="73">
        <v>2.0</v>
      </c>
      <c r="U465" s="74">
        <f t="shared" si="2"/>
        <v>70</v>
      </c>
      <c r="V465" s="75">
        <f t="shared" si="3"/>
        <v>70</v>
      </c>
      <c r="W465" s="76" t="str">
        <f t="shared" si="4"/>
        <v>Righty</v>
      </c>
      <c r="X465" s="77">
        <f t="shared" si="5"/>
        <v>70</v>
      </c>
      <c r="Y465" s="77">
        <f t="shared" si="6"/>
        <v>54</v>
      </c>
      <c r="Z465" s="78">
        <f>ROUND(IF(($G465*'Custom Ratings'!$B$3)+($H465*'Custom Ratings'!$B$4)+($I465*'Custom Ratings'!$B$5)+($J465*'Custom Ratings'!$B$6)+($K465*'Custom Ratings'!$B$7)+($L465*'Custom Ratings'!$B$8)+($M465*'Custom Ratings'!$B$9)+($O465*'Custom Ratings'!$B$10)+($P465*'Custom Ratings'!$B$11)+($Q465*'Custom Ratings'!$B$12)+($R465*'Custom Ratings'!$B$13)+($S465*'Custom Ratings'!$B$14)+($T465*'Custom Ratings'!$B$15)&lt;50,(25+(($G465*'Custom Ratings'!$B$3)+($H465*'Custom Ratings'!$B$4)+($I465*'Custom Ratings'!$B$5)+($J465*'Custom Ratings'!$B$6)+($K465*'Custom Ratings'!$B$7)+($L465*'Custom Ratings'!$B$8)+($M465*'Custom Ratings'!$B$9)+($O465*'Custom Ratings'!$B$10)+($P465*'Custom Ratings'!$B$11)+($Q465*'Custom Ratings'!$B$12)+($R465*'Custom Ratings'!$B$13)+($S465*'Custom Ratings'!$B$14)+($T465*'Custom Ratings'!$B$15))/2),($G465*'Custom Ratings'!$B$3)+($H465*'Custom Ratings'!$B$4)+($I465*'Custom Ratings'!$B$5)+($J465*'Custom Ratings'!$B$6)+($K465*'Custom Ratings'!$B$7)+($L465*'Custom Ratings'!$B$8)+($M465*'Custom Ratings'!$B$9)+($O465*'Custom Ratings'!$B$10)+($P465*'Custom Ratings'!$B$11)+($Q465*'Custom Ratings'!$B$12)+($R465*'Custom Ratings'!$B$13)+($S465*'Custom Ratings'!$B$14)+($T465*'Custom Ratings'!$B$15)),0)</f>
        <v>70</v>
      </c>
      <c r="AA465" s="78">
        <f>ROUND(IF(($G465*'Custom Ratings'!$F$3)+($H465*'Custom Ratings'!$F$4)+($I465*'Custom Ratings'!$F$5)+($J465*'Custom Ratings'!$F$6)+($K465*'Custom Ratings'!$F$7)+($L465*'Custom Ratings'!$F$8)+($M465*'Custom Ratings'!$F$9)+($O465*'Custom Ratings'!$F$10)+($P465*'Custom Ratings'!$F$11)+($Q465*'Custom Ratings'!$F$12)+($R465*'Custom Ratings'!$F$13)+($S465*'Custom Ratings'!$F$14)+($T465*'Custom Ratings'!$F$15)&lt;50,(25+(($G465*'Custom Ratings'!$F$3)+($H465*'Custom Ratings'!$F$4)+($I465*'Custom Ratings'!$F$5)+($J465*'Custom Ratings'!$F$6)+($K465*'Custom Ratings'!$F$7)+($L465*'Custom Ratings'!$F$8)+($M465*'Custom Ratings'!$F$9)+($O465*'Custom Ratings'!$F$10)+($P465*'Custom Ratings'!$F$11)+($Q465*'Custom Ratings'!$F$12)+($R465*'Custom Ratings'!$F$13)+($S465*'Custom Ratings'!$F$14)+($T465*'Custom Ratings'!$F$15))/2),($G465*'Custom Ratings'!$F$3)+($H465*'Custom Ratings'!$F$4)+($I465*'Custom Ratings'!$F$5)+($J465*'Custom Ratings'!$F$6)+($K465*'Custom Ratings'!$F$7)+($L465*'Custom Ratings'!$F$8)+($M465*'Custom Ratings'!$F$9)+($O465*'Custom Ratings'!$F$10)+($P465*'Custom Ratings'!$F$11)+($Q465*'Custom Ratings'!$F$12)+($R465*'Custom Ratings'!$F$13)+($S465*'Custom Ratings'!$F$14)+($T465*'Custom Ratings'!$F$15)),0)</f>
        <v>70</v>
      </c>
      <c r="AB465" s="78">
        <f>ROUND(IF(($K465*'Custom Ratings'!$J$3)+ROUNDDOWN(($H465*'Custom Ratings'!$J$4),0)+($I465*'Custom Ratings'!$J$5)+($J465*'Custom Ratings'!$J$6)+ROUNDDOWN(($K465*'Custom Ratings'!$J$7),0)+ROUNDDOWN(($L465*'Custom Ratings'!$J$8),0)+($M465*'Custom Ratings'!$J$9)+($O465*'Custom Ratings'!$J$10)+($P465*'Custom Ratings'!$J$11)+($Q465*'Custom Ratings'!$J$12)+($R465*'Custom Ratings'!$J$13)+($S465*'Custom Ratings'!$J$14)+($T465*'Custom Ratings'!$J$15)&lt;50,(25+(($K465*'Custom Ratings'!$J$3)+ROUNDDOWN(($H465*'Custom Ratings'!$J$4),0)+($I465*'Custom Ratings'!$J$5)+($J465*'Custom Ratings'!$J$6)+ROUNDDOWN(($K465*'Custom Ratings'!$J$7),0)+ROUNDDOWN(($L465*'Custom Ratings'!$J$8),0)+($M465*'Custom Ratings'!$J$9)+($O465*'Custom Ratings'!$J$10)+($P465*'Custom Ratings'!$J$11)+($Q465*'Custom Ratings'!$J$12)+($R465*'Custom Ratings'!$J$13)+($S465*'Custom Ratings'!$J$14)+($T465*'Custom Ratings'!$J$15))/2),($K465*'Custom Ratings'!$J$3)+ROUNDDOWN(($H465*'Custom Ratings'!$J$4),0)+($I465*'Custom Ratings'!$J$5)+($J465*'Custom Ratings'!$J$6)+ROUNDDOWN(($K465*'Custom Ratings'!$J$7),0)+ROUNDDOWN(($L465*'Custom Ratings'!$J$8),0)+($M465*'Custom Ratings'!$J$9)+($O465*'Custom Ratings'!$J$10)+($P465*'Custom Ratings'!$J$11)+($Q465*'Custom Ratings'!$J$12)+($R465*'Custom Ratings'!$J$13)+($S465*'Custom Ratings'!$J$14)+($T465*'Custom Ratings'!$J$15)),0)</f>
        <v>54</v>
      </c>
      <c r="AC465" s="79">
        <f>ROUND(Z465/'Custom Ratings'!$B$19,0)</f>
        <v>70</v>
      </c>
      <c r="AD465" s="79">
        <f>ROUND(AA465/'Custom Ratings'!$F$19,0)</f>
        <v>70</v>
      </c>
      <c r="AE465" s="79">
        <f>ROUND(AB465/'Custom Ratings'!$J$19,0)</f>
        <v>54</v>
      </c>
    </row>
    <row r="466" ht="15.75" customHeight="1">
      <c r="A466" s="71" t="s">
        <v>698</v>
      </c>
      <c r="B466" s="71" t="s">
        <v>864</v>
      </c>
      <c r="C466" s="72" t="str">
        <f t="shared" si="1"/>
        <v>Ron Sutter</v>
      </c>
      <c r="D466" s="73" t="s">
        <v>59</v>
      </c>
      <c r="E466" s="73" t="s">
        <v>702</v>
      </c>
      <c r="F466" s="73">
        <v>22.0</v>
      </c>
      <c r="G466" s="73">
        <v>6.0</v>
      </c>
      <c r="H466" s="73">
        <v>3.0</v>
      </c>
      <c r="I466" s="73">
        <v>3.0</v>
      </c>
      <c r="J466" s="73">
        <v>3.0</v>
      </c>
      <c r="K466" s="73">
        <v>4.0</v>
      </c>
      <c r="L466" s="73">
        <v>2.0</v>
      </c>
      <c r="M466" s="73">
        <v>4.0</v>
      </c>
      <c r="N466" s="73">
        <v>5.0</v>
      </c>
      <c r="O466" s="73">
        <v>3.0</v>
      </c>
      <c r="P466" s="73">
        <v>3.0</v>
      </c>
      <c r="Q466" s="73">
        <v>4.0</v>
      </c>
      <c r="R466" s="73">
        <v>3.0</v>
      </c>
      <c r="S466" s="73">
        <v>4.0</v>
      </c>
      <c r="T466" s="73">
        <v>3.0</v>
      </c>
      <c r="U466" s="74">
        <f t="shared" si="2"/>
        <v>65</v>
      </c>
      <c r="V466" s="75">
        <f t="shared" si="3"/>
        <v>65</v>
      </c>
      <c r="W466" s="76" t="str">
        <f t="shared" si="4"/>
        <v>Righty</v>
      </c>
      <c r="X466" s="77">
        <f t="shared" si="5"/>
        <v>65</v>
      </c>
      <c r="Y466" s="77">
        <f t="shared" si="6"/>
        <v>54</v>
      </c>
      <c r="Z466" s="78">
        <f>ROUND(IF(($G466*'Custom Ratings'!$B$3)+($H466*'Custom Ratings'!$B$4)+($I466*'Custom Ratings'!$B$5)+($J466*'Custom Ratings'!$B$6)+($K466*'Custom Ratings'!$B$7)+($L466*'Custom Ratings'!$B$8)+($M466*'Custom Ratings'!$B$9)+($O466*'Custom Ratings'!$B$10)+($P466*'Custom Ratings'!$B$11)+($Q466*'Custom Ratings'!$B$12)+($R466*'Custom Ratings'!$B$13)+($S466*'Custom Ratings'!$B$14)+($T466*'Custom Ratings'!$B$15)&lt;50,(25+(($G466*'Custom Ratings'!$B$3)+($H466*'Custom Ratings'!$B$4)+($I466*'Custom Ratings'!$B$5)+($J466*'Custom Ratings'!$B$6)+($K466*'Custom Ratings'!$B$7)+($L466*'Custom Ratings'!$B$8)+($M466*'Custom Ratings'!$B$9)+($O466*'Custom Ratings'!$B$10)+($P466*'Custom Ratings'!$B$11)+($Q466*'Custom Ratings'!$B$12)+($R466*'Custom Ratings'!$B$13)+($S466*'Custom Ratings'!$B$14)+($T466*'Custom Ratings'!$B$15))/2),($G466*'Custom Ratings'!$B$3)+($H466*'Custom Ratings'!$B$4)+($I466*'Custom Ratings'!$B$5)+($J466*'Custom Ratings'!$B$6)+($K466*'Custom Ratings'!$B$7)+($L466*'Custom Ratings'!$B$8)+($M466*'Custom Ratings'!$B$9)+($O466*'Custom Ratings'!$B$10)+($P466*'Custom Ratings'!$B$11)+($Q466*'Custom Ratings'!$B$12)+($R466*'Custom Ratings'!$B$13)+($S466*'Custom Ratings'!$B$14)+($T466*'Custom Ratings'!$B$15)),0)</f>
        <v>65</v>
      </c>
      <c r="AA466" s="78">
        <f>ROUND(IF(($G466*'Custom Ratings'!$F$3)+($H466*'Custom Ratings'!$F$4)+($I466*'Custom Ratings'!$F$5)+($J466*'Custom Ratings'!$F$6)+($K466*'Custom Ratings'!$F$7)+($L466*'Custom Ratings'!$F$8)+($M466*'Custom Ratings'!$F$9)+($O466*'Custom Ratings'!$F$10)+($P466*'Custom Ratings'!$F$11)+($Q466*'Custom Ratings'!$F$12)+($R466*'Custom Ratings'!$F$13)+($S466*'Custom Ratings'!$F$14)+($T466*'Custom Ratings'!$F$15)&lt;50,(25+(($G466*'Custom Ratings'!$F$3)+($H466*'Custom Ratings'!$F$4)+($I466*'Custom Ratings'!$F$5)+($J466*'Custom Ratings'!$F$6)+($K466*'Custom Ratings'!$F$7)+($L466*'Custom Ratings'!$F$8)+($M466*'Custom Ratings'!$F$9)+($O466*'Custom Ratings'!$F$10)+($P466*'Custom Ratings'!$F$11)+($Q466*'Custom Ratings'!$F$12)+($R466*'Custom Ratings'!$F$13)+($S466*'Custom Ratings'!$F$14)+($T466*'Custom Ratings'!$F$15))/2),($G466*'Custom Ratings'!$F$3)+($H466*'Custom Ratings'!$F$4)+($I466*'Custom Ratings'!$F$5)+($J466*'Custom Ratings'!$F$6)+($K466*'Custom Ratings'!$F$7)+($L466*'Custom Ratings'!$F$8)+($M466*'Custom Ratings'!$F$9)+($O466*'Custom Ratings'!$F$10)+($P466*'Custom Ratings'!$F$11)+($Q466*'Custom Ratings'!$F$12)+($R466*'Custom Ratings'!$F$13)+($S466*'Custom Ratings'!$F$14)+($T466*'Custom Ratings'!$F$15)),0)</f>
        <v>65</v>
      </c>
      <c r="AB466" s="78">
        <f>ROUND(IF(($K466*'Custom Ratings'!$J$3)+ROUNDDOWN(($H466*'Custom Ratings'!$J$4),0)+($I466*'Custom Ratings'!$J$5)+($J466*'Custom Ratings'!$J$6)+ROUNDDOWN(($K466*'Custom Ratings'!$J$7),0)+ROUNDDOWN(($L466*'Custom Ratings'!$J$8),0)+($M466*'Custom Ratings'!$J$9)+($O466*'Custom Ratings'!$J$10)+($P466*'Custom Ratings'!$J$11)+($Q466*'Custom Ratings'!$J$12)+($R466*'Custom Ratings'!$J$13)+($S466*'Custom Ratings'!$J$14)+($T466*'Custom Ratings'!$J$15)&lt;50,(25+(($K466*'Custom Ratings'!$J$3)+ROUNDDOWN(($H466*'Custom Ratings'!$J$4),0)+($I466*'Custom Ratings'!$J$5)+($J466*'Custom Ratings'!$J$6)+ROUNDDOWN(($K466*'Custom Ratings'!$J$7),0)+ROUNDDOWN(($L466*'Custom Ratings'!$J$8),0)+($M466*'Custom Ratings'!$J$9)+($O466*'Custom Ratings'!$J$10)+($P466*'Custom Ratings'!$J$11)+($Q466*'Custom Ratings'!$J$12)+($R466*'Custom Ratings'!$J$13)+($S466*'Custom Ratings'!$J$14)+($T466*'Custom Ratings'!$J$15))/2),($K466*'Custom Ratings'!$J$3)+ROUNDDOWN(($H466*'Custom Ratings'!$J$4),0)+($I466*'Custom Ratings'!$J$5)+($J466*'Custom Ratings'!$J$6)+ROUNDDOWN(($K466*'Custom Ratings'!$J$7),0)+ROUNDDOWN(($L466*'Custom Ratings'!$J$8),0)+($M466*'Custom Ratings'!$J$9)+($O466*'Custom Ratings'!$J$10)+($P466*'Custom Ratings'!$J$11)+($Q466*'Custom Ratings'!$J$12)+($R466*'Custom Ratings'!$J$13)+($S466*'Custom Ratings'!$J$14)+($T466*'Custom Ratings'!$J$15)),0)</f>
        <v>54</v>
      </c>
      <c r="AC466" s="79">
        <f>ROUND(Z466/'Custom Ratings'!$B$19,0)</f>
        <v>65</v>
      </c>
      <c r="AD466" s="79">
        <f>ROUND(AA466/'Custom Ratings'!$F$19,0)</f>
        <v>65</v>
      </c>
      <c r="AE466" s="79">
        <f>ROUND(AB466/'Custom Ratings'!$J$19,0)</f>
        <v>54</v>
      </c>
    </row>
    <row r="467" ht="15.75" customHeight="1">
      <c r="A467" s="71" t="s">
        <v>698</v>
      </c>
      <c r="B467" s="71" t="s">
        <v>1319</v>
      </c>
      <c r="C467" s="72" t="str">
        <f t="shared" si="1"/>
        <v>Ron Wilson</v>
      </c>
      <c r="D467" s="73" t="s">
        <v>59</v>
      </c>
      <c r="E467" s="73" t="s">
        <v>702</v>
      </c>
      <c r="F467" s="73">
        <v>18.0</v>
      </c>
      <c r="G467" s="73">
        <v>6.0</v>
      </c>
      <c r="H467" s="73">
        <v>3.0</v>
      </c>
      <c r="I467" s="73">
        <v>3.0</v>
      </c>
      <c r="J467" s="73">
        <v>2.0</v>
      </c>
      <c r="K467" s="73">
        <v>4.0</v>
      </c>
      <c r="L467" s="73">
        <v>1.0</v>
      </c>
      <c r="M467" s="73">
        <v>2.0</v>
      </c>
      <c r="N467" s="73">
        <v>0.0</v>
      </c>
      <c r="O467" s="73">
        <v>2.0</v>
      </c>
      <c r="P467" s="73">
        <v>2.0</v>
      </c>
      <c r="Q467" s="73">
        <v>4.0</v>
      </c>
      <c r="R467" s="73">
        <v>3.0</v>
      </c>
      <c r="S467" s="73">
        <v>2.0</v>
      </c>
      <c r="T467" s="73">
        <v>2.0</v>
      </c>
      <c r="U467" s="74">
        <f t="shared" si="2"/>
        <v>50</v>
      </c>
      <c r="V467" s="75">
        <f t="shared" si="3"/>
        <v>50</v>
      </c>
      <c r="W467" s="76" t="str">
        <f t="shared" si="4"/>
        <v>Lefty</v>
      </c>
      <c r="X467" s="77">
        <f t="shared" si="5"/>
        <v>50</v>
      </c>
      <c r="Y467" s="77">
        <f t="shared" si="6"/>
        <v>48</v>
      </c>
      <c r="Z467" s="78">
        <f>ROUND(IF(($G467*'Custom Ratings'!$B$3)+($H467*'Custom Ratings'!$B$4)+($I467*'Custom Ratings'!$B$5)+($J467*'Custom Ratings'!$B$6)+($K467*'Custom Ratings'!$B$7)+($L467*'Custom Ratings'!$B$8)+($M467*'Custom Ratings'!$B$9)+($O467*'Custom Ratings'!$B$10)+($P467*'Custom Ratings'!$B$11)+($Q467*'Custom Ratings'!$B$12)+($R467*'Custom Ratings'!$B$13)+($S467*'Custom Ratings'!$B$14)+($T467*'Custom Ratings'!$B$15)&lt;50,(25+(($G467*'Custom Ratings'!$B$3)+($H467*'Custom Ratings'!$B$4)+($I467*'Custom Ratings'!$B$5)+($J467*'Custom Ratings'!$B$6)+($K467*'Custom Ratings'!$B$7)+($L467*'Custom Ratings'!$B$8)+($M467*'Custom Ratings'!$B$9)+($O467*'Custom Ratings'!$B$10)+($P467*'Custom Ratings'!$B$11)+($Q467*'Custom Ratings'!$B$12)+($R467*'Custom Ratings'!$B$13)+($S467*'Custom Ratings'!$B$14)+($T467*'Custom Ratings'!$B$15))/2),($G467*'Custom Ratings'!$B$3)+($H467*'Custom Ratings'!$B$4)+($I467*'Custom Ratings'!$B$5)+($J467*'Custom Ratings'!$B$6)+($K467*'Custom Ratings'!$B$7)+($L467*'Custom Ratings'!$B$8)+($M467*'Custom Ratings'!$B$9)+($O467*'Custom Ratings'!$B$10)+($P467*'Custom Ratings'!$B$11)+($Q467*'Custom Ratings'!$B$12)+($R467*'Custom Ratings'!$B$13)+($S467*'Custom Ratings'!$B$14)+($T467*'Custom Ratings'!$B$15)),0)</f>
        <v>50</v>
      </c>
      <c r="AA467" s="78">
        <f>ROUND(IF(($G467*'Custom Ratings'!$F$3)+($H467*'Custom Ratings'!$F$4)+($I467*'Custom Ratings'!$F$5)+($J467*'Custom Ratings'!$F$6)+($K467*'Custom Ratings'!$F$7)+($L467*'Custom Ratings'!$F$8)+($M467*'Custom Ratings'!$F$9)+($O467*'Custom Ratings'!$F$10)+($P467*'Custom Ratings'!$F$11)+($Q467*'Custom Ratings'!$F$12)+($R467*'Custom Ratings'!$F$13)+($S467*'Custom Ratings'!$F$14)+($T467*'Custom Ratings'!$F$15)&lt;50,(25+(($G467*'Custom Ratings'!$F$3)+($H467*'Custom Ratings'!$F$4)+($I467*'Custom Ratings'!$F$5)+($J467*'Custom Ratings'!$F$6)+($K467*'Custom Ratings'!$F$7)+($L467*'Custom Ratings'!$F$8)+($M467*'Custom Ratings'!$F$9)+($O467*'Custom Ratings'!$F$10)+($P467*'Custom Ratings'!$F$11)+($Q467*'Custom Ratings'!$F$12)+($R467*'Custom Ratings'!$F$13)+($S467*'Custom Ratings'!$F$14)+($T467*'Custom Ratings'!$F$15))/2),($G467*'Custom Ratings'!$F$3)+($H467*'Custom Ratings'!$F$4)+($I467*'Custom Ratings'!$F$5)+($J467*'Custom Ratings'!$F$6)+($K467*'Custom Ratings'!$F$7)+($L467*'Custom Ratings'!$F$8)+($M467*'Custom Ratings'!$F$9)+($O467*'Custom Ratings'!$F$10)+($P467*'Custom Ratings'!$F$11)+($Q467*'Custom Ratings'!$F$12)+($R467*'Custom Ratings'!$F$13)+($S467*'Custom Ratings'!$F$14)+($T467*'Custom Ratings'!$F$15)),0)</f>
        <v>50</v>
      </c>
      <c r="AB467" s="78">
        <f>ROUND(IF(($K467*'Custom Ratings'!$J$3)+ROUNDDOWN(($H467*'Custom Ratings'!$J$4),0)+($I467*'Custom Ratings'!$J$5)+($J467*'Custom Ratings'!$J$6)+ROUNDDOWN(($K467*'Custom Ratings'!$J$7),0)+ROUNDDOWN(($L467*'Custom Ratings'!$J$8),0)+($M467*'Custom Ratings'!$J$9)+($O467*'Custom Ratings'!$J$10)+($P467*'Custom Ratings'!$J$11)+($Q467*'Custom Ratings'!$J$12)+($R467*'Custom Ratings'!$J$13)+($S467*'Custom Ratings'!$J$14)+($T467*'Custom Ratings'!$J$15)&lt;50,(25+(($K467*'Custom Ratings'!$J$3)+ROUNDDOWN(($H467*'Custom Ratings'!$J$4),0)+($I467*'Custom Ratings'!$J$5)+($J467*'Custom Ratings'!$J$6)+ROUNDDOWN(($K467*'Custom Ratings'!$J$7),0)+ROUNDDOWN(($L467*'Custom Ratings'!$J$8),0)+($M467*'Custom Ratings'!$J$9)+($O467*'Custom Ratings'!$J$10)+($P467*'Custom Ratings'!$J$11)+($Q467*'Custom Ratings'!$J$12)+($R467*'Custom Ratings'!$J$13)+($S467*'Custom Ratings'!$J$14)+($T467*'Custom Ratings'!$J$15))/2),($K467*'Custom Ratings'!$J$3)+ROUNDDOWN(($H467*'Custom Ratings'!$J$4),0)+($I467*'Custom Ratings'!$J$5)+($J467*'Custom Ratings'!$J$6)+ROUNDDOWN(($K467*'Custom Ratings'!$J$7),0)+ROUNDDOWN(($L467*'Custom Ratings'!$J$8),0)+($M467*'Custom Ratings'!$J$9)+($O467*'Custom Ratings'!$J$10)+($P467*'Custom Ratings'!$J$11)+($Q467*'Custom Ratings'!$J$12)+($R467*'Custom Ratings'!$J$13)+($S467*'Custom Ratings'!$J$14)+($T467*'Custom Ratings'!$J$15)),0)</f>
        <v>48</v>
      </c>
      <c r="AC467" s="79">
        <f>ROUND(Z467/'Custom Ratings'!$B$19,0)</f>
        <v>50</v>
      </c>
      <c r="AD467" s="79">
        <f>ROUND(AA467/'Custom Ratings'!$F$19,0)</f>
        <v>50</v>
      </c>
      <c r="AE467" s="79">
        <f>ROUND(AB467/'Custom Ratings'!$J$19,0)</f>
        <v>48</v>
      </c>
    </row>
    <row r="468" ht="15.75" customHeight="1">
      <c r="A468" s="71" t="s">
        <v>709</v>
      </c>
      <c r="B468" s="71" t="s">
        <v>1330</v>
      </c>
      <c r="C468" s="72" t="str">
        <f t="shared" si="1"/>
        <v>Bob Bassen</v>
      </c>
      <c r="D468" s="73" t="s">
        <v>59</v>
      </c>
      <c r="E468" s="73" t="s">
        <v>702</v>
      </c>
      <c r="F468" s="73">
        <v>28.0</v>
      </c>
      <c r="G468" s="73">
        <v>4.0</v>
      </c>
      <c r="H468" s="73">
        <v>3.0</v>
      </c>
      <c r="I468" s="73">
        <v>4.0</v>
      </c>
      <c r="J468" s="73">
        <v>2.0</v>
      </c>
      <c r="K468" s="73">
        <v>2.0</v>
      </c>
      <c r="L468" s="73">
        <v>2.0</v>
      </c>
      <c r="M468" s="73">
        <v>4.0</v>
      </c>
      <c r="N468" s="73">
        <v>8.0</v>
      </c>
      <c r="O468" s="73">
        <v>3.0</v>
      </c>
      <c r="P468" s="73">
        <v>3.0</v>
      </c>
      <c r="Q468" s="73">
        <v>2.0</v>
      </c>
      <c r="R468" s="73">
        <v>3.0</v>
      </c>
      <c r="S468" s="73">
        <v>2.0</v>
      </c>
      <c r="T468" s="73">
        <v>3.0</v>
      </c>
      <c r="U468" s="74">
        <f t="shared" si="2"/>
        <v>57</v>
      </c>
      <c r="V468" s="75">
        <f t="shared" si="3"/>
        <v>57</v>
      </c>
      <c r="W468" s="76" t="str">
        <f t="shared" si="4"/>
        <v>Lefty</v>
      </c>
      <c r="X468" s="77">
        <f t="shared" si="5"/>
        <v>57</v>
      </c>
      <c r="Y468" s="77">
        <f t="shared" si="6"/>
        <v>46</v>
      </c>
      <c r="Z468" s="78">
        <f>ROUND(IF(($G468*'Custom Ratings'!$B$3)+($H468*'Custom Ratings'!$B$4)+($I468*'Custom Ratings'!$B$5)+($J468*'Custom Ratings'!$B$6)+($K468*'Custom Ratings'!$B$7)+($L468*'Custom Ratings'!$B$8)+($M468*'Custom Ratings'!$B$9)+($O468*'Custom Ratings'!$B$10)+($P468*'Custom Ratings'!$B$11)+($Q468*'Custom Ratings'!$B$12)+($R468*'Custom Ratings'!$B$13)+($S468*'Custom Ratings'!$B$14)+($T468*'Custom Ratings'!$B$15)&lt;50,(25+(($G468*'Custom Ratings'!$B$3)+($H468*'Custom Ratings'!$B$4)+($I468*'Custom Ratings'!$B$5)+($J468*'Custom Ratings'!$B$6)+($K468*'Custom Ratings'!$B$7)+($L468*'Custom Ratings'!$B$8)+($M468*'Custom Ratings'!$B$9)+($O468*'Custom Ratings'!$B$10)+($P468*'Custom Ratings'!$B$11)+($Q468*'Custom Ratings'!$B$12)+($R468*'Custom Ratings'!$B$13)+($S468*'Custom Ratings'!$B$14)+($T468*'Custom Ratings'!$B$15))/2),($G468*'Custom Ratings'!$B$3)+($H468*'Custom Ratings'!$B$4)+($I468*'Custom Ratings'!$B$5)+($J468*'Custom Ratings'!$B$6)+($K468*'Custom Ratings'!$B$7)+($L468*'Custom Ratings'!$B$8)+($M468*'Custom Ratings'!$B$9)+($O468*'Custom Ratings'!$B$10)+($P468*'Custom Ratings'!$B$11)+($Q468*'Custom Ratings'!$B$12)+($R468*'Custom Ratings'!$B$13)+($S468*'Custom Ratings'!$B$14)+($T468*'Custom Ratings'!$B$15)),0)</f>
        <v>57</v>
      </c>
      <c r="AA468" s="78">
        <f>ROUND(IF(($G468*'Custom Ratings'!$F$3)+($H468*'Custom Ratings'!$F$4)+($I468*'Custom Ratings'!$F$5)+($J468*'Custom Ratings'!$F$6)+($K468*'Custom Ratings'!$F$7)+($L468*'Custom Ratings'!$F$8)+($M468*'Custom Ratings'!$F$9)+($O468*'Custom Ratings'!$F$10)+($P468*'Custom Ratings'!$F$11)+($Q468*'Custom Ratings'!$F$12)+($R468*'Custom Ratings'!$F$13)+($S468*'Custom Ratings'!$F$14)+($T468*'Custom Ratings'!$F$15)&lt;50,(25+(($G468*'Custom Ratings'!$F$3)+($H468*'Custom Ratings'!$F$4)+($I468*'Custom Ratings'!$F$5)+($J468*'Custom Ratings'!$F$6)+($K468*'Custom Ratings'!$F$7)+($L468*'Custom Ratings'!$F$8)+($M468*'Custom Ratings'!$F$9)+($O468*'Custom Ratings'!$F$10)+($P468*'Custom Ratings'!$F$11)+($Q468*'Custom Ratings'!$F$12)+($R468*'Custom Ratings'!$F$13)+($S468*'Custom Ratings'!$F$14)+($T468*'Custom Ratings'!$F$15))/2),($G468*'Custom Ratings'!$F$3)+($H468*'Custom Ratings'!$F$4)+($I468*'Custom Ratings'!$F$5)+($J468*'Custom Ratings'!$F$6)+($K468*'Custom Ratings'!$F$7)+($L468*'Custom Ratings'!$F$8)+($M468*'Custom Ratings'!$F$9)+($O468*'Custom Ratings'!$F$10)+($P468*'Custom Ratings'!$F$11)+($Q468*'Custom Ratings'!$F$12)+($R468*'Custom Ratings'!$F$13)+($S468*'Custom Ratings'!$F$14)+($T468*'Custom Ratings'!$F$15)),0)</f>
        <v>57</v>
      </c>
      <c r="AB468" s="78">
        <f>ROUND(IF(($K468*'Custom Ratings'!$J$3)+ROUNDDOWN(($H468*'Custom Ratings'!$J$4),0)+($I468*'Custom Ratings'!$J$5)+($J468*'Custom Ratings'!$J$6)+ROUNDDOWN(($K468*'Custom Ratings'!$J$7),0)+ROUNDDOWN(($L468*'Custom Ratings'!$J$8),0)+($M468*'Custom Ratings'!$J$9)+($O468*'Custom Ratings'!$J$10)+($P468*'Custom Ratings'!$J$11)+($Q468*'Custom Ratings'!$J$12)+($R468*'Custom Ratings'!$J$13)+($S468*'Custom Ratings'!$J$14)+($T468*'Custom Ratings'!$J$15)&lt;50,(25+(($K468*'Custom Ratings'!$J$3)+ROUNDDOWN(($H468*'Custom Ratings'!$J$4),0)+($I468*'Custom Ratings'!$J$5)+($J468*'Custom Ratings'!$J$6)+ROUNDDOWN(($K468*'Custom Ratings'!$J$7),0)+ROUNDDOWN(($L468*'Custom Ratings'!$J$8),0)+($M468*'Custom Ratings'!$J$9)+($O468*'Custom Ratings'!$J$10)+($P468*'Custom Ratings'!$J$11)+($Q468*'Custom Ratings'!$J$12)+($R468*'Custom Ratings'!$J$13)+($S468*'Custom Ratings'!$J$14)+($T468*'Custom Ratings'!$J$15))/2),($K468*'Custom Ratings'!$J$3)+ROUNDDOWN(($H468*'Custom Ratings'!$J$4),0)+($I468*'Custom Ratings'!$J$5)+($J468*'Custom Ratings'!$J$6)+ROUNDDOWN(($K468*'Custom Ratings'!$J$7),0)+ROUNDDOWN(($L468*'Custom Ratings'!$J$8),0)+($M468*'Custom Ratings'!$J$9)+($O468*'Custom Ratings'!$J$10)+($P468*'Custom Ratings'!$J$11)+($Q468*'Custom Ratings'!$J$12)+($R468*'Custom Ratings'!$J$13)+($S468*'Custom Ratings'!$J$14)+($T468*'Custom Ratings'!$J$15)),0)</f>
        <v>46</v>
      </c>
      <c r="AC468" s="79">
        <f>ROUND(Z468/'Custom Ratings'!$B$19,0)</f>
        <v>57</v>
      </c>
      <c r="AD468" s="79">
        <f>ROUND(AA468/'Custom Ratings'!$F$19,0)</f>
        <v>57</v>
      </c>
      <c r="AE468" s="79">
        <f>ROUND(AB468/'Custom Ratings'!$J$19,0)</f>
        <v>46</v>
      </c>
    </row>
    <row r="469" ht="15.75" customHeight="1">
      <c r="A469" s="71" t="s">
        <v>1331</v>
      </c>
      <c r="B469" s="71" t="s">
        <v>1332</v>
      </c>
      <c r="C469" s="72" t="str">
        <f t="shared" si="1"/>
        <v>Philippe Bozon</v>
      </c>
      <c r="D469" s="73" t="s">
        <v>59</v>
      </c>
      <c r="E469" s="73" t="s">
        <v>702</v>
      </c>
      <c r="F469" s="73">
        <v>36.0</v>
      </c>
      <c r="G469" s="73">
        <v>6.0</v>
      </c>
      <c r="H469" s="73">
        <v>2.0</v>
      </c>
      <c r="I469" s="73">
        <v>2.0</v>
      </c>
      <c r="J469" s="73">
        <v>2.0</v>
      </c>
      <c r="K469" s="73">
        <v>2.0</v>
      </c>
      <c r="L469" s="73">
        <v>2.0</v>
      </c>
      <c r="M469" s="73">
        <v>1.0</v>
      </c>
      <c r="N469" s="73">
        <v>6.0</v>
      </c>
      <c r="O469" s="73">
        <v>2.0</v>
      </c>
      <c r="P469" s="73">
        <v>1.0</v>
      </c>
      <c r="Q469" s="73">
        <v>2.0</v>
      </c>
      <c r="R469" s="73">
        <v>5.0</v>
      </c>
      <c r="S469" s="73">
        <v>1.0</v>
      </c>
      <c r="T469" s="73">
        <v>3.0</v>
      </c>
      <c r="U469" s="74">
        <f t="shared" si="2"/>
        <v>43</v>
      </c>
      <c r="V469" s="75">
        <f t="shared" si="3"/>
        <v>43</v>
      </c>
      <c r="W469" s="76" t="str">
        <f t="shared" si="4"/>
        <v>Lefty</v>
      </c>
      <c r="X469" s="77">
        <f t="shared" si="5"/>
        <v>43</v>
      </c>
      <c r="Y469" s="77">
        <f t="shared" si="6"/>
        <v>44</v>
      </c>
      <c r="Z469" s="78">
        <f>ROUND(IF(($G469*'Custom Ratings'!$B$3)+($H469*'Custom Ratings'!$B$4)+($I469*'Custom Ratings'!$B$5)+($J469*'Custom Ratings'!$B$6)+($K469*'Custom Ratings'!$B$7)+($L469*'Custom Ratings'!$B$8)+($M469*'Custom Ratings'!$B$9)+($O469*'Custom Ratings'!$B$10)+($P469*'Custom Ratings'!$B$11)+($Q469*'Custom Ratings'!$B$12)+($R469*'Custom Ratings'!$B$13)+($S469*'Custom Ratings'!$B$14)+($T469*'Custom Ratings'!$B$15)&lt;50,(25+(($G469*'Custom Ratings'!$B$3)+($H469*'Custom Ratings'!$B$4)+($I469*'Custom Ratings'!$B$5)+($J469*'Custom Ratings'!$B$6)+($K469*'Custom Ratings'!$B$7)+($L469*'Custom Ratings'!$B$8)+($M469*'Custom Ratings'!$B$9)+($O469*'Custom Ratings'!$B$10)+($P469*'Custom Ratings'!$B$11)+($Q469*'Custom Ratings'!$B$12)+($R469*'Custom Ratings'!$B$13)+($S469*'Custom Ratings'!$B$14)+($T469*'Custom Ratings'!$B$15))/2),($G469*'Custom Ratings'!$B$3)+($H469*'Custom Ratings'!$B$4)+($I469*'Custom Ratings'!$B$5)+($J469*'Custom Ratings'!$B$6)+($K469*'Custom Ratings'!$B$7)+($L469*'Custom Ratings'!$B$8)+($M469*'Custom Ratings'!$B$9)+($O469*'Custom Ratings'!$B$10)+($P469*'Custom Ratings'!$B$11)+($Q469*'Custom Ratings'!$B$12)+($R469*'Custom Ratings'!$B$13)+($S469*'Custom Ratings'!$B$14)+($T469*'Custom Ratings'!$B$15)),0)</f>
        <v>43</v>
      </c>
      <c r="AA469" s="78">
        <f>ROUND(IF(($G469*'Custom Ratings'!$F$3)+($H469*'Custom Ratings'!$F$4)+($I469*'Custom Ratings'!$F$5)+($J469*'Custom Ratings'!$F$6)+($K469*'Custom Ratings'!$F$7)+($L469*'Custom Ratings'!$F$8)+($M469*'Custom Ratings'!$F$9)+($O469*'Custom Ratings'!$F$10)+($P469*'Custom Ratings'!$F$11)+($Q469*'Custom Ratings'!$F$12)+($R469*'Custom Ratings'!$F$13)+($S469*'Custom Ratings'!$F$14)+($T469*'Custom Ratings'!$F$15)&lt;50,(25+(($G469*'Custom Ratings'!$F$3)+($H469*'Custom Ratings'!$F$4)+($I469*'Custom Ratings'!$F$5)+($J469*'Custom Ratings'!$F$6)+($K469*'Custom Ratings'!$F$7)+($L469*'Custom Ratings'!$F$8)+($M469*'Custom Ratings'!$F$9)+($O469*'Custom Ratings'!$F$10)+($P469*'Custom Ratings'!$F$11)+($Q469*'Custom Ratings'!$F$12)+($R469*'Custom Ratings'!$F$13)+($S469*'Custom Ratings'!$F$14)+($T469*'Custom Ratings'!$F$15))/2),($G469*'Custom Ratings'!$F$3)+($H469*'Custom Ratings'!$F$4)+($I469*'Custom Ratings'!$F$5)+($J469*'Custom Ratings'!$F$6)+($K469*'Custom Ratings'!$F$7)+($L469*'Custom Ratings'!$F$8)+($M469*'Custom Ratings'!$F$9)+($O469*'Custom Ratings'!$F$10)+($P469*'Custom Ratings'!$F$11)+($Q469*'Custom Ratings'!$F$12)+($R469*'Custom Ratings'!$F$13)+($S469*'Custom Ratings'!$F$14)+($T469*'Custom Ratings'!$F$15)),0)</f>
        <v>43</v>
      </c>
      <c r="AB469" s="78">
        <f>ROUND(IF(($K469*'Custom Ratings'!$J$3)+ROUNDDOWN(($H469*'Custom Ratings'!$J$4),0)+($I469*'Custom Ratings'!$J$5)+($J469*'Custom Ratings'!$J$6)+ROUNDDOWN(($K469*'Custom Ratings'!$J$7),0)+ROUNDDOWN(($L469*'Custom Ratings'!$J$8),0)+($M469*'Custom Ratings'!$J$9)+($O469*'Custom Ratings'!$J$10)+($P469*'Custom Ratings'!$J$11)+($Q469*'Custom Ratings'!$J$12)+($R469*'Custom Ratings'!$J$13)+($S469*'Custom Ratings'!$J$14)+($T469*'Custom Ratings'!$J$15)&lt;50,(25+(($K469*'Custom Ratings'!$J$3)+ROUNDDOWN(($H469*'Custom Ratings'!$J$4),0)+($I469*'Custom Ratings'!$J$5)+($J469*'Custom Ratings'!$J$6)+ROUNDDOWN(($K469*'Custom Ratings'!$J$7),0)+ROUNDDOWN(($L469*'Custom Ratings'!$J$8),0)+($M469*'Custom Ratings'!$J$9)+($O469*'Custom Ratings'!$J$10)+($P469*'Custom Ratings'!$J$11)+($Q469*'Custom Ratings'!$J$12)+($R469*'Custom Ratings'!$J$13)+($S469*'Custom Ratings'!$J$14)+($T469*'Custom Ratings'!$J$15))/2),($K469*'Custom Ratings'!$J$3)+ROUNDDOWN(($H469*'Custom Ratings'!$J$4),0)+($I469*'Custom Ratings'!$J$5)+($J469*'Custom Ratings'!$J$6)+ROUNDDOWN(($K469*'Custom Ratings'!$J$7),0)+ROUNDDOWN(($L469*'Custom Ratings'!$J$8),0)+($M469*'Custom Ratings'!$J$9)+($O469*'Custom Ratings'!$J$10)+($P469*'Custom Ratings'!$J$11)+($Q469*'Custom Ratings'!$J$12)+($R469*'Custom Ratings'!$J$13)+($S469*'Custom Ratings'!$J$14)+($T469*'Custom Ratings'!$J$15)),0)</f>
        <v>44</v>
      </c>
      <c r="AC469" s="79">
        <f>ROUND(Z469/'Custom Ratings'!$B$19,0)</f>
        <v>43</v>
      </c>
      <c r="AD469" s="79">
        <f>ROUND(AA469/'Custom Ratings'!$F$19,0)</f>
        <v>43</v>
      </c>
      <c r="AE469" s="79">
        <f>ROUND(AB469/'Custom Ratings'!$J$19,0)</f>
        <v>44</v>
      </c>
    </row>
    <row r="470" ht="15.75" customHeight="1">
      <c r="A470" s="71" t="s">
        <v>980</v>
      </c>
      <c r="B470" s="71" t="s">
        <v>1333</v>
      </c>
      <c r="C470" s="72" t="str">
        <f t="shared" si="1"/>
        <v>Igor Korolev</v>
      </c>
      <c r="D470" s="73" t="s">
        <v>59</v>
      </c>
      <c r="E470" s="73" t="s">
        <v>702</v>
      </c>
      <c r="F470" s="73">
        <v>38.0</v>
      </c>
      <c r="G470" s="73">
        <v>7.0</v>
      </c>
      <c r="H470" s="73">
        <v>2.0</v>
      </c>
      <c r="I470" s="73">
        <v>2.0</v>
      </c>
      <c r="J470" s="73">
        <v>2.0</v>
      </c>
      <c r="K470" s="73">
        <v>3.0</v>
      </c>
      <c r="L470" s="73">
        <v>2.0</v>
      </c>
      <c r="M470" s="73">
        <v>2.0</v>
      </c>
      <c r="N470" s="73">
        <v>0.0</v>
      </c>
      <c r="O470" s="73">
        <v>2.0</v>
      </c>
      <c r="P470" s="73">
        <v>1.0</v>
      </c>
      <c r="Q470" s="73">
        <v>3.0</v>
      </c>
      <c r="R470" s="73">
        <v>0.0</v>
      </c>
      <c r="S470" s="73">
        <v>2.0</v>
      </c>
      <c r="T470" s="73">
        <v>1.0</v>
      </c>
      <c r="U470" s="74">
        <f t="shared" si="2"/>
        <v>46</v>
      </c>
      <c r="V470" s="75">
        <f t="shared" si="3"/>
        <v>46</v>
      </c>
      <c r="W470" s="76" t="str">
        <f t="shared" si="4"/>
        <v>Lefty</v>
      </c>
      <c r="X470" s="77">
        <f t="shared" si="5"/>
        <v>46</v>
      </c>
      <c r="Y470" s="77">
        <f t="shared" si="6"/>
        <v>44</v>
      </c>
      <c r="Z470" s="78">
        <f>ROUND(IF(($G470*'Custom Ratings'!$B$3)+($H470*'Custom Ratings'!$B$4)+($I470*'Custom Ratings'!$B$5)+($J470*'Custom Ratings'!$B$6)+($K470*'Custom Ratings'!$B$7)+($L470*'Custom Ratings'!$B$8)+($M470*'Custom Ratings'!$B$9)+($O470*'Custom Ratings'!$B$10)+($P470*'Custom Ratings'!$B$11)+($Q470*'Custom Ratings'!$B$12)+($R470*'Custom Ratings'!$B$13)+($S470*'Custom Ratings'!$B$14)+($T470*'Custom Ratings'!$B$15)&lt;50,(25+(($G470*'Custom Ratings'!$B$3)+($H470*'Custom Ratings'!$B$4)+($I470*'Custom Ratings'!$B$5)+($J470*'Custom Ratings'!$B$6)+($K470*'Custom Ratings'!$B$7)+($L470*'Custom Ratings'!$B$8)+($M470*'Custom Ratings'!$B$9)+($O470*'Custom Ratings'!$B$10)+($P470*'Custom Ratings'!$B$11)+($Q470*'Custom Ratings'!$B$12)+($R470*'Custom Ratings'!$B$13)+($S470*'Custom Ratings'!$B$14)+($T470*'Custom Ratings'!$B$15))/2),($G470*'Custom Ratings'!$B$3)+($H470*'Custom Ratings'!$B$4)+($I470*'Custom Ratings'!$B$5)+($J470*'Custom Ratings'!$B$6)+($K470*'Custom Ratings'!$B$7)+($L470*'Custom Ratings'!$B$8)+($M470*'Custom Ratings'!$B$9)+($O470*'Custom Ratings'!$B$10)+($P470*'Custom Ratings'!$B$11)+($Q470*'Custom Ratings'!$B$12)+($R470*'Custom Ratings'!$B$13)+($S470*'Custom Ratings'!$B$14)+($T470*'Custom Ratings'!$B$15)),0)</f>
        <v>46</v>
      </c>
      <c r="AA470" s="78">
        <f>ROUND(IF(($G470*'Custom Ratings'!$F$3)+($H470*'Custom Ratings'!$F$4)+($I470*'Custom Ratings'!$F$5)+($J470*'Custom Ratings'!$F$6)+($K470*'Custom Ratings'!$F$7)+($L470*'Custom Ratings'!$F$8)+($M470*'Custom Ratings'!$F$9)+($O470*'Custom Ratings'!$F$10)+($P470*'Custom Ratings'!$F$11)+($Q470*'Custom Ratings'!$F$12)+($R470*'Custom Ratings'!$F$13)+($S470*'Custom Ratings'!$F$14)+($T470*'Custom Ratings'!$F$15)&lt;50,(25+(($G470*'Custom Ratings'!$F$3)+($H470*'Custom Ratings'!$F$4)+($I470*'Custom Ratings'!$F$5)+($J470*'Custom Ratings'!$F$6)+($K470*'Custom Ratings'!$F$7)+($L470*'Custom Ratings'!$F$8)+($M470*'Custom Ratings'!$F$9)+($O470*'Custom Ratings'!$F$10)+($P470*'Custom Ratings'!$F$11)+($Q470*'Custom Ratings'!$F$12)+($R470*'Custom Ratings'!$F$13)+($S470*'Custom Ratings'!$F$14)+($T470*'Custom Ratings'!$F$15))/2),($G470*'Custom Ratings'!$F$3)+($H470*'Custom Ratings'!$F$4)+($I470*'Custom Ratings'!$F$5)+($J470*'Custom Ratings'!$F$6)+($K470*'Custom Ratings'!$F$7)+($L470*'Custom Ratings'!$F$8)+($M470*'Custom Ratings'!$F$9)+($O470*'Custom Ratings'!$F$10)+($P470*'Custom Ratings'!$F$11)+($Q470*'Custom Ratings'!$F$12)+($R470*'Custom Ratings'!$F$13)+($S470*'Custom Ratings'!$F$14)+($T470*'Custom Ratings'!$F$15)),0)</f>
        <v>46</v>
      </c>
      <c r="AB470" s="78">
        <f>ROUND(IF(($K470*'Custom Ratings'!$J$3)+ROUNDDOWN(($H470*'Custom Ratings'!$J$4),0)+($I470*'Custom Ratings'!$J$5)+($J470*'Custom Ratings'!$J$6)+ROUNDDOWN(($K470*'Custom Ratings'!$J$7),0)+ROUNDDOWN(($L470*'Custom Ratings'!$J$8),0)+($M470*'Custom Ratings'!$J$9)+($O470*'Custom Ratings'!$J$10)+($P470*'Custom Ratings'!$J$11)+($Q470*'Custom Ratings'!$J$12)+($R470*'Custom Ratings'!$J$13)+($S470*'Custom Ratings'!$J$14)+($T470*'Custom Ratings'!$J$15)&lt;50,(25+(($K470*'Custom Ratings'!$J$3)+ROUNDDOWN(($H470*'Custom Ratings'!$J$4),0)+($I470*'Custom Ratings'!$J$5)+($J470*'Custom Ratings'!$J$6)+ROUNDDOWN(($K470*'Custom Ratings'!$J$7),0)+ROUNDDOWN(($L470*'Custom Ratings'!$J$8),0)+($M470*'Custom Ratings'!$J$9)+($O470*'Custom Ratings'!$J$10)+($P470*'Custom Ratings'!$J$11)+($Q470*'Custom Ratings'!$J$12)+($R470*'Custom Ratings'!$J$13)+($S470*'Custom Ratings'!$J$14)+($T470*'Custom Ratings'!$J$15))/2),($K470*'Custom Ratings'!$J$3)+ROUNDDOWN(($H470*'Custom Ratings'!$J$4),0)+($I470*'Custom Ratings'!$J$5)+($J470*'Custom Ratings'!$J$6)+ROUNDDOWN(($K470*'Custom Ratings'!$J$7),0)+ROUNDDOWN(($L470*'Custom Ratings'!$J$8),0)+($M470*'Custom Ratings'!$J$9)+($O470*'Custom Ratings'!$J$10)+($P470*'Custom Ratings'!$J$11)+($Q470*'Custom Ratings'!$J$12)+($R470*'Custom Ratings'!$J$13)+($S470*'Custom Ratings'!$J$14)+($T470*'Custom Ratings'!$J$15)),0)</f>
        <v>44</v>
      </c>
      <c r="AC470" s="79">
        <f>ROUND(Z470/'Custom Ratings'!$B$19,0)</f>
        <v>46</v>
      </c>
      <c r="AD470" s="79">
        <f>ROUND(AA470/'Custom Ratings'!$F$19,0)</f>
        <v>46</v>
      </c>
      <c r="AE470" s="79">
        <f>ROUND(AB470/'Custom Ratings'!$J$19,0)</f>
        <v>44</v>
      </c>
    </row>
    <row r="471" ht="15.75" customHeight="1">
      <c r="A471" s="71" t="s">
        <v>1334</v>
      </c>
      <c r="B471" s="71" t="s">
        <v>1335</v>
      </c>
      <c r="C471" s="72" t="str">
        <f t="shared" si="1"/>
        <v>Basil McRae</v>
      </c>
      <c r="D471" s="73" t="s">
        <v>59</v>
      </c>
      <c r="E471" s="73" t="s">
        <v>702</v>
      </c>
      <c r="F471" s="73">
        <v>17.0</v>
      </c>
      <c r="G471" s="73">
        <v>9.0</v>
      </c>
      <c r="H471" s="73">
        <v>2.0</v>
      </c>
      <c r="I471" s="73">
        <v>2.0</v>
      </c>
      <c r="J471" s="73">
        <v>2.0</v>
      </c>
      <c r="K471" s="73">
        <v>2.0</v>
      </c>
      <c r="L471" s="73">
        <v>2.0</v>
      </c>
      <c r="M471" s="73">
        <v>2.0</v>
      </c>
      <c r="N471" s="73">
        <v>12.0</v>
      </c>
      <c r="O471" s="73">
        <v>2.0</v>
      </c>
      <c r="P471" s="73">
        <v>1.0</v>
      </c>
      <c r="Q471" s="73">
        <v>3.0</v>
      </c>
      <c r="R471" s="73">
        <v>4.0</v>
      </c>
      <c r="S471" s="73">
        <v>1.0</v>
      </c>
      <c r="T471" s="73">
        <v>5.0</v>
      </c>
      <c r="U471" s="74">
        <f t="shared" si="2"/>
        <v>44</v>
      </c>
      <c r="V471" s="75">
        <f t="shared" si="3"/>
        <v>44</v>
      </c>
      <c r="W471" s="76" t="str">
        <f t="shared" si="4"/>
        <v>Lefty</v>
      </c>
      <c r="X471" s="77">
        <f t="shared" si="5"/>
        <v>44</v>
      </c>
      <c r="Y471" s="77">
        <f t="shared" si="6"/>
        <v>45</v>
      </c>
      <c r="Z471" s="78">
        <f>ROUND(IF(($G471*'Custom Ratings'!$B$3)+($H471*'Custom Ratings'!$B$4)+($I471*'Custom Ratings'!$B$5)+($J471*'Custom Ratings'!$B$6)+($K471*'Custom Ratings'!$B$7)+($L471*'Custom Ratings'!$B$8)+($M471*'Custom Ratings'!$B$9)+($O471*'Custom Ratings'!$B$10)+($P471*'Custom Ratings'!$B$11)+($Q471*'Custom Ratings'!$B$12)+($R471*'Custom Ratings'!$B$13)+($S471*'Custom Ratings'!$B$14)+($T471*'Custom Ratings'!$B$15)&lt;50,(25+(($G471*'Custom Ratings'!$B$3)+($H471*'Custom Ratings'!$B$4)+($I471*'Custom Ratings'!$B$5)+($J471*'Custom Ratings'!$B$6)+($K471*'Custom Ratings'!$B$7)+($L471*'Custom Ratings'!$B$8)+($M471*'Custom Ratings'!$B$9)+($O471*'Custom Ratings'!$B$10)+($P471*'Custom Ratings'!$B$11)+($Q471*'Custom Ratings'!$B$12)+($R471*'Custom Ratings'!$B$13)+($S471*'Custom Ratings'!$B$14)+($T471*'Custom Ratings'!$B$15))/2),($G471*'Custom Ratings'!$B$3)+($H471*'Custom Ratings'!$B$4)+($I471*'Custom Ratings'!$B$5)+($J471*'Custom Ratings'!$B$6)+($K471*'Custom Ratings'!$B$7)+($L471*'Custom Ratings'!$B$8)+($M471*'Custom Ratings'!$B$9)+($O471*'Custom Ratings'!$B$10)+($P471*'Custom Ratings'!$B$11)+($Q471*'Custom Ratings'!$B$12)+($R471*'Custom Ratings'!$B$13)+($S471*'Custom Ratings'!$B$14)+($T471*'Custom Ratings'!$B$15)),0)</f>
        <v>44</v>
      </c>
      <c r="AA471" s="78">
        <f>ROUND(IF(($G471*'Custom Ratings'!$F$3)+($H471*'Custom Ratings'!$F$4)+($I471*'Custom Ratings'!$F$5)+($J471*'Custom Ratings'!$F$6)+($K471*'Custom Ratings'!$F$7)+($L471*'Custom Ratings'!$F$8)+($M471*'Custom Ratings'!$F$9)+($O471*'Custom Ratings'!$F$10)+($P471*'Custom Ratings'!$F$11)+($Q471*'Custom Ratings'!$F$12)+($R471*'Custom Ratings'!$F$13)+($S471*'Custom Ratings'!$F$14)+($T471*'Custom Ratings'!$F$15)&lt;50,(25+(($G471*'Custom Ratings'!$F$3)+($H471*'Custom Ratings'!$F$4)+($I471*'Custom Ratings'!$F$5)+($J471*'Custom Ratings'!$F$6)+($K471*'Custom Ratings'!$F$7)+($L471*'Custom Ratings'!$F$8)+($M471*'Custom Ratings'!$F$9)+($O471*'Custom Ratings'!$F$10)+($P471*'Custom Ratings'!$F$11)+($Q471*'Custom Ratings'!$F$12)+($R471*'Custom Ratings'!$F$13)+($S471*'Custom Ratings'!$F$14)+($T471*'Custom Ratings'!$F$15))/2),($G471*'Custom Ratings'!$F$3)+($H471*'Custom Ratings'!$F$4)+($I471*'Custom Ratings'!$F$5)+($J471*'Custom Ratings'!$F$6)+($K471*'Custom Ratings'!$F$7)+($L471*'Custom Ratings'!$F$8)+($M471*'Custom Ratings'!$F$9)+($O471*'Custom Ratings'!$F$10)+($P471*'Custom Ratings'!$F$11)+($Q471*'Custom Ratings'!$F$12)+($R471*'Custom Ratings'!$F$13)+($S471*'Custom Ratings'!$F$14)+($T471*'Custom Ratings'!$F$15)),0)</f>
        <v>44</v>
      </c>
      <c r="AB471" s="78">
        <f>ROUND(IF(($K471*'Custom Ratings'!$J$3)+ROUNDDOWN(($H471*'Custom Ratings'!$J$4),0)+($I471*'Custom Ratings'!$J$5)+($J471*'Custom Ratings'!$J$6)+ROUNDDOWN(($K471*'Custom Ratings'!$J$7),0)+ROUNDDOWN(($L471*'Custom Ratings'!$J$8),0)+($M471*'Custom Ratings'!$J$9)+($O471*'Custom Ratings'!$J$10)+($P471*'Custom Ratings'!$J$11)+($Q471*'Custom Ratings'!$J$12)+($R471*'Custom Ratings'!$J$13)+($S471*'Custom Ratings'!$J$14)+($T471*'Custom Ratings'!$J$15)&lt;50,(25+(($K471*'Custom Ratings'!$J$3)+ROUNDDOWN(($H471*'Custom Ratings'!$J$4),0)+($I471*'Custom Ratings'!$J$5)+($J471*'Custom Ratings'!$J$6)+ROUNDDOWN(($K471*'Custom Ratings'!$J$7),0)+ROUNDDOWN(($L471*'Custom Ratings'!$J$8),0)+($M471*'Custom Ratings'!$J$9)+($O471*'Custom Ratings'!$J$10)+($P471*'Custom Ratings'!$J$11)+($Q471*'Custom Ratings'!$J$12)+($R471*'Custom Ratings'!$J$13)+($S471*'Custom Ratings'!$J$14)+($T471*'Custom Ratings'!$J$15))/2),($K471*'Custom Ratings'!$J$3)+ROUNDDOWN(($H471*'Custom Ratings'!$J$4),0)+($I471*'Custom Ratings'!$J$5)+($J471*'Custom Ratings'!$J$6)+ROUNDDOWN(($K471*'Custom Ratings'!$J$7),0)+ROUNDDOWN(($L471*'Custom Ratings'!$J$8),0)+($M471*'Custom Ratings'!$J$9)+($O471*'Custom Ratings'!$J$10)+($P471*'Custom Ratings'!$J$11)+($Q471*'Custom Ratings'!$J$12)+($R471*'Custom Ratings'!$J$13)+($S471*'Custom Ratings'!$J$14)+($T471*'Custom Ratings'!$J$15)),0)</f>
        <v>45</v>
      </c>
      <c r="AC471" s="79">
        <f>ROUND(Z471/'Custom Ratings'!$B$19,0)</f>
        <v>44</v>
      </c>
      <c r="AD471" s="79">
        <f>ROUND(AA471/'Custom Ratings'!$F$19,0)</f>
        <v>44</v>
      </c>
      <c r="AE471" s="79">
        <f>ROUND(AB471/'Custom Ratings'!$J$19,0)</f>
        <v>45</v>
      </c>
    </row>
    <row r="472" ht="15.75" customHeight="1">
      <c r="A472" s="71" t="s">
        <v>1336</v>
      </c>
      <c r="B472" s="71" t="s">
        <v>1337</v>
      </c>
      <c r="C472" s="72" t="str">
        <f t="shared" si="1"/>
        <v>Brendan Shanahan</v>
      </c>
      <c r="D472" s="73" t="s">
        <v>59</v>
      </c>
      <c r="E472" s="73" t="s">
        <v>702</v>
      </c>
      <c r="F472" s="73">
        <v>19.0</v>
      </c>
      <c r="G472" s="73">
        <v>10.0</v>
      </c>
      <c r="H472" s="73">
        <v>3.0</v>
      </c>
      <c r="I472" s="73">
        <v>3.0</v>
      </c>
      <c r="J472" s="73">
        <v>5.0</v>
      </c>
      <c r="K472" s="73">
        <v>4.0</v>
      </c>
      <c r="L472" s="73">
        <v>4.0</v>
      </c>
      <c r="M472" s="73">
        <v>2.0</v>
      </c>
      <c r="N472" s="73">
        <v>7.0</v>
      </c>
      <c r="O472" s="73">
        <v>4.0</v>
      </c>
      <c r="P472" s="73">
        <v>5.0</v>
      </c>
      <c r="Q472" s="73">
        <v>4.0</v>
      </c>
      <c r="R472" s="73">
        <v>2.0</v>
      </c>
      <c r="S472" s="73">
        <v>4.0</v>
      </c>
      <c r="T472" s="73">
        <v>4.0</v>
      </c>
      <c r="U472" s="74">
        <f t="shared" si="2"/>
        <v>76</v>
      </c>
      <c r="V472" s="75">
        <f t="shared" si="3"/>
        <v>76</v>
      </c>
      <c r="W472" s="76" t="str">
        <f t="shared" si="4"/>
        <v>Righty</v>
      </c>
      <c r="X472" s="77">
        <f t="shared" si="5"/>
        <v>76</v>
      </c>
      <c r="Y472" s="77">
        <f t="shared" si="6"/>
        <v>63</v>
      </c>
      <c r="Z472" s="78">
        <f>ROUND(IF(($G472*'Custom Ratings'!$B$3)+($H472*'Custom Ratings'!$B$4)+($I472*'Custom Ratings'!$B$5)+($J472*'Custom Ratings'!$B$6)+($K472*'Custom Ratings'!$B$7)+($L472*'Custom Ratings'!$B$8)+($M472*'Custom Ratings'!$B$9)+($O472*'Custom Ratings'!$B$10)+($P472*'Custom Ratings'!$B$11)+($Q472*'Custom Ratings'!$B$12)+($R472*'Custom Ratings'!$B$13)+($S472*'Custom Ratings'!$B$14)+($T472*'Custom Ratings'!$B$15)&lt;50,(25+(($G472*'Custom Ratings'!$B$3)+($H472*'Custom Ratings'!$B$4)+($I472*'Custom Ratings'!$B$5)+($J472*'Custom Ratings'!$B$6)+($K472*'Custom Ratings'!$B$7)+($L472*'Custom Ratings'!$B$8)+($M472*'Custom Ratings'!$B$9)+($O472*'Custom Ratings'!$B$10)+($P472*'Custom Ratings'!$B$11)+($Q472*'Custom Ratings'!$B$12)+($R472*'Custom Ratings'!$B$13)+($S472*'Custom Ratings'!$B$14)+($T472*'Custom Ratings'!$B$15))/2),($G472*'Custom Ratings'!$B$3)+($H472*'Custom Ratings'!$B$4)+($I472*'Custom Ratings'!$B$5)+($J472*'Custom Ratings'!$B$6)+($K472*'Custom Ratings'!$B$7)+($L472*'Custom Ratings'!$B$8)+($M472*'Custom Ratings'!$B$9)+($O472*'Custom Ratings'!$B$10)+($P472*'Custom Ratings'!$B$11)+($Q472*'Custom Ratings'!$B$12)+($R472*'Custom Ratings'!$B$13)+($S472*'Custom Ratings'!$B$14)+($T472*'Custom Ratings'!$B$15)),0)</f>
        <v>76</v>
      </c>
      <c r="AA472" s="78">
        <f>ROUND(IF(($G472*'Custom Ratings'!$F$3)+($H472*'Custom Ratings'!$F$4)+($I472*'Custom Ratings'!$F$5)+($J472*'Custom Ratings'!$F$6)+($K472*'Custom Ratings'!$F$7)+($L472*'Custom Ratings'!$F$8)+($M472*'Custom Ratings'!$F$9)+($O472*'Custom Ratings'!$F$10)+($P472*'Custom Ratings'!$F$11)+($Q472*'Custom Ratings'!$F$12)+($R472*'Custom Ratings'!$F$13)+($S472*'Custom Ratings'!$F$14)+($T472*'Custom Ratings'!$F$15)&lt;50,(25+(($G472*'Custom Ratings'!$F$3)+($H472*'Custom Ratings'!$F$4)+($I472*'Custom Ratings'!$F$5)+($J472*'Custom Ratings'!$F$6)+($K472*'Custom Ratings'!$F$7)+($L472*'Custom Ratings'!$F$8)+($M472*'Custom Ratings'!$F$9)+($O472*'Custom Ratings'!$F$10)+($P472*'Custom Ratings'!$F$11)+($Q472*'Custom Ratings'!$F$12)+($R472*'Custom Ratings'!$F$13)+($S472*'Custom Ratings'!$F$14)+($T472*'Custom Ratings'!$F$15))/2),($G472*'Custom Ratings'!$F$3)+($H472*'Custom Ratings'!$F$4)+($I472*'Custom Ratings'!$F$5)+($J472*'Custom Ratings'!$F$6)+($K472*'Custom Ratings'!$F$7)+($L472*'Custom Ratings'!$F$8)+($M472*'Custom Ratings'!$F$9)+($O472*'Custom Ratings'!$F$10)+($P472*'Custom Ratings'!$F$11)+($Q472*'Custom Ratings'!$F$12)+($R472*'Custom Ratings'!$F$13)+($S472*'Custom Ratings'!$F$14)+($T472*'Custom Ratings'!$F$15)),0)</f>
        <v>76</v>
      </c>
      <c r="AB472" s="78">
        <f>ROUND(IF(($K472*'Custom Ratings'!$J$3)+ROUNDDOWN(($H472*'Custom Ratings'!$J$4),0)+($I472*'Custom Ratings'!$J$5)+($J472*'Custom Ratings'!$J$6)+ROUNDDOWN(($K472*'Custom Ratings'!$J$7),0)+ROUNDDOWN(($L472*'Custom Ratings'!$J$8),0)+($M472*'Custom Ratings'!$J$9)+($O472*'Custom Ratings'!$J$10)+($P472*'Custom Ratings'!$J$11)+($Q472*'Custom Ratings'!$J$12)+($R472*'Custom Ratings'!$J$13)+($S472*'Custom Ratings'!$J$14)+($T472*'Custom Ratings'!$J$15)&lt;50,(25+(($K472*'Custom Ratings'!$J$3)+ROUNDDOWN(($H472*'Custom Ratings'!$J$4),0)+($I472*'Custom Ratings'!$J$5)+($J472*'Custom Ratings'!$J$6)+ROUNDDOWN(($K472*'Custom Ratings'!$J$7),0)+ROUNDDOWN(($L472*'Custom Ratings'!$J$8),0)+($M472*'Custom Ratings'!$J$9)+($O472*'Custom Ratings'!$J$10)+($P472*'Custom Ratings'!$J$11)+($Q472*'Custom Ratings'!$J$12)+($R472*'Custom Ratings'!$J$13)+($S472*'Custom Ratings'!$J$14)+($T472*'Custom Ratings'!$J$15))/2),($K472*'Custom Ratings'!$J$3)+ROUNDDOWN(($H472*'Custom Ratings'!$J$4),0)+($I472*'Custom Ratings'!$J$5)+($J472*'Custom Ratings'!$J$6)+ROUNDDOWN(($K472*'Custom Ratings'!$J$7),0)+ROUNDDOWN(($L472*'Custom Ratings'!$J$8),0)+($M472*'Custom Ratings'!$J$9)+($O472*'Custom Ratings'!$J$10)+($P472*'Custom Ratings'!$J$11)+($Q472*'Custom Ratings'!$J$12)+($R472*'Custom Ratings'!$J$13)+($S472*'Custom Ratings'!$J$14)+($T472*'Custom Ratings'!$J$15)),0)</f>
        <v>63</v>
      </c>
      <c r="AC472" s="79">
        <f>ROUND(Z472/'Custom Ratings'!$B$19,0)</f>
        <v>76</v>
      </c>
      <c r="AD472" s="79">
        <f>ROUND(AA472/'Custom Ratings'!$F$19,0)</f>
        <v>76</v>
      </c>
      <c r="AE472" s="79">
        <f>ROUND(AB472/'Custom Ratings'!$J$19,0)</f>
        <v>63</v>
      </c>
    </row>
    <row r="473" ht="15.75" customHeight="1">
      <c r="A473" s="71" t="s">
        <v>1338</v>
      </c>
      <c r="B473" s="71" t="s">
        <v>1211</v>
      </c>
      <c r="C473" s="72" t="str">
        <f t="shared" si="1"/>
        <v>Brett Hull</v>
      </c>
      <c r="D473" s="73" t="s">
        <v>59</v>
      </c>
      <c r="E473" s="73" t="s">
        <v>702</v>
      </c>
      <c r="F473" s="73">
        <v>16.0</v>
      </c>
      <c r="G473" s="73">
        <v>9.0</v>
      </c>
      <c r="H473" s="73">
        <v>4.0</v>
      </c>
      <c r="I473" s="73">
        <v>4.0</v>
      </c>
      <c r="J473" s="73">
        <v>5.0</v>
      </c>
      <c r="K473" s="73">
        <v>3.0</v>
      </c>
      <c r="L473" s="73">
        <v>6.0</v>
      </c>
      <c r="M473" s="73">
        <v>3.0</v>
      </c>
      <c r="N473" s="73">
        <v>3.0</v>
      </c>
      <c r="O473" s="73">
        <v>5.0</v>
      </c>
      <c r="P473" s="73">
        <v>3.0</v>
      </c>
      <c r="Q473" s="73">
        <v>4.0</v>
      </c>
      <c r="R473" s="73">
        <v>4.0</v>
      </c>
      <c r="S473" s="73">
        <v>3.0</v>
      </c>
      <c r="T473" s="73">
        <v>2.0</v>
      </c>
      <c r="U473" s="74">
        <f t="shared" si="2"/>
        <v>81</v>
      </c>
      <c r="V473" s="75">
        <f t="shared" si="3"/>
        <v>81</v>
      </c>
      <c r="W473" s="76" t="str">
        <f t="shared" si="4"/>
        <v>Righty</v>
      </c>
      <c r="X473" s="77">
        <f t="shared" si="5"/>
        <v>81</v>
      </c>
      <c r="Y473" s="77">
        <f t="shared" si="6"/>
        <v>71</v>
      </c>
      <c r="Z473" s="78">
        <f>ROUND(IF(($G473*'Custom Ratings'!$B$3)+($H473*'Custom Ratings'!$B$4)+($I473*'Custom Ratings'!$B$5)+($J473*'Custom Ratings'!$B$6)+($K473*'Custom Ratings'!$B$7)+($L473*'Custom Ratings'!$B$8)+($M473*'Custom Ratings'!$B$9)+($O473*'Custom Ratings'!$B$10)+($P473*'Custom Ratings'!$B$11)+($Q473*'Custom Ratings'!$B$12)+($R473*'Custom Ratings'!$B$13)+($S473*'Custom Ratings'!$B$14)+($T473*'Custom Ratings'!$B$15)&lt;50,(25+(($G473*'Custom Ratings'!$B$3)+($H473*'Custom Ratings'!$B$4)+($I473*'Custom Ratings'!$B$5)+($J473*'Custom Ratings'!$B$6)+($K473*'Custom Ratings'!$B$7)+($L473*'Custom Ratings'!$B$8)+($M473*'Custom Ratings'!$B$9)+($O473*'Custom Ratings'!$B$10)+($P473*'Custom Ratings'!$B$11)+($Q473*'Custom Ratings'!$B$12)+($R473*'Custom Ratings'!$B$13)+($S473*'Custom Ratings'!$B$14)+($T473*'Custom Ratings'!$B$15))/2),($G473*'Custom Ratings'!$B$3)+($H473*'Custom Ratings'!$B$4)+($I473*'Custom Ratings'!$B$5)+($J473*'Custom Ratings'!$B$6)+($K473*'Custom Ratings'!$B$7)+($L473*'Custom Ratings'!$B$8)+($M473*'Custom Ratings'!$B$9)+($O473*'Custom Ratings'!$B$10)+($P473*'Custom Ratings'!$B$11)+($Q473*'Custom Ratings'!$B$12)+($R473*'Custom Ratings'!$B$13)+($S473*'Custom Ratings'!$B$14)+($T473*'Custom Ratings'!$B$15)),0)</f>
        <v>81</v>
      </c>
      <c r="AA473" s="78">
        <f>ROUND(IF(($G473*'Custom Ratings'!$F$3)+($H473*'Custom Ratings'!$F$4)+($I473*'Custom Ratings'!$F$5)+($J473*'Custom Ratings'!$F$6)+($K473*'Custom Ratings'!$F$7)+($L473*'Custom Ratings'!$F$8)+($M473*'Custom Ratings'!$F$9)+($O473*'Custom Ratings'!$F$10)+($P473*'Custom Ratings'!$F$11)+($Q473*'Custom Ratings'!$F$12)+($R473*'Custom Ratings'!$F$13)+($S473*'Custom Ratings'!$F$14)+($T473*'Custom Ratings'!$F$15)&lt;50,(25+(($G473*'Custom Ratings'!$F$3)+($H473*'Custom Ratings'!$F$4)+($I473*'Custom Ratings'!$F$5)+($J473*'Custom Ratings'!$F$6)+($K473*'Custom Ratings'!$F$7)+($L473*'Custom Ratings'!$F$8)+($M473*'Custom Ratings'!$F$9)+($O473*'Custom Ratings'!$F$10)+($P473*'Custom Ratings'!$F$11)+($Q473*'Custom Ratings'!$F$12)+($R473*'Custom Ratings'!$F$13)+($S473*'Custom Ratings'!$F$14)+($T473*'Custom Ratings'!$F$15))/2),($G473*'Custom Ratings'!$F$3)+($H473*'Custom Ratings'!$F$4)+($I473*'Custom Ratings'!$F$5)+($J473*'Custom Ratings'!$F$6)+($K473*'Custom Ratings'!$F$7)+($L473*'Custom Ratings'!$F$8)+($M473*'Custom Ratings'!$F$9)+($O473*'Custom Ratings'!$F$10)+($P473*'Custom Ratings'!$F$11)+($Q473*'Custom Ratings'!$F$12)+($R473*'Custom Ratings'!$F$13)+($S473*'Custom Ratings'!$F$14)+($T473*'Custom Ratings'!$F$15)),0)</f>
        <v>81</v>
      </c>
      <c r="AB473" s="78">
        <f>ROUND(IF(($K473*'Custom Ratings'!$J$3)+ROUNDDOWN(($H473*'Custom Ratings'!$J$4),0)+($I473*'Custom Ratings'!$J$5)+($J473*'Custom Ratings'!$J$6)+ROUNDDOWN(($K473*'Custom Ratings'!$J$7),0)+ROUNDDOWN(($L473*'Custom Ratings'!$J$8),0)+($M473*'Custom Ratings'!$J$9)+($O473*'Custom Ratings'!$J$10)+($P473*'Custom Ratings'!$J$11)+($Q473*'Custom Ratings'!$J$12)+($R473*'Custom Ratings'!$J$13)+($S473*'Custom Ratings'!$J$14)+($T473*'Custom Ratings'!$J$15)&lt;50,(25+(($K473*'Custom Ratings'!$J$3)+ROUNDDOWN(($H473*'Custom Ratings'!$J$4),0)+($I473*'Custom Ratings'!$J$5)+($J473*'Custom Ratings'!$J$6)+ROUNDDOWN(($K473*'Custom Ratings'!$J$7),0)+ROUNDDOWN(($L473*'Custom Ratings'!$J$8),0)+($M473*'Custom Ratings'!$J$9)+($O473*'Custom Ratings'!$J$10)+($P473*'Custom Ratings'!$J$11)+($Q473*'Custom Ratings'!$J$12)+($R473*'Custom Ratings'!$J$13)+($S473*'Custom Ratings'!$J$14)+($T473*'Custom Ratings'!$J$15))/2),($K473*'Custom Ratings'!$J$3)+ROUNDDOWN(($H473*'Custom Ratings'!$J$4),0)+($I473*'Custom Ratings'!$J$5)+($J473*'Custom Ratings'!$J$6)+ROUNDDOWN(($K473*'Custom Ratings'!$J$7),0)+ROUNDDOWN(($L473*'Custom Ratings'!$J$8),0)+($M473*'Custom Ratings'!$J$9)+($O473*'Custom Ratings'!$J$10)+($P473*'Custom Ratings'!$J$11)+($Q473*'Custom Ratings'!$J$12)+($R473*'Custom Ratings'!$J$13)+($S473*'Custom Ratings'!$J$14)+($T473*'Custom Ratings'!$J$15)),0)</f>
        <v>71</v>
      </c>
      <c r="AC473" s="79">
        <f>ROUND(Z473/'Custom Ratings'!$B$19,0)</f>
        <v>81</v>
      </c>
      <c r="AD473" s="79">
        <f>ROUND(AA473/'Custom Ratings'!$F$19,0)</f>
        <v>81</v>
      </c>
      <c r="AE473" s="79">
        <f>ROUND(AB473/'Custom Ratings'!$J$19,0)</f>
        <v>71</v>
      </c>
    </row>
    <row r="474" ht="15.75" customHeight="1">
      <c r="A474" s="71" t="s">
        <v>853</v>
      </c>
      <c r="B474" s="71" t="s">
        <v>1339</v>
      </c>
      <c r="C474" s="72" t="str">
        <f t="shared" si="1"/>
        <v>Kevin Miller</v>
      </c>
      <c r="D474" s="73" t="s">
        <v>59</v>
      </c>
      <c r="E474" s="73" t="s">
        <v>702</v>
      </c>
      <c r="F474" s="73">
        <v>14.0</v>
      </c>
      <c r="G474" s="73">
        <v>7.0</v>
      </c>
      <c r="H474" s="73">
        <v>4.0</v>
      </c>
      <c r="I474" s="73">
        <v>3.0</v>
      </c>
      <c r="J474" s="73">
        <v>3.0</v>
      </c>
      <c r="K474" s="73">
        <v>4.0</v>
      </c>
      <c r="L474" s="73">
        <v>3.0</v>
      </c>
      <c r="M474" s="73">
        <v>3.0</v>
      </c>
      <c r="N474" s="73">
        <v>7.0</v>
      </c>
      <c r="O474" s="73">
        <v>3.0</v>
      </c>
      <c r="P474" s="73">
        <v>3.0</v>
      </c>
      <c r="Q474" s="73">
        <v>4.0</v>
      </c>
      <c r="R474" s="73">
        <v>3.0</v>
      </c>
      <c r="S474" s="73">
        <v>3.0</v>
      </c>
      <c r="T474" s="73">
        <v>3.0</v>
      </c>
      <c r="U474" s="74">
        <f t="shared" si="2"/>
        <v>65</v>
      </c>
      <c r="V474" s="75">
        <f t="shared" si="3"/>
        <v>65</v>
      </c>
      <c r="W474" s="76" t="str">
        <f t="shared" si="4"/>
        <v>Righty</v>
      </c>
      <c r="X474" s="77">
        <f t="shared" si="5"/>
        <v>65</v>
      </c>
      <c r="Y474" s="77">
        <f t="shared" si="6"/>
        <v>62</v>
      </c>
      <c r="Z474" s="78">
        <f>ROUND(IF(($G474*'Custom Ratings'!$B$3)+($H474*'Custom Ratings'!$B$4)+($I474*'Custom Ratings'!$B$5)+($J474*'Custom Ratings'!$B$6)+($K474*'Custom Ratings'!$B$7)+($L474*'Custom Ratings'!$B$8)+($M474*'Custom Ratings'!$B$9)+($O474*'Custom Ratings'!$B$10)+($P474*'Custom Ratings'!$B$11)+($Q474*'Custom Ratings'!$B$12)+($R474*'Custom Ratings'!$B$13)+($S474*'Custom Ratings'!$B$14)+($T474*'Custom Ratings'!$B$15)&lt;50,(25+(($G474*'Custom Ratings'!$B$3)+($H474*'Custom Ratings'!$B$4)+($I474*'Custom Ratings'!$B$5)+($J474*'Custom Ratings'!$B$6)+($K474*'Custom Ratings'!$B$7)+($L474*'Custom Ratings'!$B$8)+($M474*'Custom Ratings'!$B$9)+($O474*'Custom Ratings'!$B$10)+($P474*'Custom Ratings'!$B$11)+($Q474*'Custom Ratings'!$B$12)+($R474*'Custom Ratings'!$B$13)+($S474*'Custom Ratings'!$B$14)+($T474*'Custom Ratings'!$B$15))/2),($G474*'Custom Ratings'!$B$3)+($H474*'Custom Ratings'!$B$4)+($I474*'Custom Ratings'!$B$5)+($J474*'Custom Ratings'!$B$6)+($K474*'Custom Ratings'!$B$7)+($L474*'Custom Ratings'!$B$8)+($M474*'Custom Ratings'!$B$9)+($O474*'Custom Ratings'!$B$10)+($P474*'Custom Ratings'!$B$11)+($Q474*'Custom Ratings'!$B$12)+($R474*'Custom Ratings'!$B$13)+($S474*'Custom Ratings'!$B$14)+($T474*'Custom Ratings'!$B$15)),0)</f>
        <v>65</v>
      </c>
      <c r="AA474" s="78">
        <f>ROUND(IF(($G474*'Custom Ratings'!$F$3)+($H474*'Custom Ratings'!$F$4)+($I474*'Custom Ratings'!$F$5)+($J474*'Custom Ratings'!$F$6)+($K474*'Custom Ratings'!$F$7)+($L474*'Custom Ratings'!$F$8)+($M474*'Custom Ratings'!$F$9)+($O474*'Custom Ratings'!$F$10)+($P474*'Custom Ratings'!$F$11)+($Q474*'Custom Ratings'!$F$12)+($R474*'Custom Ratings'!$F$13)+($S474*'Custom Ratings'!$F$14)+($T474*'Custom Ratings'!$F$15)&lt;50,(25+(($G474*'Custom Ratings'!$F$3)+($H474*'Custom Ratings'!$F$4)+($I474*'Custom Ratings'!$F$5)+($J474*'Custom Ratings'!$F$6)+($K474*'Custom Ratings'!$F$7)+($L474*'Custom Ratings'!$F$8)+($M474*'Custom Ratings'!$F$9)+($O474*'Custom Ratings'!$F$10)+($P474*'Custom Ratings'!$F$11)+($Q474*'Custom Ratings'!$F$12)+($R474*'Custom Ratings'!$F$13)+($S474*'Custom Ratings'!$F$14)+($T474*'Custom Ratings'!$F$15))/2),($G474*'Custom Ratings'!$F$3)+($H474*'Custom Ratings'!$F$4)+($I474*'Custom Ratings'!$F$5)+($J474*'Custom Ratings'!$F$6)+($K474*'Custom Ratings'!$F$7)+($L474*'Custom Ratings'!$F$8)+($M474*'Custom Ratings'!$F$9)+($O474*'Custom Ratings'!$F$10)+($P474*'Custom Ratings'!$F$11)+($Q474*'Custom Ratings'!$F$12)+($R474*'Custom Ratings'!$F$13)+($S474*'Custom Ratings'!$F$14)+($T474*'Custom Ratings'!$F$15)),0)</f>
        <v>65</v>
      </c>
      <c r="AB474" s="78">
        <f>ROUND(IF(($K474*'Custom Ratings'!$J$3)+ROUNDDOWN(($H474*'Custom Ratings'!$J$4),0)+($I474*'Custom Ratings'!$J$5)+($J474*'Custom Ratings'!$J$6)+ROUNDDOWN(($K474*'Custom Ratings'!$J$7),0)+ROUNDDOWN(($L474*'Custom Ratings'!$J$8),0)+($M474*'Custom Ratings'!$J$9)+($O474*'Custom Ratings'!$J$10)+($P474*'Custom Ratings'!$J$11)+($Q474*'Custom Ratings'!$J$12)+($R474*'Custom Ratings'!$J$13)+($S474*'Custom Ratings'!$J$14)+($T474*'Custom Ratings'!$J$15)&lt;50,(25+(($K474*'Custom Ratings'!$J$3)+ROUNDDOWN(($H474*'Custom Ratings'!$J$4),0)+($I474*'Custom Ratings'!$J$5)+($J474*'Custom Ratings'!$J$6)+ROUNDDOWN(($K474*'Custom Ratings'!$J$7),0)+ROUNDDOWN(($L474*'Custom Ratings'!$J$8),0)+($M474*'Custom Ratings'!$J$9)+($O474*'Custom Ratings'!$J$10)+($P474*'Custom Ratings'!$J$11)+($Q474*'Custom Ratings'!$J$12)+($R474*'Custom Ratings'!$J$13)+($S474*'Custom Ratings'!$J$14)+($T474*'Custom Ratings'!$J$15))/2),($K474*'Custom Ratings'!$J$3)+ROUNDDOWN(($H474*'Custom Ratings'!$J$4),0)+($I474*'Custom Ratings'!$J$5)+($J474*'Custom Ratings'!$J$6)+ROUNDDOWN(($K474*'Custom Ratings'!$J$7),0)+ROUNDDOWN(($L474*'Custom Ratings'!$J$8),0)+($M474*'Custom Ratings'!$J$9)+($O474*'Custom Ratings'!$J$10)+($P474*'Custom Ratings'!$J$11)+($Q474*'Custom Ratings'!$J$12)+($R474*'Custom Ratings'!$J$13)+($S474*'Custom Ratings'!$J$14)+($T474*'Custom Ratings'!$J$15)),0)</f>
        <v>62</v>
      </c>
      <c r="AC474" s="79">
        <f>ROUND(Z474/'Custom Ratings'!$B$19,0)</f>
        <v>65</v>
      </c>
      <c r="AD474" s="79">
        <f>ROUND(AA474/'Custom Ratings'!$F$19,0)</f>
        <v>65</v>
      </c>
      <c r="AE474" s="79">
        <f>ROUND(AB474/'Custom Ratings'!$J$19,0)</f>
        <v>62</v>
      </c>
    </row>
    <row r="475" ht="15.75" customHeight="1">
      <c r="A475" s="71" t="s">
        <v>1340</v>
      </c>
      <c r="B475" s="71" t="s">
        <v>864</v>
      </c>
      <c r="C475" s="72" t="str">
        <f t="shared" si="1"/>
        <v>Rich Sutter</v>
      </c>
      <c r="D475" s="73" t="s">
        <v>59</v>
      </c>
      <c r="E475" s="73" t="s">
        <v>702</v>
      </c>
      <c r="F475" s="73">
        <v>23.0</v>
      </c>
      <c r="G475" s="73">
        <v>7.0</v>
      </c>
      <c r="H475" s="73">
        <v>3.0</v>
      </c>
      <c r="I475" s="73">
        <v>3.0</v>
      </c>
      <c r="J475" s="73">
        <v>2.0</v>
      </c>
      <c r="K475" s="73">
        <v>4.0</v>
      </c>
      <c r="L475" s="73">
        <v>1.0</v>
      </c>
      <c r="M475" s="73">
        <v>2.0</v>
      </c>
      <c r="N475" s="73">
        <v>3.0</v>
      </c>
      <c r="O475" s="73">
        <v>2.0</v>
      </c>
      <c r="P475" s="73">
        <v>2.0</v>
      </c>
      <c r="Q475" s="73">
        <v>4.0</v>
      </c>
      <c r="R475" s="73">
        <v>5.0</v>
      </c>
      <c r="S475" s="73">
        <v>2.0</v>
      </c>
      <c r="T475" s="73">
        <v>3.0</v>
      </c>
      <c r="U475" s="74">
        <f t="shared" si="2"/>
        <v>50</v>
      </c>
      <c r="V475" s="75">
        <f t="shared" si="3"/>
        <v>50</v>
      </c>
      <c r="W475" s="76" t="str">
        <f t="shared" si="4"/>
        <v>Righty</v>
      </c>
      <c r="X475" s="77">
        <f t="shared" si="5"/>
        <v>50</v>
      </c>
      <c r="Y475" s="77">
        <f t="shared" si="6"/>
        <v>50</v>
      </c>
      <c r="Z475" s="78">
        <f>ROUND(IF(($G475*'Custom Ratings'!$B$3)+($H475*'Custom Ratings'!$B$4)+($I475*'Custom Ratings'!$B$5)+($J475*'Custom Ratings'!$B$6)+($K475*'Custom Ratings'!$B$7)+($L475*'Custom Ratings'!$B$8)+($M475*'Custom Ratings'!$B$9)+($O475*'Custom Ratings'!$B$10)+($P475*'Custom Ratings'!$B$11)+($Q475*'Custom Ratings'!$B$12)+($R475*'Custom Ratings'!$B$13)+($S475*'Custom Ratings'!$B$14)+($T475*'Custom Ratings'!$B$15)&lt;50,(25+(($G475*'Custom Ratings'!$B$3)+($H475*'Custom Ratings'!$B$4)+($I475*'Custom Ratings'!$B$5)+($J475*'Custom Ratings'!$B$6)+($K475*'Custom Ratings'!$B$7)+($L475*'Custom Ratings'!$B$8)+($M475*'Custom Ratings'!$B$9)+($O475*'Custom Ratings'!$B$10)+($P475*'Custom Ratings'!$B$11)+($Q475*'Custom Ratings'!$B$12)+($R475*'Custom Ratings'!$B$13)+($S475*'Custom Ratings'!$B$14)+($T475*'Custom Ratings'!$B$15))/2),($G475*'Custom Ratings'!$B$3)+($H475*'Custom Ratings'!$B$4)+($I475*'Custom Ratings'!$B$5)+($J475*'Custom Ratings'!$B$6)+($K475*'Custom Ratings'!$B$7)+($L475*'Custom Ratings'!$B$8)+($M475*'Custom Ratings'!$B$9)+($O475*'Custom Ratings'!$B$10)+($P475*'Custom Ratings'!$B$11)+($Q475*'Custom Ratings'!$B$12)+($R475*'Custom Ratings'!$B$13)+($S475*'Custom Ratings'!$B$14)+($T475*'Custom Ratings'!$B$15)),0)</f>
        <v>50</v>
      </c>
      <c r="AA475" s="78">
        <f>ROUND(IF(($G475*'Custom Ratings'!$F$3)+($H475*'Custom Ratings'!$F$4)+($I475*'Custom Ratings'!$F$5)+($J475*'Custom Ratings'!$F$6)+($K475*'Custom Ratings'!$F$7)+($L475*'Custom Ratings'!$F$8)+($M475*'Custom Ratings'!$F$9)+($O475*'Custom Ratings'!$F$10)+($P475*'Custom Ratings'!$F$11)+($Q475*'Custom Ratings'!$F$12)+($R475*'Custom Ratings'!$F$13)+($S475*'Custom Ratings'!$F$14)+($T475*'Custom Ratings'!$F$15)&lt;50,(25+(($G475*'Custom Ratings'!$F$3)+($H475*'Custom Ratings'!$F$4)+($I475*'Custom Ratings'!$F$5)+($J475*'Custom Ratings'!$F$6)+($K475*'Custom Ratings'!$F$7)+($L475*'Custom Ratings'!$F$8)+($M475*'Custom Ratings'!$F$9)+($O475*'Custom Ratings'!$F$10)+($P475*'Custom Ratings'!$F$11)+($Q475*'Custom Ratings'!$F$12)+($R475*'Custom Ratings'!$F$13)+($S475*'Custom Ratings'!$F$14)+($T475*'Custom Ratings'!$F$15))/2),($G475*'Custom Ratings'!$F$3)+($H475*'Custom Ratings'!$F$4)+($I475*'Custom Ratings'!$F$5)+($J475*'Custom Ratings'!$F$6)+($K475*'Custom Ratings'!$F$7)+($L475*'Custom Ratings'!$F$8)+($M475*'Custom Ratings'!$F$9)+($O475*'Custom Ratings'!$F$10)+($P475*'Custom Ratings'!$F$11)+($Q475*'Custom Ratings'!$F$12)+($R475*'Custom Ratings'!$F$13)+($S475*'Custom Ratings'!$F$14)+($T475*'Custom Ratings'!$F$15)),0)</f>
        <v>50</v>
      </c>
      <c r="AB475" s="78">
        <f>ROUND(IF(($K475*'Custom Ratings'!$J$3)+ROUNDDOWN(($H475*'Custom Ratings'!$J$4),0)+($I475*'Custom Ratings'!$J$5)+($J475*'Custom Ratings'!$J$6)+ROUNDDOWN(($K475*'Custom Ratings'!$J$7),0)+ROUNDDOWN(($L475*'Custom Ratings'!$J$8),0)+($M475*'Custom Ratings'!$J$9)+($O475*'Custom Ratings'!$J$10)+($P475*'Custom Ratings'!$J$11)+($Q475*'Custom Ratings'!$J$12)+($R475*'Custom Ratings'!$J$13)+($S475*'Custom Ratings'!$J$14)+($T475*'Custom Ratings'!$J$15)&lt;50,(25+(($K475*'Custom Ratings'!$J$3)+ROUNDDOWN(($H475*'Custom Ratings'!$J$4),0)+($I475*'Custom Ratings'!$J$5)+($J475*'Custom Ratings'!$J$6)+ROUNDDOWN(($K475*'Custom Ratings'!$J$7),0)+ROUNDDOWN(($L475*'Custom Ratings'!$J$8),0)+($M475*'Custom Ratings'!$J$9)+($O475*'Custom Ratings'!$J$10)+($P475*'Custom Ratings'!$J$11)+($Q475*'Custom Ratings'!$J$12)+($R475*'Custom Ratings'!$J$13)+($S475*'Custom Ratings'!$J$14)+($T475*'Custom Ratings'!$J$15))/2),($K475*'Custom Ratings'!$J$3)+ROUNDDOWN(($H475*'Custom Ratings'!$J$4),0)+($I475*'Custom Ratings'!$J$5)+($J475*'Custom Ratings'!$J$6)+ROUNDDOWN(($K475*'Custom Ratings'!$J$7),0)+ROUNDDOWN(($L475*'Custom Ratings'!$J$8),0)+($M475*'Custom Ratings'!$J$9)+($O475*'Custom Ratings'!$J$10)+($P475*'Custom Ratings'!$J$11)+($Q475*'Custom Ratings'!$J$12)+($R475*'Custom Ratings'!$J$13)+($S475*'Custom Ratings'!$J$14)+($T475*'Custom Ratings'!$J$15)),0)</f>
        <v>50</v>
      </c>
      <c r="AC475" s="79">
        <f>ROUND(Z475/'Custom Ratings'!$B$19,0)</f>
        <v>50</v>
      </c>
      <c r="AD475" s="79">
        <f>ROUND(AA475/'Custom Ratings'!$F$19,0)</f>
        <v>50</v>
      </c>
      <c r="AE475" s="79">
        <f>ROUND(AB475/'Custom Ratings'!$J$19,0)</f>
        <v>50</v>
      </c>
    </row>
    <row r="476" ht="15.75" customHeight="1">
      <c r="A476" s="71" t="s">
        <v>971</v>
      </c>
      <c r="B476" s="71" t="s">
        <v>1341</v>
      </c>
      <c r="C476" s="72" t="str">
        <f t="shared" si="1"/>
        <v>Kelly Chase</v>
      </c>
      <c r="D476" s="73" t="s">
        <v>59</v>
      </c>
      <c r="E476" s="73" t="s">
        <v>702</v>
      </c>
      <c r="F476" s="73">
        <v>39.0</v>
      </c>
      <c r="G476" s="73">
        <v>8.0</v>
      </c>
      <c r="H476" s="73">
        <v>1.0</v>
      </c>
      <c r="I476" s="73">
        <v>1.0</v>
      </c>
      <c r="J476" s="73">
        <v>1.0</v>
      </c>
      <c r="K476" s="73">
        <v>2.0</v>
      </c>
      <c r="L476" s="73">
        <v>1.0</v>
      </c>
      <c r="M476" s="73">
        <v>1.0</v>
      </c>
      <c r="N476" s="73">
        <v>9.0</v>
      </c>
      <c r="O476" s="73">
        <v>1.0</v>
      </c>
      <c r="P476" s="73">
        <v>1.0</v>
      </c>
      <c r="Q476" s="73">
        <v>2.0</v>
      </c>
      <c r="R476" s="73">
        <v>3.0</v>
      </c>
      <c r="S476" s="73">
        <v>1.0</v>
      </c>
      <c r="T476" s="73">
        <v>5.0</v>
      </c>
      <c r="U476" s="74">
        <f t="shared" si="2"/>
        <v>37</v>
      </c>
      <c r="V476" s="75">
        <f t="shared" si="3"/>
        <v>37</v>
      </c>
      <c r="W476" s="76" t="str">
        <f t="shared" si="4"/>
        <v>Righty</v>
      </c>
      <c r="X476" s="77">
        <f t="shared" si="5"/>
        <v>37</v>
      </c>
      <c r="Y476" s="77">
        <f t="shared" si="6"/>
        <v>39</v>
      </c>
      <c r="Z476" s="78">
        <f>ROUND(IF(($G476*'Custom Ratings'!$B$3)+($H476*'Custom Ratings'!$B$4)+($I476*'Custom Ratings'!$B$5)+($J476*'Custom Ratings'!$B$6)+($K476*'Custom Ratings'!$B$7)+($L476*'Custom Ratings'!$B$8)+($M476*'Custom Ratings'!$B$9)+($O476*'Custom Ratings'!$B$10)+($P476*'Custom Ratings'!$B$11)+($Q476*'Custom Ratings'!$B$12)+($R476*'Custom Ratings'!$B$13)+($S476*'Custom Ratings'!$B$14)+($T476*'Custom Ratings'!$B$15)&lt;50,(25+(($G476*'Custom Ratings'!$B$3)+($H476*'Custom Ratings'!$B$4)+($I476*'Custom Ratings'!$B$5)+($J476*'Custom Ratings'!$B$6)+($K476*'Custom Ratings'!$B$7)+($L476*'Custom Ratings'!$B$8)+($M476*'Custom Ratings'!$B$9)+($O476*'Custom Ratings'!$B$10)+($P476*'Custom Ratings'!$B$11)+($Q476*'Custom Ratings'!$B$12)+($R476*'Custom Ratings'!$B$13)+($S476*'Custom Ratings'!$B$14)+($T476*'Custom Ratings'!$B$15))/2),($G476*'Custom Ratings'!$B$3)+($H476*'Custom Ratings'!$B$4)+($I476*'Custom Ratings'!$B$5)+($J476*'Custom Ratings'!$B$6)+($K476*'Custom Ratings'!$B$7)+($L476*'Custom Ratings'!$B$8)+($M476*'Custom Ratings'!$B$9)+($O476*'Custom Ratings'!$B$10)+($P476*'Custom Ratings'!$B$11)+($Q476*'Custom Ratings'!$B$12)+($R476*'Custom Ratings'!$B$13)+($S476*'Custom Ratings'!$B$14)+($T476*'Custom Ratings'!$B$15)),0)</f>
        <v>37</v>
      </c>
      <c r="AA476" s="78">
        <f>ROUND(IF(($G476*'Custom Ratings'!$F$3)+($H476*'Custom Ratings'!$F$4)+($I476*'Custom Ratings'!$F$5)+($J476*'Custom Ratings'!$F$6)+($K476*'Custom Ratings'!$F$7)+($L476*'Custom Ratings'!$F$8)+($M476*'Custom Ratings'!$F$9)+($O476*'Custom Ratings'!$F$10)+($P476*'Custom Ratings'!$F$11)+($Q476*'Custom Ratings'!$F$12)+($R476*'Custom Ratings'!$F$13)+($S476*'Custom Ratings'!$F$14)+($T476*'Custom Ratings'!$F$15)&lt;50,(25+(($G476*'Custom Ratings'!$F$3)+($H476*'Custom Ratings'!$F$4)+($I476*'Custom Ratings'!$F$5)+($J476*'Custom Ratings'!$F$6)+($K476*'Custom Ratings'!$F$7)+($L476*'Custom Ratings'!$F$8)+($M476*'Custom Ratings'!$F$9)+($O476*'Custom Ratings'!$F$10)+($P476*'Custom Ratings'!$F$11)+($Q476*'Custom Ratings'!$F$12)+($R476*'Custom Ratings'!$F$13)+($S476*'Custom Ratings'!$F$14)+($T476*'Custom Ratings'!$F$15))/2),($G476*'Custom Ratings'!$F$3)+($H476*'Custom Ratings'!$F$4)+($I476*'Custom Ratings'!$F$5)+($J476*'Custom Ratings'!$F$6)+($K476*'Custom Ratings'!$F$7)+($L476*'Custom Ratings'!$F$8)+($M476*'Custom Ratings'!$F$9)+($O476*'Custom Ratings'!$F$10)+($P476*'Custom Ratings'!$F$11)+($Q476*'Custom Ratings'!$F$12)+($R476*'Custom Ratings'!$F$13)+($S476*'Custom Ratings'!$F$14)+($T476*'Custom Ratings'!$F$15)),0)</f>
        <v>37</v>
      </c>
      <c r="AB476" s="78">
        <f>ROUND(IF(($K476*'Custom Ratings'!$J$3)+ROUNDDOWN(($H476*'Custom Ratings'!$J$4),0)+($I476*'Custom Ratings'!$J$5)+($J476*'Custom Ratings'!$J$6)+ROUNDDOWN(($K476*'Custom Ratings'!$J$7),0)+ROUNDDOWN(($L476*'Custom Ratings'!$J$8),0)+($M476*'Custom Ratings'!$J$9)+($O476*'Custom Ratings'!$J$10)+($P476*'Custom Ratings'!$J$11)+($Q476*'Custom Ratings'!$J$12)+($R476*'Custom Ratings'!$J$13)+($S476*'Custom Ratings'!$J$14)+($T476*'Custom Ratings'!$J$15)&lt;50,(25+(($K476*'Custom Ratings'!$J$3)+ROUNDDOWN(($H476*'Custom Ratings'!$J$4),0)+($I476*'Custom Ratings'!$J$5)+($J476*'Custom Ratings'!$J$6)+ROUNDDOWN(($K476*'Custom Ratings'!$J$7),0)+ROUNDDOWN(($L476*'Custom Ratings'!$J$8),0)+($M476*'Custom Ratings'!$J$9)+($O476*'Custom Ratings'!$J$10)+($P476*'Custom Ratings'!$J$11)+($Q476*'Custom Ratings'!$J$12)+($R476*'Custom Ratings'!$J$13)+($S476*'Custom Ratings'!$J$14)+($T476*'Custom Ratings'!$J$15))/2),($K476*'Custom Ratings'!$J$3)+ROUNDDOWN(($H476*'Custom Ratings'!$J$4),0)+($I476*'Custom Ratings'!$J$5)+($J476*'Custom Ratings'!$J$6)+ROUNDDOWN(($K476*'Custom Ratings'!$J$7),0)+ROUNDDOWN(($L476*'Custom Ratings'!$J$8),0)+($M476*'Custom Ratings'!$J$9)+($O476*'Custom Ratings'!$J$10)+($P476*'Custom Ratings'!$J$11)+($Q476*'Custom Ratings'!$J$12)+($R476*'Custom Ratings'!$J$13)+($S476*'Custom Ratings'!$J$14)+($T476*'Custom Ratings'!$J$15)),0)</f>
        <v>39</v>
      </c>
      <c r="AC476" s="79">
        <f>ROUND(Z476/'Custom Ratings'!$B$19,0)</f>
        <v>37</v>
      </c>
      <c r="AD476" s="79">
        <f>ROUND(AA476/'Custom Ratings'!$F$19,0)</f>
        <v>37</v>
      </c>
      <c r="AE476" s="79">
        <f>ROUND(AB476/'Custom Ratings'!$J$19,0)</f>
        <v>39</v>
      </c>
    </row>
    <row r="477" ht="15.75" customHeight="1">
      <c r="A477" s="71" t="s">
        <v>819</v>
      </c>
      <c r="B477" s="71" t="s">
        <v>880</v>
      </c>
      <c r="C477" s="72" t="str">
        <f t="shared" si="1"/>
        <v>Jeff Brown</v>
      </c>
      <c r="D477" s="73" t="s">
        <v>59</v>
      </c>
      <c r="E477" s="73" t="s">
        <v>721</v>
      </c>
      <c r="F477" s="73">
        <v>21.0</v>
      </c>
      <c r="G477" s="73">
        <v>9.0</v>
      </c>
      <c r="H477" s="73">
        <v>3.0</v>
      </c>
      <c r="I477" s="73">
        <v>3.0</v>
      </c>
      <c r="J477" s="73">
        <v>4.0</v>
      </c>
      <c r="K477" s="73">
        <v>4.0</v>
      </c>
      <c r="L477" s="73">
        <v>5.0</v>
      </c>
      <c r="M477" s="73">
        <v>2.0</v>
      </c>
      <c r="N477" s="73">
        <v>3.0</v>
      </c>
      <c r="O477" s="73">
        <v>4.0</v>
      </c>
      <c r="P477" s="73">
        <v>3.0</v>
      </c>
      <c r="Q477" s="73">
        <v>5.0</v>
      </c>
      <c r="R477" s="73">
        <v>1.0</v>
      </c>
      <c r="S477" s="73">
        <v>4.0</v>
      </c>
      <c r="T477" s="73">
        <v>2.0</v>
      </c>
      <c r="U477" s="74">
        <f t="shared" si="2"/>
        <v>71</v>
      </c>
      <c r="V477" s="75">
        <f t="shared" si="3"/>
        <v>71</v>
      </c>
      <c r="W477" s="76" t="str">
        <f t="shared" si="4"/>
        <v>Righty</v>
      </c>
      <c r="X477" s="77">
        <f t="shared" si="5"/>
        <v>71</v>
      </c>
      <c r="Y477" s="77">
        <f t="shared" si="6"/>
        <v>65</v>
      </c>
      <c r="Z477" s="78">
        <f>ROUND(IF(($G477*'Custom Ratings'!$B$3)+($H477*'Custom Ratings'!$B$4)+($I477*'Custom Ratings'!$B$5)+($J477*'Custom Ratings'!$B$6)+($K477*'Custom Ratings'!$B$7)+($L477*'Custom Ratings'!$B$8)+($M477*'Custom Ratings'!$B$9)+($O477*'Custom Ratings'!$B$10)+($P477*'Custom Ratings'!$B$11)+($Q477*'Custom Ratings'!$B$12)+($R477*'Custom Ratings'!$B$13)+($S477*'Custom Ratings'!$B$14)+($T477*'Custom Ratings'!$B$15)&lt;50,(25+(($G477*'Custom Ratings'!$B$3)+($H477*'Custom Ratings'!$B$4)+($I477*'Custom Ratings'!$B$5)+($J477*'Custom Ratings'!$B$6)+($K477*'Custom Ratings'!$B$7)+($L477*'Custom Ratings'!$B$8)+($M477*'Custom Ratings'!$B$9)+($O477*'Custom Ratings'!$B$10)+($P477*'Custom Ratings'!$B$11)+($Q477*'Custom Ratings'!$B$12)+($R477*'Custom Ratings'!$B$13)+($S477*'Custom Ratings'!$B$14)+($T477*'Custom Ratings'!$B$15))/2),($G477*'Custom Ratings'!$B$3)+($H477*'Custom Ratings'!$B$4)+($I477*'Custom Ratings'!$B$5)+($J477*'Custom Ratings'!$B$6)+($K477*'Custom Ratings'!$B$7)+($L477*'Custom Ratings'!$B$8)+($M477*'Custom Ratings'!$B$9)+($O477*'Custom Ratings'!$B$10)+($P477*'Custom Ratings'!$B$11)+($Q477*'Custom Ratings'!$B$12)+($R477*'Custom Ratings'!$B$13)+($S477*'Custom Ratings'!$B$14)+($T477*'Custom Ratings'!$B$15)),0)</f>
        <v>71</v>
      </c>
      <c r="AA477" s="78">
        <f>ROUND(IF(($G477*'Custom Ratings'!$F$3)+($H477*'Custom Ratings'!$F$4)+($I477*'Custom Ratings'!$F$5)+($J477*'Custom Ratings'!$F$6)+($K477*'Custom Ratings'!$F$7)+($L477*'Custom Ratings'!$F$8)+($M477*'Custom Ratings'!$F$9)+($O477*'Custom Ratings'!$F$10)+($P477*'Custom Ratings'!$F$11)+($Q477*'Custom Ratings'!$F$12)+($R477*'Custom Ratings'!$F$13)+($S477*'Custom Ratings'!$F$14)+($T477*'Custom Ratings'!$F$15)&lt;50,(25+(($G477*'Custom Ratings'!$F$3)+($H477*'Custom Ratings'!$F$4)+($I477*'Custom Ratings'!$F$5)+($J477*'Custom Ratings'!$F$6)+($K477*'Custom Ratings'!$F$7)+($L477*'Custom Ratings'!$F$8)+($M477*'Custom Ratings'!$F$9)+($O477*'Custom Ratings'!$F$10)+($P477*'Custom Ratings'!$F$11)+($Q477*'Custom Ratings'!$F$12)+($R477*'Custom Ratings'!$F$13)+($S477*'Custom Ratings'!$F$14)+($T477*'Custom Ratings'!$F$15))/2),($G477*'Custom Ratings'!$F$3)+($H477*'Custom Ratings'!$F$4)+($I477*'Custom Ratings'!$F$5)+($J477*'Custom Ratings'!$F$6)+($K477*'Custom Ratings'!$F$7)+($L477*'Custom Ratings'!$F$8)+($M477*'Custom Ratings'!$F$9)+($O477*'Custom Ratings'!$F$10)+($P477*'Custom Ratings'!$F$11)+($Q477*'Custom Ratings'!$F$12)+($R477*'Custom Ratings'!$F$13)+($S477*'Custom Ratings'!$F$14)+($T477*'Custom Ratings'!$F$15)),0)</f>
        <v>71</v>
      </c>
      <c r="AB477" s="78">
        <f>ROUND(IF(($K477*'Custom Ratings'!$J$3)+ROUNDDOWN(($H477*'Custom Ratings'!$J$4),0)+($I477*'Custom Ratings'!$J$5)+($J477*'Custom Ratings'!$J$6)+ROUNDDOWN(($K477*'Custom Ratings'!$J$7),0)+ROUNDDOWN(($L477*'Custom Ratings'!$J$8),0)+($M477*'Custom Ratings'!$J$9)+($O477*'Custom Ratings'!$J$10)+($P477*'Custom Ratings'!$J$11)+($Q477*'Custom Ratings'!$J$12)+($R477*'Custom Ratings'!$J$13)+($S477*'Custom Ratings'!$J$14)+($T477*'Custom Ratings'!$J$15)&lt;50,(25+(($K477*'Custom Ratings'!$J$3)+ROUNDDOWN(($H477*'Custom Ratings'!$J$4),0)+($I477*'Custom Ratings'!$J$5)+($J477*'Custom Ratings'!$J$6)+ROUNDDOWN(($K477*'Custom Ratings'!$J$7),0)+ROUNDDOWN(($L477*'Custom Ratings'!$J$8),0)+($M477*'Custom Ratings'!$J$9)+($O477*'Custom Ratings'!$J$10)+($P477*'Custom Ratings'!$J$11)+($Q477*'Custom Ratings'!$J$12)+($R477*'Custom Ratings'!$J$13)+($S477*'Custom Ratings'!$J$14)+($T477*'Custom Ratings'!$J$15))/2),($K477*'Custom Ratings'!$J$3)+ROUNDDOWN(($H477*'Custom Ratings'!$J$4),0)+($I477*'Custom Ratings'!$J$5)+($J477*'Custom Ratings'!$J$6)+ROUNDDOWN(($K477*'Custom Ratings'!$J$7),0)+ROUNDDOWN(($L477*'Custom Ratings'!$J$8),0)+($M477*'Custom Ratings'!$J$9)+($O477*'Custom Ratings'!$J$10)+($P477*'Custom Ratings'!$J$11)+($Q477*'Custom Ratings'!$J$12)+($R477*'Custom Ratings'!$J$13)+($S477*'Custom Ratings'!$J$14)+($T477*'Custom Ratings'!$J$15)),0)</f>
        <v>65</v>
      </c>
      <c r="AC477" s="79">
        <f>ROUND(Z477/'Custom Ratings'!$B$19,0)</f>
        <v>71</v>
      </c>
      <c r="AD477" s="79">
        <f>ROUND(AA477/'Custom Ratings'!$F$19,0)</f>
        <v>71</v>
      </c>
      <c r="AE477" s="79">
        <f>ROUND(AB477/'Custom Ratings'!$J$19,0)</f>
        <v>65</v>
      </c>
    </row>
    <row r="478" ht="15.75" customHeight="1">
      <c r="A478" s="71" t="s">
        <v>1342</v>
      </c>
      <c r="B478" s="71" t="s">
        <v>1343</v>
      </c>
      <c r="C478" s="72" t="str">
        <f t="shared" si="1"/>
        <v>Garth Butcher</v>
      </c>
      <c r="D478" s="73" t="s">
        <v>59</v>
      </c>
      <c r="E478" s="73" t="s">
        <v>721</v>
      </c>
      <c r="F478" s="73">
        <v>5.0</v>
      </c>
      <c r="G478" s="73">
        <v>9.0</v>
      </c>
      <c r="H478" s="73">
        <v>2.0</v>
      </c>
      <c r="I478" s="73">
        <v>3.0</v>
      </c>
      <c r="J478" s="73">
        <v>2.0</v>
      </c>
      <c r="K478" s="73">
        <v>4.0</v>
      </c>
      <c r="L478" s="73">
        <v>2.0</v>
      </c>
      <c r="M478" s="73">
        <v>4.0</v>
      </c>
      <c r="N478" s="73">
        <v>7.0</v>
      </c>
      <c r="O478" s="73">
        <v>3.0</v>
      </c>
      <c r="P478" s="73">
        <v>1.0</v>
      </c>
      <c r="Q478" s="73">
        <v>4.0</v>
      </c>
      <c r="R478" s="73">
        <v>4.0</v>
      </c>
      <c r="S478" s="73">
        <v>3.0</v>
      </c>
      <c r="T478" s="73">
        <v>4.0</v>
      </c>
      <c r="U478" s="74">
        <f t="shared" si="2"/>
        <v>55</v>
      </c>
      <c r="V478" s="75">
        <f t="shared" si="3"/>
        <v>55</v>
      </c>
      <c r="W478" s="76" t="str">
        <f t="shared" si="4"/>
        <v>Righty</v>
      </c>
      <c r="X478" s="77">
        <f t="shared" si="5"/>
        <v>55</v>
      </c>
      <c r="Y478" s="77">
        <f t="shared" si="6"/>
        <v>51</v>
      </c>
      <c r="Z478" s="78">
        <f>ROUND(IF(($G478*'Custom Ratings'!$B$3)+($H478*'Custom Ratings'!$B$4)+($I478*'Custom Ratings'!$B$5)+($J478*'Custom Ratings'!$B$6)+($K478*'Custom Ratings'!$B$7)+($L478*'Custom Ratings'!$B$8)+($M478*'Custom Ratings'!$B$9)+($O478*'Custom Ratings'!$B$10)+($P478*'Custom Ratings'!$B$11)+($Q478*'Custom Ratings'!$B$12)+($R478*'Custom Ratings'!$B$13)+($S478*'Custom Ratings'!$B$14)+($T478*'Custom Ratings'!$B$15)&lt;50,(25+(($G478*'Custom Ratings'!$B$3)+($H478*'Custom Ratings'!$B$4)+($I478*'Custom Ratings'!$B$5)+($J478*'Custom Ratings'!$B$6)+($K478*'Custom Ratings'!$B$7)+($L478*'Custom Ratings'!$B$8)+($M478*'Custom Ratings'!$B$9)+($O478*'Custom Ratings'!$B$10)+($P478*'Custom Ratings'!$B$11)+($Q478*'Custom Ratings'!$B$12)+($R478*'Custom Ratings'!$B$13)+($S478*'Custom Ratings'!$B$14)+($T478*'Custom Ratings'!$B$15))/2),($G478*'Custom Ratings'!$B$3)+($H478*'Custom Ratings'!$B$4)+($I478*'Custom Ratings'!$B$5)+($J478*'Custom Ratings'!$B$6)+($K478*'Custom Ratings'!$B$7)+($L478*'Custom Ratings'!$B$8)+($M478*'Custom Ratings'!$B$9)+($O478*'Custom Ratings'!$B$10)+($P478*'Custom Ratings'!$B$11)+($Q478*'Custom Ratings'!$B$12)+($R478*'Custom Ratings'!$B$13)+($S478*'Custom Ratings'!$B$14)+($T478*'Custom Ratings'!$B$15)),0)</f>
        <v>55</v>
      </c>
      <c r="AA478" s="78">
        <f>ROUND(IF(($G478*'Custom Ratings'!$F$3)+($H478*'Custom Ratings'!$F$4)+($I478*'Custom Ratings'!$F$5)+($J478*'Custom Ratings'!$F$6)+($K478*'Custom Ratings'!$F$7)+($L478*'Custom Ratings'!$F$8)+($M478*'Custom Ratings'!$F$9)+($O478*'Custom Ratings'!$F$10)+($P478*'Custom Ratings'!$F$11)+($Q478*'Custom Ratings'!$F$12)+($R478*'Custom Ratings'!$F$13)+($S478*'Custom Ratings'!$F$14)+($T478*'Custom Ratings'!$F$15)&lt;50,(25+(($G478*'Custom Ratings'!$F$3)+($H478*'Custom Ratings'!$F$4)+($I478*'Custom Ratings'!$F$5)+($J478*'Custom Ratings'!$F$6)+($K478*'Custom Ratings'!$F$7)+($L478*'Custom Ratings'!$F$8)+($M478*'Custom Ratings'!$F$9)+($O478*'Custom Ratings'!$F$10)+($P478*'Custom Ratings'!$F$11)+($Q478*'Custom Ratings'!$F$12)+($R478*'Custom Ratings'!$F$13)+($S478*'Custom Ratings'!$F$14)+($T478*'Custom Ratings'!$F$15))/2),($G478*'Custom Ratings'!$F$3)+($H478*'Custom Ratings'!$F$4)+($I478*'Custom Ratings'!$F$5)+($J478*'Custom Ratings'!$F$6)+($K478*'Custom Ratings'!$F$7)+($L478*'Custom Ratings'!$F$8)+($M478*'Custom Ratings'!$F$9)+($O478*'Custom Ratings'!$F$10)+($P478*'Custom Ratings'!$F$11)+($Q478*'Custom Ratings'!$F$12)+($R478*'Custom Ratings'!$F$13)+($S478*'Custom Ratings'!$F$14)+($T478*'Custom Ratings'!$F$15)),0)</f>
        <v>55</v>
      </c>
      <c r="AB478" s="78">
        <f>ROUND(IF(($K478*'Custom Ratings'!$J$3)+ROUNDDOWN(($H478*'Custom Ratings'!$J$4),0)+($I478*'Custom Ratings'!$J$5)+($J478*'Custom Ratings'!$J$6)+ROUNDDOWN(($K478*'Custom Ratings'!$J$7),0)+ROUNDDOWN(($L478*'Custom Ratings'!$J$8),0)+($M478*'Custom Ratings'!$J$9)+($O478*'Custom Ratings'!$J$10)+($P478*'Custom Ratings'!$J$11)+($Q478*'Custom Ratings'!$J$12)+($R478*'Custom Ratings'!$J$13)+($S478*'Custom Ratings'!$J$14)+($T478*'Custom Ratings'!$J$15)&lt;50,(25+(($K478*'Custom Ratings'!$J$3)+ROUNDDOWN(($H478*'Custom Ratings'!$J$4),0)+($I478*'Custom Ratings'!$J$5)+($J478*'Custom Ratings'!$J$6)+ROUNDDOWN(($K478*'Custom Ratings'!$J$7),0)+ROUNDDOWN(($L478*'Custom Ratings'!$J$8),0)+($M478*'Custom Ratings'!$J$9)+($O478*'Custom Ratings'!$J$10)+($P478*'Custom Ratings'!$J$11)+($Q478*'Custom Ratings'!$J$12)+($R478*'Custom Ratings'!$J$13)+($S478*'Custom Ratings'!$J$14)+($T478*'Custom Ratings'!$J$15))/2),($K478*'Custom Ratings'!$J$3)+ROUNDDOWN(($H478*'Custom Ratings'!$J$4),0)+($I478*'Custom Ratings'!$J$5)+($J478*'Custom Ratings'!$J$6)+ROUNDDOWN(($K478*'Custom Ratings'!$J$7),0)+ROUNDDOWN(($L478*'Custom Ratings'!$J$8),0)+($M478*'Custom Ratings'!$J$9)+($O478*'Custom Ratings'!$J$10)+($P478*'Custom Ratings'!$J$11)+($Q478*'Custom Ratings'!$J$12)+($R478*'Custom Ratings'!$J$13)+($S478*'Custom Ratings'!$J$14)+($T478*'Custom Ratings'!$J$15)),0)</f>
        <v>51</v>
      </c>
      <c r="AC478" s="79">
        <f>ROUND(Z478/'Custom Ratings'!$B$19,0)</f>
        <v>55</v>
      </c>
      <c r="AD478" s="79">
        <f>ROUND(AA478/'Custom Ratings'!$F$19,0)</f>
        <v>55</v>
      </c>
      <c r="AE478" s="79">
        <f>ROUND(AB478/'Custom Ratings'!$J$19,0)</f>
        <v>51</v>
      </c>
    </row>
    <row r="479" ht="15.75" customHeight="1">
      <c r="A479" s="71" t="s">
        <v>803</v>
      </c>
      <c r="B479" s="71" t="s">
        <v>1344</v>
      </c>
      <c r="C479" s="72" t="str">
        <f t="shared" si="1"/>
        <v>Doug Crossman</v>
      </c>
      <c r="D479" s="73" t="s">
        <v>59</v>
      </c>
      <c r="E479" s="73" t="s">
        <v>721</v>
      </c>
      <c r="F479" s="73">
        <v>6.0</v>
      </c>
      <c r="G479" s="73">
        <v>7.0</v>
      </c>
      <c r="H479" s="73">
        <v>2.0</v>
      </c>
      <c r="I479" s="73">
        <v>2.0</v>
      </c>
      <c r="J479" s="73">
        <v>3.0</v>
      </c>
      <c r="K479" s="73">
        <v>3.0</v>
      </c>
      <c r="L479" s="73">
        <v>2.0</v>
      </c>
      <c r="M479" s="73">
        <v>2.0</v>
      </c>
      <c r="N479" s="73">
        <v>6.0</v>
      </c>
      <c r="O479" s="73">
        <v>2.0</v>
      </c>
      <c r="P479" s="73">
        <v>3.0</v>
      </c>
      <c r="Q479" s="73">
        <v>4.0</v>
      </c>
      <c r="R479" s="73">
        <v>0.0</v>
      </c>
      <c r="S479" s="73">
        <v>3.0</v>
      </c>
      <c r="T479" s="73">
        <v>2.0</v>
      </c>
      <c r="U479" s="74">
        <f t="shared" si="2"/>
        <v>50</v>
      </c>
      <c r="V479" s="75">
        <f t="shared" si="3"/>
        <v>50</v>
      </c>
      <c r="W479" s="76" t="str">
        <f t="shared" si="4"/>
        <v>Lefty</v>
      </c>
      <c r="X479" s="77">
        <f t="shared" si="5"/>
        <v>50</v>
      </c>
      <c r="Y479" s="77">
        <f t="shared" si="6"/>
        <v>45</v>
      </c>
      <c r="Z479" s="78">
        <f>ROUND(IF(($G479*'Custom Ratings'!$B$3)+($H479*'Custom Ratings'!$B$4)+($I479*'Custom Ratings'!$B$5)+($J479*'Custom Ratings'!$B$6)+($K479*'Custom Ratings'!$B$7)+($L479*'Custom Ratings'!$B$8)+($M479*'Custom Ratings'!$B$9)+($O479*'Custom Ratings'!$B$10)+($P479*'Custom Ratings'!$B$11)+($Q479*'Custom Ratings'!$B$12)+($R479*'Custom Ratings'!$B$13)+($S479*'Custom Ratings'!$B$14)+($T479*'Custom Ratings'!$B$15)&lt;50,(25+(($G479*'Custom Ratings'!$B$3)+($H479*'Custom Ratings'!$B$4)+($I479*'Custom Ratings'!$B$5)+($J479*'Custom Ratings'!$B$6)+($K479*'Custom Ratings'!$B$7)+($L479*'Custom Ratings'!$B$8)+($M479*'Custom Ratings'!$B$9)+($O479*'Custom Ratings'!$B$10)+($P479*'Custom Ratings'!$B$11)+($Q479*'Custom Ratings'!$B$12)+($R479*'Custom Ratings'!$B$13)+($S479*'Custom Ratings'!$B$14)+($T479*'Custom Ratings'!$B$15))/2),($G479*'Custom Ratings'!$B$3)+($H479*'Custom Ratings'!$B$4)+($I479*'Custom Ratings'!$B$5)+($J479*'Custom Ratings'!$B$6)+($K479*'Custom Ratings'!$B$7)+($L479*'Custom Ratings'!$B$8)+($M479*'Custom Ratings'!$B$9)+($O479*'Custom Ratings'!$B$10)+($P479*'Custom Ratings'!$B$11)+($Q479*'Custom Ratings'!$B$12)+($R479*'Custom Ratings'!$B$13)+($S479*'Custom Ratings'!$B$14)+($T479*'Custom Ratings'!$B$15)),0)</f>
        <v>50</v>
      </c>
      <c r="AA479" s="78">
        <f>ROUND(IF(($G479*'Custom Ratings'!$F$3)+($H479*'Custom Ratings'!$F$4)+($I479*'Custom Ratings'!$F$5)+($J479*'Custom Ratings'!$F$6)+($K479*'Custom Ratings'!$F$7)+($L479*'Custom Ratings'!$F$8)+($M479*'Custom Ratings'!$F$9)+($O479*'Custom Ratings'!$F$10)+($P479*'Custom Ratings'!$F$11)+($Q479*'Custom Ratings'!$F$12)+($R479*'Custom Ratings'!$F$13)+($S479*'Custom Ratings'!$F$14)+($T479*'Custom Ratings'!$F$15)&lt;50,(25+(($G479*'Custom Ratings'!$F$3)+($H479*'Custom Ratings'!$F$4)+($I479*'Custom Ratings'!$F$5)+($J479*'Custom Ratings'!$F$6)+($K479*'Custom Ratings'!$F$7)+($L479*'Custom Ratings'!$F$8)+($M479*'Custom Ratings'!$F$9)+($O479*'Custom Ratings'!$F$10)+($P479*'Custom Ratings'!$F$11)+($Q479*'Custom Ratings'!$F$12)+($R479*'Custom Ratings'!$F$13)+($S479*'Custom Ratings'!$F$14)+($T479*'Custom Ratings'!$F$15))/2),($G479*'Custom Ratings'!$F$3)+($H479*'Custom Ratings'!$F$4)+($I479*'Custom Ratings'!$F$5)+($J479*'Custom Ratings'!$F$6)+($K479*'Custom Ratings'!$F$7)+($L479*'Custom Ratings'!$F$8)+($M479*'Custom Ratings'!$F$9)+($O479*'Custom Ratings'!$F$10)+($P479*'Custom Ratings'!$F$11)+($Q479*'Custom Ratings'!$F$12)+($R479*'Custom Ratings'!$F$13)+($S479*'Custom Ratings'!$F$14)+($T479*'Custom Ratings'!$F$15)),0)</f>
        <v>50</v>
      </c>
      <c r="AB479" s="78">
        <f>ROUND(IF(($K479*'Custom Ratings'!$J$3)+ROUNDDOWN(($H479*'Custom Ratings'!$J$4),0)+($I479*'Custom Ratings'!$J$5)+($J479*'Custom Ratings'!$J$6)+ROUNDDOWN(($K479*'Custom Ratings'!$J$7),0)+ROUNDDOWN(($L479*'Custom Ratings'!$J$8),0)+($M479*'Custom Ratings'!$J$9)+($O479*'Custom Ratings'!$J$10)+($P479*'Custom Ratings'!$J$11)+($Q479*'Custom Ratings'!$J$12)+($R479*'Custom Ratings'!$J$13)+($S479*'Custom Ratings'!$J$14)+($T479*'Custom Ratings'!$J$15)&lt;50,(25+(($K479*'Custom Ratings'!$J$3)+ROUNDDOWN(($H479*'Custom Ratings'!$J$4),0)+($I479*'Custom Ratings'!$J$5)+($J479*'Custom Ratings'!$J$6)+ROUNDDOWN(($K479*'Custom Ratings'!$J$7),0)+ROUNDDOWN(($L479*'Custom Ratings'!$J$8),0)+($M479*'Custom Ratings'!$J$9)+($O479*'Custom Ratings'!$J$10)+($P479*'Custom Ratings'!$J$11)+($Q479*'Custom Ratings'!$J$12)+($R479*'Custom Ratings'!$J$13)+($S479*'Custom Ratings'!$J$14)+($T479*'Custom Ratings'!$J$15))/2),($K479*'Custom Ratings'!$J$3)+ROUNDDOWN(($H479*'Custom Ratings'!$J$4),0)+($I479*'Custom Ratings'!$J$5)+($J479*'Custom Ratings'!$J$6)+ROUNDDOWN(($K479*'Custom Ratings'!$J$7),0)+ROUNDDOWN(($L479*'Custom Ratings'!$J$8),0)+($M479*'Custom Ratings'!$J$9)+($O479*'Custom Ratings'!$J$10)+($P479*'Custom Ratings'!$J$11)+($Q479*'Custom Ratings'!$J$12)+($R479*'Custom Ratings'!$J$13)+($S479*'Custom Ratings'!$J$14)+($T479*'Custom Ratings'!$J$15)),0)</f>
        <v>45</v>
      </c>
      <c r="AC479" s="79">
        <f>ROUND(Z479/'Custom Ratings'!$B$19,0)</f>
        <v>50</v>
      </c>
      <c r="AD479" s="79">
        <f>ROUND(AA479/'Custom Ratings'!$F$19,0)</f>
        <v>50</v>
      </c>
      <c r="AE479" s="79">
        <f>ROUND(AB479/'Custom Ratings'!$J$19,0)</f>
        <v>45</v>
      </c>
    </row>
    <row r="480" ht="15.75" customHeight="1">
      <c r="A480" s="71" t="s">
        <v>1044</v>
      </c>
      <c r="B480" s="71" t="s">
        <v>1345</v>
      </c>
      <c r="C480" s="72" t="str">
        <f t="shared" si="1"/>
        <v>Rick Zombo</v>
      </c>
      <c r="D480" s="73" t="s">
        <v>59</v>
      </c>
      <c r="E480" s="73" t="s">
        <v>721</v>
      </c>
      <c r="F480" s="73">
        <v>4.0</v>
      </c>
      <c r="G480" s="73">
        <v>8.0</v>
      </c>
      <c r="H480" s="73">
        <v>2.0</v>
      </c>
      <c r="I480" s="73">
        <v>2.0</v>
      </c>
      <c r="J480" s="73">
        <v>2.0</v>
      </c>
      <c r="K480" s="73">
        <v>3.0</v>
      </c>
      <c r="L480" s="73">
        <v>3.0</v>
      </c>
      <c r="M480" s="73">
        <v>2.0</v>
      </c>
      <c r="N480" s="73">
        <v>3.0</v>
      </c>
      <c r="O480" s="73">
        <v>2.0</v>
      </c>
      <c r="P480" s="73">
        <v>0.0</v>
      </c>
      <c r="Q480" s="73">
        <v>4.0</v>
      </c>
      <c r="R480" s="73">
        <v>0.0</v>
      </c>
      <c r="S480" s="73">
        <v>2.0</v>
      </c>
      <c r="T480" s="73">
        <v>3.0</v>
      </c>
      <c r="U480" s="74">
        <f t="shared" si="2"/>
        <v>46</v>
      </c>
      <c r="V480" s="75">
        <f t="shared" si="3"/>
        <v>46</v>
      </c>
      <c r="W480" s="76" t="str">
        <f t="shared" si="4"/>
        <v>Righty</v>
      </c>
      <c r="X480" s="77">
        <f t="shared" si="5"/>
        <v>46</v>
      </c>
      <c r="Y480" s="77">
        <f t="shared" si="6"/>
        <v>47</v>
      </c>
      <c r="Z480" s="78">
        <f>ROUND(IF(($G480*'Custom Ratings'!$B$3)+($H480*'Custom Ratings'!$B$4)+($I480*'Custom Ratings'!$B$5)+($J480*'Custom Ratings'!$B$6)+($K480*'Custom Ratings'!$B$7)+($L480*'Custom Ratings'!$B$8)+($M480*'Custom Ratings'!$B$9)+($O480*'Custom Ratings'!$B$10)+($P480*'Custom Ratings'!$B$11)+($Q480*'Custom Ratings'!$B$12)+($R480*'Custom Ratings'!$B$13)+($S480*'Custom Ratings'!$B$14)+($T480*'Custom Ratings'!$B$15)&lt;50,(25+(($G480*'Custom Ratings'!$B$3)+($H480*'Custom Ratings'!$B$4)+($I480*'Custom Ratings'!$B$5)+($J480*'Custom Ratings'!$B$6)+($K480*'Custom Ratings'!$B$7)+($L480*'Custom Ratings'!$B$8)+($M480*'Custom Ratings'!$B$9)+($O480*'Custom Ratings'!$B$10)+($P480*'Custom Ratings'!$B$11)+($Q480*'Custom Ratings'!$B$12)+($R480*'Custom Ratings'!$B$13)+($S480*'Custom Ratings'!$B$14)+($T480*'Custom Ratings'!$B$15))/2),($G480*'Custom Ratings'!$B$3)+($H480*'Custom Ratings'!$B$4)+($I480*'Custom Ratings'!$B$5)+($J480*'Custom Ratings'!$B$6)+($K480*'Custom Ratings'!$B$7)+($L480*'Custom Ratings'!$B$8)+($M480*'Custom Ratings'!$B$9)+($O480*'Custom Ratings'!$B$10)+($P480*'Custom Ratings'!$B$11)+($Q480*'Custom Ratings'!$B$12)+($R480*'Custom Ratings'!$B$13)+($S480*'Custom Ratings'!$B$14)+($T480*'Custom Ratings'!$B$15)),0)</f>
        <v>46</v>
      </c>
      <c r="AA480" s="78">
        <f>ROUND(IF(($G480*'Custom Ratings'!$F$3)+($H480*'Custom Ratings'!$F$4)+($I480*'Custom Ratings'!$F$5)+($J480*'Custom Ratings'!$F$6)+($K480*'Custom Ratings'!$F$7)+($L480*'Custom Ratings'!$F$8)+($M480*'Custom Ratings'!$F$9)+($O480*'Custom Ratings'!$F$10)+($P480*'Custom Ratings'!$F$11)+($Q480*'Custom Ratings'!$F$12)+($R480*'Custom Ratings'!$F$13)+($S480*'Custom Ratings'!$F$14)+($T480*'Custom Ratings'!$F$15)&lt;50,(25+(($G480*'Custom Ratings'!$F$3)+($H480*'Custom Ratings'!$F$4)+($I480*'Custom Ratings'!$F$5)+($J480*'Custom Ratings'!$F$6)+($K480*'Custom Ratings'!$F$7)+($L480*'Custom Ratings'!$F$8)+($M480*'Custom Ratings'!$F$9)+($O480*'Custom Ratings'!$F$10)+($P480*'Custom Ratings'!$F$11)+($Q480*'Custom Ratings'!$F$12)+($R480*'Custom Ratings'!$F$13)+($S480*'Custom Ratings'!$F$14)+($T480*'Custom Ratings'!$F$15))/2),($G480*'Custom Ratings'!$F$3)+($H480*'Custom Ratings'!$F$4)+($I480*'Custom Ratings'!$F$5)+($J480*'Custom Ratings'!$F$6)+($K480*'Custom Ratings'!$F$7)+($L480*'Custom Ratings'!$F$8)+($M480*'Custom Ratings'!$F$9)+($O480*'Custom Ratings'!$F$10)+($P480*'Custom Ratings'!$F$11)+($Q480*'Custom Ratings'!$F$12)+($R480*'Custom Ratings'!$F$13)+($S480*'Custom Ratings'!$F$14)+($T480*'Custom Ratings'!$F$15)),0)</f>
        <v>46</v>
      </c>
      <c r="AB480" s="78">
        <f>ROUND(IF(($K480*'Custom Ratings'!$J$3)+ROUNDDOWN(($H480*'Custom Ratings'!$J$4),0)+($I480*'Custom Ratings'!$J$5)+($J480*'Custom Ratings'!$J$6)+ROUNDDOWN(($K480*'Custom Ratings'!$J$7),0)+ROUNDDOWN(($L480*'Custom Ratings'!$J$8),0)+($M480*'Custom Ratings'!$J$9)+($O480*'Custom Ratings'!$J$10)+($P480*'Custom Ratings'!$J$11)+($Q480*'Custom Ratings'!$J$12)+($R480*'Custom Ratings'!$J$13)+($S480*'Custom Ratings'!$J$14)+($T480*'Custom Ratings'!$J$15)&lt;50,(25+(($K480*'Custom Ratings'!$J$3)+ROUNDDOWN(($H480*'Custom Ratings'!$J$4),0)+($I480*'Custom Ratings'!$J$5)+($J480*'Custom Ratings'!$J$6)+ROUNDDOWN(($K480*'Custom Ratings'!$J$7),0)+ROUNDDOWN(($L480*'Custom Ratings'!$J$8),0)+($M480*'Custom Ratings'!$J$9)+($O480*'Custom Ratings'!$J$10)+($P480*'Custom Ratings'!$J$11)+($Q480*'Custom Ratings'!$J$12)+($R480*'Custom Ratings'!$J$13)+($S480*'Custom Ratings'!$J$14)+($T480*'Custom Ratings'!$J$15))/2),($K480*'Custom Ratings'!$J$3)+ROUNDDOWN(($H480*'Custom Ratings'!$J$4),0)+($I480*'Custom Ratings'!$J$5)+($J480*'Custom Ratings'!$J$6)+ROUNDDOWN(($K480*'Custom Ratings'!$J$7),0)+ROUNDDOWN(($L480*'Custom Ratings'!$J$8),0)+($M480*'Custom Ratings'!$J$9)+($O480*'Custom Ratings'!$J$10)+($P480*'Custom Ratings'!$J$11)+($Q480*'Custom Ratings'!$J$12)+($R480*'Custom Ratings'!$J$13)+($S480*'Custom Ratings'!$J$14)+($T480*'Custom Ratings'!$J$15)),0)</f>
        <v>47</v>
      </c>
      <c r="AC480" s="79">
        <f>ROUND(Z480/'Custom Ratings'!$B$19,0)</f>
        <v>46</v>
      </c>
      <c r="AD480" s="79">
        <f>ROUND(AA480/'Custom Ratings'!$F$19,0)</f>
        <v>46</v>
      </c>
      <c r="AE480" s="79">
        <f>ROUND(AB480/'Custom Ratings'!$J$19,0)</f>
        <v>47</v>
      </c>
    </row>
    <row r="481" ht="15.75" customHeight="1">
      <c r="A481" s="71" t="s">
        <v>867</v>
      </c>
      <c r="B481" s="71" t="s">
        <v>1346</v>
      </c>
      <c r="C481" s="72" t="str">
        <f t="shared" si="1"/>
        <v>Stephane Quintal</v>
      </c>
      <c r="D481" s="73" t="s">
        <v>59</v>
      </c>
      <c r="E481" s="73" t="s">
        <v>721</v>
      </c>
      <c r="F481" s="73">
        <v>33.0</v>
      </c>
      <c r="G481" s="73">
        <v>11.0</v>
      </c>
      <c r="H481" s="73">
        <v>2.0</v>
      </c>
      <c r="I481" s="73">
        <v>2.0</v>
      </c>
      <c r="J481" s="73">
        <v>1.0</v>
      </c>
      <c r="K481" s="73">
        <v>4.0</v>
      </c>
      <c r="L481" s="73">
        <v>2.0</v>
      </c>
      <c r="M481" s="73">
        <v>3.0</v>
      </c>
      <c r="N481" s="73">
        <v>7.0</v>
      </c>
      <c r="O481" s="73">
        <v>3.0</v>
      </c>
      <c r="P481" s="73">
        <v>0.0</v>
      </c>
      <c r="Q481" s="73">
        <v>4.0</v>
      </c>
      <c r="R481" s="73">
        <v>4.0</v>
      </c>
      <c r="S481" s="73">
        <v>3.0</v>
      </c>
      <c r="T481" s="73">
        <v>3.0</v>
      </c>
      <c r="U481" s="74">
        <f t="shared" si="2"/>
        <v>48</v>
      </c>
      <c r="V481" s="75">
        <f t="shared" si="3"/>
        <v>48</v>
      </c>
      <c r="W481" s="76" t="str">
        <f t="shared" si="4"/>
        <v>Righty</v>
      </c>
      <c r="X481" s="77">
        <f t="shared" si="5"/>
        <v>48</v>
      </c>
      <c r="Y481" s="77">
        <f t="shared" si="6"/>
        <v>50</v>
      </c>
      <c r="Z481" s="78">
        <f>ROUND(IF(($G481*'Custom Ratings'!$B$3)+($H481*'Custom Ratings'!$B$4)+($I481*'Custom Ratings'!$B$5)+($J481*'Custom Ratings'!$B$6)+($K481*'Custom Ratings'!$B$7)+($L481*'Custom Ratings'!$B$8)+($M481*'Custom Ratings'!$B$9)+($O481*'Custom Ratings'!$B$10)+($P481*'Custom Ratings'!$B$11)+($Q481*'Custom Ratings'!$B$12)+($R481*'Custom Ratings'!$B$13)+($S481*'Custom Ratings'!$B$14)+($T481*'Custom Ratings'!$B$15)&lt;50,(25+(($G481*'Custom Ratings'!$B$3)+($H481*'Custom Ratings'!$B$4)+($I481*'Custom Ratings'!$B$5)+($J481*'Custom Ratings'!$B$6)+($K481*'Custom Ratings'!$B$7)+($L481*'Custom Ratings'!$B$8)+($M481*'Custom Ratings'!$B$9)+($O481*'Custom Ratings'!$B$10)+($P481*'Custom Ratings'!$B$11)+($Q481*'Custom Ratings'!$B$12)+($R481*'Custom Ratings'!$B$13)+($S481*'Custom Ratings'!$B$14)+($T481*'Custom Ratings'!$B$15))/2),($G481*'Custom Ratings'!$B$3)+($H481*'Custom Ratings'!$B$4)+($I481*'Custom Ratings'!$B$5)+($J481*'Custom Ratings'!$B$6)+($K481*'Custom Ratings'!$B$7)+($L481*'Custom Ratings'!$B$8)+($M481*'Custom Ratings'!$B$9)+($O481*'Custom Ratings'!$B$10)+($P481*'Custom Ratings'!$B$11)+($Q481*'Custom Ratings'!$B$12)+($R481*'Custom Ratings'!$B$13)+($S481*'Custom Ratings'!$B$14)+($T481*'Custom Ratings'!$B$15)),0)</f>
        <v>48</v>
      </c>
      <c r="AA481" s="78">
        <f>ROUND(IF(($G481*'Custom Ratings'!$F$3)+($H481*'Custom Ratings'!$F$4)+($I481*'Custom Ratings'!$F$5)+($J481*'Custom Ratings'!$F$6)+($K481*'Custom Ratings'!$F$7)+($L481*'Custom Ratings'!$F$8)+($M481*'Custom Ratings'!$F$9)+($O481*'Custom Ratings'!$F$10)+($P481*'Custom Ratings'!$F$11)+($Q481*'Custom Ratings'!$F$12)+($R481*'Custom Ratings'!$F$13)+($S481*'Custom Ratings'!$F$14)+($T481*'Custom Ratings'!$F$15)&lt;50,(25+(($G481*'Custom Ratings'!$F$3)+($H481*'Custom Ratings'!$F$4)+($I481*'Custom Ratings'!$F$5)+($J481*'Custom Ratings'!$F$6)+($K481*'Custom Ratings'!$F$7)+($L481*'Custom Ratings'!$F$8)+($M481*'Custom Ratings'!$F$9)+($O481*'Custom Ratings'!$F$10)+($P481*'Custom Ratings'!$F$11)+($Q481*'Custom Ratings'!$F$12)+($R481*'Custom Ratings'!$F$13)+($S481*'Custom Ratings'!$F$14)+($T481*'Custom Ratings'!$F$15))/2),($G481*'Custom Ratings'!$F$3)+($H481*'Custom Ratings'!$F$4)+($I481*'Custom Ratings'!$F$5)+($J481*'Custom Ratings'!$F$6)+($K481*'Custom Ratings'!$F$7)+($L481*'Custom Ratings'!$F$8)+($M481*'Custom Ratings'!$F$9)+($O481*'Custom Ratings'!$F$10)+($P481*'Custom Ratings'!$F$11)+($Q481*'Custom Ratings'!$F$12)+($R481*'Custom Ratings'!$F$13)+($S481*'Custom Ratings'!$F$14)+($T481*'Custom Ratings'!$F$15)),0)</f>
        <v>48</v>
      </c>
      <c r="AB481" s="78">
        <f>ROUND(IF(($K481*'Custom Ratings'!$J$3)+ROUNDDOWN(($H481*'Custom Ratings'!$J$4),0)+($I481*'Custom Ratings'!$J$5)+($J481*'Custom Ratings'!$J$6)+ROUNDDOWN(($K481*'Custom Ratings'!$J$7),0)+ROUNDDOWN(($L481*'Custom Ratings'!$J$8),0)+($M481*'Custom Ratings'!$J$9)+($O481*'Custom Ratings'!$J$10)+($P481*'Custom Ratings'!$J$11)+($Q481*'Custom Ratings'!$J$12)+($R481*'Custom Ratings'!$J$13)+($S481*'Custom Ratings'!$J$14)+($T481*'Custom Ratings'!$J$15)&lt;50,(25+(($K481*'Custom Ratings'!$J$3)+ROUNDDOWN(($H481*'Custom Ratings'!$J$4),0)+($I481*'Custom Ratings'!$J$5)+($J481*'Custom Ratings'!$J$6)+ROUNDDOWN(($K481*'Custom Ratings'!$J$7),0)+ROUNDDOWN(($L481*'Custom Ratings'!$J$8),0)+($M481*'Custom Ratings'!$J$9)+($O481*'Custom Ratings'!$J$10)+($P481*'Custom Ratings'!$J$11)+($Q481*'Custom Ratings'!$J$12)+($R481*'Custom Ratings'!$J$13)+($S481*'Custom Ratings'!$J$14)+($T481*'Custom Ratings'!$J$15))/2),($K481*'Custom Ratings'!$J$3)+ROUNDDOWN(($H481*'Custom Ratings'!$J$4),0)+($I481*'Custom Ratings'!$J$5)+($J481*'Custom Ratings'!$J$6)+ROUNDDOWN(($K481*'Custom Ratings'!$J$7),0)+ROUNDDOWN(($L481*'Custom Ratings'!$J$8),0)+($M481*'Custom Ratings'!$J$9)+($O481*'Custom Ratings'!$J$10)+($P481*'Custom Ratings'!$J$11)+($Q481*'Custom Ratings'!$J$12)+($R481*'Custom Ratings'!$J$13)+($S481*'Custom Ratings'!$J$14)+($T481*'Custom Ratings'!$J$15)),0)</f>
        <v>50</v>
      </c>
      <c r="AC481" s="79">
        <f>ROUND(Z481/'Custom Ratings'!$B$19,0)</f>
        <v>48</v>
      </c>
      <c r="AD481" s="79">
        <f>ROUND(AA481/'Custom Ratings'!$F$19,0)</f>
        <v>48</v>
      </c>
      <c r="AE481" s="79">
        <f>ROUND(AB481/'Custom Ratings'!$J$19,0)</f>
        <v>50</v>
      </c>
    </row>
    <row r="482" ht="15.75" customHeight="1">
      <c r="A482" s="71" t="s">
        <v>1347</v>
      </c>
      <c r="B482" s="71" t="s">
        <v>1348</v>
      </c>
      <c r="C482" s="72" t="str">
        <f t="shared" si="1"/>
        <v>Lee Norwood</v>
      </c>
      <c r="D482" s="73" t="s">
        <v>59</v>
      </c>
      <c r="E482" s="73" t="s">
        <v>721</v>
      </c>
      <c r="F482" s="73">
        <v>20.0</v>
      </c>
      <c r="G482" s="73">
        <v>8.0</v>
      </c>
      <c r="H482" s="73">
        <v>2.0</v>
      </c>
      <c r="I482" s="73">
        <v>2.0</v>
      </c>
      <c r="J482" s="73">
        <v>2.0</v>
      </c>
      <c r="K482" s="73">
        <v>3.0</v>
      </c>
      <c r="L482" s="73">
        <v>1.0</v>
      </c>
      <c r="M482" s="73">
        <v>3.0</v>
      </c>
      <c r="N482" s="73">
        <v>8.0</v>
      </c>
      <c r="O482" s="73">
        <v>2.0</v>
      </c>
      <c r="P482" s="73">
        <v>2.0</v>
      </c>
      <c r="Q482" s="73">
        <v>3.0</v>
      </c>
      <c r="R482" s="73">
        <v>2.0</v>
      </c>
      <c r="S482" s="73">
        <v>2.0</v>
      </c>
      <c r="T482" s="73">
        <v>4.0</v>
      </c>
      <c r="U482" s="74">
        <f t="shared" si="2"/>
        <v>47</v>
      </c>
      <c r="V482" s="75">
        <f t="shared" si="3"/>
        <v>47</v>
      </c>
      <c r="W482" s="76" t="str">
        <f t="shared" si="4"/>
        <v>Lefty</v>
      </c>
      <c r="X482" s="77">
        <f t="shared" si="5"/>
        <v>47</v>
      </c>
      <c r="Y482" s="77">
        <f t="shared" si="6"/>
        <v>44</v>
      </c>
      <c r="Z482" s="78">
        <f>ROUND(IF(($G482*'Custom Ratings'!$B$3)+($H482*'Custom Ratings'!$B$4)+($I482*'Custom Ratings'!$B$5)+($J482*'Custom Ratings'!$B$6)+($K482*'Custom Ratings'!$B$7)+($L482*'Custom Ratings'!$B$8)+($M482*'Custom Ratings'!$B$9)+($O482*'Custom Ratings'!$B$10)+($P482*'Custom Ratings'!$B$11)+($Q482*'Custom Ratings'!$B$12)+($R482*'Custom Ratings'!$B$13)+($S482*'Custom Ratings'!$B$14)+($T482*'Custom Ratings'!$B$15)&lt;50,(25+(($G482*'Custom Ratings'!$B$3)+($H482*'Custom Ratings'!$B$4)+($I482*'Custom Ratings'!$B$5)+($J482*'Custom Ratings'!$B$6)+($K482*'Custom Ratings'!$B$7)+($L482*'Custom Ratings'!$B$8)+($M482*'Custom Ratings'!$B$9)+($O482*'Custom Ratings'!$B$10)+($P482*'Custom Ratings'!$B$11)+($Q482*'Custom Ratings'!$B$12)+($R482*'Custom Ratings'!$B$13)+($S482*'Custom Ratings'!$B$14)+($T482*'Custom Ratings'!$B$15))/2),($G482*'Custom Ratings'!$B$3)+($H482*'Custom Ratings'!$B$4)+($I482*'Custom Ratings'!$B$5)+($J482*'Custom Ratings'!$B$6)+($K482*'Custom Ratings'!$B$7)+($L482*'Custom Ratings'!$B$8)+($M482*'Custom Ratings'!$B$9)+($O482*'Custom Ratings'!$B$10)+($P482*'Custom Ratings'!$B$11)+($Q482*'Custom Ratings'!$B$12)+($R482*'Custom Ratings'!$B$13)+($S482*'Custom Ratings'!$B$14)+($T482*'Custom Ratings'!$B$15)),0)</f>
        <v>47</v>
      </c>
      <c r="AA482" s="78">
        <f>ROUND(IF(($G482*'Custom Ratings'!$F$3)+($H482*'Custom Ratings'!$F$4)+($I482*'Custom Ratings'!$F$5)+($J482*'Custom Ratings'!$F$6)+($K482*'Custom Ratings'!$F$7)+($L482*'Custom Ratings'!$F$8)+($M482*'Custom Ratings'!$F$9)+($O482*'Custom Ratings'!$F$10)+($P482*'Custom Ratings'!$F$11)+($Q482*'Custom Ratings'!$F$12)+($R482*'Custom Ratings'!$F$13)+($S482*'Custom Ratings'!$F$14)+($T482*'Custom Ratings'!$F$15)&lt;50,(25+(($G482*'Custom Ratings'!$F$3)+($H482*'Custom Ratings'!$F$4)+($I482*'Custom Ratings'!$F$5)+($J482*'Custom Ratings'!$F$6)+($K482*'Custom Ratings'!$F$7)+($L482*'Custom Ratings'!$F$8)+($M482*'Custom Ratings'!$F$9)+($O482*'Custom Ratings'!$F$10)+($P482*'Custom Ratings'!$F$11)+($Q482*'Custom Ratings'!$F$12)+($R482*'Custom Ratings'!$F$13)+($S482*'Custom Ratings'!$F$14)+($T482*'Custom Ratings'!$F$15))/2),($G482*'Custom Ratings'!$F$3)+($H482*'Custom Ratings'!$F$4)+($I482*'Custom Ratings'!$F$5)+($J482*'Custom Ratings'!$F$6)+($K482*'Custom Ratings'!$F$7)+($L482*'Custom Ratings'!$F$8)+($M482*'Custom Ratings'!$F$9)+($O482*'Custom Ratings'!$F$10)+($P482*'Custom Ratings'!$F$11)+($Q482*'Custom Ratings'!$F$12)+($R482*'Custom Ratings'!$F$13)+($S482*'Custom Ratings'!$F$14)+($T482*'Custom Ratings'!$F$15)),0)</f>
        <v>47</v>
      </c>
      <c r="AB482" s="78">
        <f>ROUND(IF(($K482*'Custom Ratings'!$J$3)+ROUNDDOWN(($H482*'Custom Ratings'!$J$4),0)+($I482*'Custom Ratings'!$J$5)+($J482*'Custom Ratings'!$J$6)+ROUNDDOWN(($K482*'Custom Ratings'!$J$7),0)+ROUNDDOWN(($L482*'Custom Ratings'!$J$8),0)+($M482*'Custom Ratings'!$J$9)+($O482*'Custom Ratings'!$J$10)+($P482*'Custom Ratings'!$J$11)+($Q482*'Custom Ratings'!$J$12)+($R482*'Custom Ratings'!$J$13)+($S482*'Custom Ratings'!$J$14)+($T482*'Custom Ratings'!$J$15)&lt;50,(25+(($K482*'Custom Ratings'!$J$3)+ROUNDDOWN(($H482*'Custom Ratings'!$J$4),0)+($I482*'Custom Ratings'!$J$5)+($J482*'Custom Ratings'!$J$6)+ROUNDDOWN(($K482*'Custom Ratings'!$J$7),0)+ROUNDDOWN(($L482*'Custom Ratings'!$J$8),0)+($M482*'Custom Ratings'!$J$9)+($O482*'Custom Ratings'!$J$10)+($P482*'Custom Ratings'!$J$11)+($Q482*'Custom Ratings'!$J$12)+($R482*'Custom Ratings'!$J$13)+($S482*'Custom Ratings'!$J$14)+($T482*'Custom Ratings'!$J$15))/2),($K482*'Custom Ratings'!$J$3)+ROUNDDOWN(($H482*'Custom Ratings'!$J$4),0)+($I482*'Custom Ratings'!$J$5)+($J482*'Custom Ratings'!$J$6)+ROUNDDOWN(($K482*'Custom Ratings'!$J$7),0)+ROUNDDOWN(($L482*'Custom Ratings'!$J$8),0)+($M482*'Custom Ratings'!$J$9)+($O482*'Custom Ratings'!$J$10)+($P482*'Custom Ratings'!$J$11)+($Q482*'Custom Ratings'!$J$12)+($R482*'Custom Ratings'!$J$13)+($S482*'Custom Ratings'!$J$14)+($T482*'Custom Ratings'!$J$15)),0)</f>
        <v>44</v>
      </c>
      <c r="AC482" s="79">
        <f>ROUND(Z482/'Custom Ratings'!$B$19,0)</f>
        <v>47</v>
      </c>
      <c r="AD482" s="79">
        <f>ROUND(AA482/'Custom Ratings'!$F$19,0)</f>
        <v>47</v>
      </c>
      <c r="AE482" s="79">
        <f>ROUND(AB482/'Custom Ratings'!$J$19,0)</f>
        <v>44</v>
      </c>
    </row>
    <row r="483" ht="15.75" customHeight="1">
      <c r="A483" s="71" t="s">
        <v>1349</v>
      </c>
      <c r="B483" s="71" t="s">
        <v>1350</v>
      </c>
      <c r="C483" s="72" t="str">
        <f t="shared" si="1"/>
        <v>Bret Hedican</v>
      </c>
      <c r="D483" s="73" t="s">
        <v>59</v>
      </c>
      <c r="E483" s="73" t="s">
        <v>721</v>
      </c>
      <c r="F483" s="73">
        <v>44.0</v>
      </c>
      <c r="G483" s="73">
        <v>8.0</v>
      </c>
      <c r="H483" s="73">
        <v>2.0</v>
      </c>
      <c r="I483" s="73">
        <v>2.0</v>
      </c>
      <c r="J483" s="73">
        <v>1.0</v>
      </c>
      <c r="K483" s="73">
        <v>1.0</v>
      </c>
      <c r="L483" s="73">
        <v>2.0</v>
      </c>
      <c r="M483" s="73">
        <v>3.0</v>
      </c>
      <c r="N483" s="73">
        <v>6.0</v>
      </c>
      <c r="O483" s="73">
        <v>2.0</v>
      </c>
      <c r="P483" s="73">
        <v>0.0</v>
      </c>
      <c r="Q483" s="73">
        <v>1.0</v>
      </c>
      <c r="R483" s="73">
        <v>3.0</v>
      </c>
      <c r="S483" s="73">
        <v>2.0</v>
      </c>
      <c r="T483" s="73">
        <v>2.0</v>
      </c>
      <c r="U483" s="74">
        <f t="shared" si="2"/>
        <v>41</v>
      </c>
      <c r="V483" s="75">
        <f t="shared" si="3"/>
        <v>41</v>
      </c>
      <c r="W483" s="76" t="str">
        <f t="shared" si="4"/>
        <v>Lefty</v>
      </c>
      <c r="X483" s="77">
        <f t="shared" si="5"/>
        <v>41</v>
      </c>
      <c r="Y483" s="77">
        <f t="shared" si="6"/>
        <v>40</v>
      </c>
      <c r="Z483" s="78">
        <f>ROUND(IF(($G483*'Custom Ratings'!$B$3)+($H483*'Custom Ratings'!$B$4)+($I483*'Custom Ratings'!$B$5)+($J483*'Custom Ratings'!$B$6)+($K483*'Custom Ratings'!$B$7)+($L483*'Custom Ratings'!$B$8)+($M483*'Custom Ratings'!$B$9)+($O483*'Custom Ratings'!$B$10)+($P483*'Custom Ratings'!$B$11)+($Q483*'Custom Ratings'!$B$12)+($R483*'Custom Ratings'!$B$13)+($S483*'Custom Ratings'!$B$14)+($T483*'Custom Ratings'!$B$15)&lt;50,(25+(($G483*'Custom Ratings'!$B$3)+($H483*'Custom Ratings'!$B$4)+($I483*'Custom Ratings'!$B$5)+($J483*'Custom Ratings'!$B$6)+($K483*'Custom Ratings'!$B$7)+($L483*'Custom Ratings'!$B$8)+($M483*'Custom Ratings'!$B$9)+($O483*'Custom Ratings'!$B$10)+($P483*'Custom Ratings'!$B$11)+($Q483*'Custom Ratings'!$B$12)+($R483*'Custom Ratings'!$B$13)+($S483*'Custom Ratings'!$B$14)+($T483*'Custom Ratings'!$B$15))/2),($G483*'Custom Ratings'!$B$3)+($H483*'Custom Ratings'!$B$4)+($I483*'Custom Ratings'!$B$5)+($J483*'Custom Ratings'!$B$6)+($K483*'Custom Ratings'!$B$7)+($L483*'Custom Ratings'!$B$8)+($M483*'Custom Ratings'!$B$9)+($O483*'Custom Ratings'!$B$10)+($P483*'Custom Ratings'!$B$11)+($Q483*'Custom Ratings'!$B$12)+($R483*'Custom Ratings'!$B$13)+($S483*'Custom Ratings'!$B$14)+($T483*'Custom Ratings'!$B$15)),0)</f>
        <v>41</v>
      </c>
      <c r="AA483" s="78">
        <f>ROUND(IF(($G483*'Custom Ratings'!$F$3)+($H483*'Custom Ratings'!$F$4)+($I483*'Custom Ratings'!$F$5)+($J483*'Custom Ratings'!$F$6)+($K483*'Custom Ratings'!$F$7)+($L483*'Custom Ratings'!$F$8)+($M483*'Custom Ratings'!$F$9)+($O483*'Custom Ratings'!$F$10)+($P483*'Custom Ratings'!$F$11)+($Q483*'Custom Ratings'!$F$12)+($R483*'Custom Ratings'!$F$13)+($S483*'Custom Ratings'!$F$14)+($T483*'Custom Ratings'!$F$15)&lt;50,(25+(($G483*'Custom Ratings'!$F$3)+($H483*'Custom Ratings'!$F$4)+($I483*'Custom Ratings'!$F$5)+($J483*'Custom Ratings'!$F$6)+($K483*'Custom Ratings'!$F$7)+($L483*'Custom Ratings'!$F$8)+($M483*'Custom Ratings'!$F$9)+($O483*'Custom Ratings'!$F$10)+($P483*'Custom Ratings'!$F$11)+($Q483*'Custom Ratings'!$F$12)+($R483*'Custom Ratings'!$F$13)+($S483*'Custom Ratings'!$F$14)+($T483*'Custom Ratings'!$F$15))/2),($G483*'Custom Ratings'!$F$3)+($H483*'Custom Ratings'!$F$4)+($I483*'Custom Ratings'!$F$5)+($J483*'Custom Ratings'!$F$6)+($K483*'Custom Ratings'!$F$7)+($L483*'Custom Ratings'!$F$8)+($M483*'Custom Ratings'!$F$9)+($O483*'Custom Ratings'!$F$10)+($P483*'Custom Ratings'!$F$11)+($Q483*'Custom Ratings'!$F$12)+($R483*'Custom Ratings'!$F$13)+($S483*'Custom Ratings'!$F$14)+($T483*'Custom Ratings'!$F$15)),0)</f>
        <v>41</v>
      </c>
      <c r="AB483" s="78">
        <f>ROUND(IF(($K483*'Custom Ratings'!$J$3)+ROUNDDOWN(($H483*'Custom Ratings'!$J$4),0)+($I483*'Custom Ratings'!$J$5)+($J483*'Custom Ratings'!$J$6)+ROUNDDOWN(($K483*'Custom Ratings'!$J$7),0)+ROUNDDOWN(($L483*'Custom Ratings'!$J$8),0)+($M483*'Custom Ratings'!$J$9)+($O483*'Custom Ratings'!$J$10)+($P483*'Custom Ratings'!$J$11)+($Q483*'Custom Ratings'!$J$12)+($R483*'Custom Ratings'!$J$13)+($S483*'Custom Ratings'!$J$14)+($T483*'Custom Ratings'!$J$15)&lt;50,(25+(($K483*'Custom Ratings'!$J$3)+ROUNDDOWN(($H483*'Custom Ratings'!$J$4),0)+($I483*'Custom Ratings'!$J$5)+($J483*'Custom Ratings'!$J$6)+ROUNDDOWN(($K483*'Custom Ratings'!$J$7),0)+ROUNDDOWN(($L483*'Custom Ratings'!$J$8),0)+($M483*'Custom Ratings'!$J$9)+($O483*'Custom Ratings'!$J$10)+($P483*'Custom Ratings'!$J$11)+($Q483*'Custom Ratings'!$J$12)+($R483*'Custom Ratings'!$J$13)+($S483*'Custom Ratings'!$J$14)+($T483*'Custom Ratings'!$J$15))/2),($K483*'Custom Ratings'!$J$3)+ROUNDDOWN(($H483*'Custom Ratings'!$J$4),0)+($I483*'Custom Ratings'!$J$5)+($J483*'Custom Ratings'!$J$6)+ROUNDDOWN(($K483*'Custom Ratings'!$J$7),0)+ROUNDDOWN(($L483*'Custom Ratings'!$J$8),0)+($M483*'Custom Ratings'!$J$9)+($O483*'Custom Ratings'!$J$10)+($P483*'Custom Ratings'!$J$11)+($Q483*'Custom Ratings'!$J$12)+($R483*'Custom Ratings'!$J$13)+($S483*'Custom Ratings'!$J$14)+($T483*'Custom Ratings'!$J$15)),0)</f>
        <v>40</v>
      </c>
      <c r="AC483" s="79">
        <f>ROUND(Z483/'Custom Ratings'!$B$19,0)</f>
        <v>41</v>
      </c>
      <c r="AD483" s="79">
        <f>ROUND(AA483/'Custom Ratings'!$F$19,0)</f>
        <v>41</v>
      </c>
      <c r="AE483" s="79">
        <f>ROUND(AB483/'Custom Ratings'!$J$19,0)</f>
        <v>40</v>
      </c>
    </row>
    <row r="484" ht="15.75" customHeight="1">
      <c r="A484" s="71" t="s">
        <v>1351</v>
      </c>
      <c r="B484" s="71" t="s">
        <v>1352</v>
      </c>
      <c r="C484" s="72" t="str">
        <f t="shared" si="1"/>
        <v>Curt Giles</v>
      </c>
      <c r="D484" s="73" t="s">
        <v>59</v>
      </c>
      <c r="E484" s="73" t="s">
        <v>721</v>
      </c>
      <c r="F484" s="73">
        <v>2.0</v>
      </c>
      <c r="G484" s="73">
        <v>5.0</v>
      </c>
      <c r="H484" s="73">
        <v>3.0</v>
      </c>
      <c r="I484" s="73">
        <v>2.0</v>
      </c>
      <c r="J484" s="73">
        <v>1.0</v>
      </c>
      <c r="K484" s="73">
        <v>3.0</v>
      </c>
      <c r="L484" s="73">
        <v>1.0</v>
      </c>
      <c r="M484" s="73">
        <v>2.0</v>
      </c>
      <c r="N484" s="73">
        <v>2.0</v>
      </c>
      <c r="O484" s="73">
        <v>2.0</v>
      </c>
      <c r="P484" s="73">
        <v>0.0</v>
      </c>
      <c r="Q484" s="73">
        <v>3.0</v>
      </c>
      <c r="R484" s="73">
        <v>3.0</v>
      </c>
      <c r="S484" s="73">
        <v>1.0</v>
      </c>
      <c r="T484" s="73">
        <v>2.0</v>
      </c>
      <c r="U484" s="74">
        <f t="shared" si="2"/>
        <v>43</v>
      </c>
      <c r="V484" s="75">
        <f t="shared" si="3"/>
        <v>43</v>
      </c>
      <c r="W484" s="76" t="str">
        <f t="shared" si="4"/>
        <v>Lefty</v>
      </c>
      <c r="X484" s="77">
        <f t="shared" si="5"/>
        <v>43</v>
      </c>
      <c r="Y484" s="77">
        <f t="shared" si="6"/>
        <v>45</v>
      </c>
      <c r="Z484" s="78">
        <f>ROUND(IF(($G484*'Custom Ratings'!$B$3)+($H484*'Custom Ratings'!$B$4)+($I484*'Custom Ratings'!$B$5)+($J484*'Custom Ratings'!$B$6)+($K484*'Custom Ratings'!$B$7)+($L484*'Custom Ratings'!$B$8)+($M484*'Custom Ratings'!$B$9)+($O484*'Custom Ratings'!$B$10)+($P484*'Custom Ratings'!$B$11)+($Q484*'Custom Ratings'!$B$12)+($R484*'Custom Ratings'!$B$13)+($S484*'Custom Ratings'!$B$14)+($T484*'Custom Ratings'!$B$15)&lt;50,(25+(($G484*'Custom Ratings'!$B$3)+($H484*'Custom Ratings'!$B$4)+($I484*'Custom Ratings'!$B$5)+($J484*'Custom Ratings'!$B$6)+($K484*'Custom Ratings'!$B$7)+($L484*'Custom Ratings'!$B$8)+($M484*'Custom Ratings'!$B$9)+($O484*'Custom Ratings'!$B$10)+($P484*'Custom Ratings'!$B$11)+($Q484*'Custom Ratings'!$B$12)+($R484*'Custom Ratings'!$B$13)+($S484*'Custom Ratings'!$B$14)+($T484*'Custom Ratings'!$B$15))/2),($G484*'Custom Ratings'!$B$3)+($H484*'Custom Ratings'!$B$4)+($I484*'Custom Ratings'!$B$5)+($J484*'Custom Ratings'!$B$6)+($K484*'Custom Ratings'!$B$7)+($L484*'Custom Ratings'!$B$8)+($M484*'Custom Ratings'!$B$9)+($O484*'Custom Ratings'!$B$10)+($P484*'Custom Ratings'!$B$11)+($Q484*'Custom Ratings'!$B$12)+($R484*'Custom Ratings'!$B$13)+($S484*'Custom Ratings'!$B$14)+($T484*'Custom Ratings'!$B$15)),0)</f>
        <v>43</v>
      </c>
      <c r="AA484" s="78">
        <f>ROUND(IF(($G484*'Custom Ratings'!$F$3)+($H484*'Custom Ratings'!$F$4)+($I484*'Custom Ratings'!$F$5)+($J484*'Custom Ratings'!$F$6)+($K484*'Custom Ratings'!$F$7)+($L484*'Custom Ratings'!$F$8)+($M484*'Custom Ratings'!$F$9)+($O484*'Custom Ratings'!$F$10)+($P484*'Custom Ratings'!$F$11)+($Q484*'Custom Ratings'!$F$12)+($R484*'Custom Ratings'!$F$13)+($S484*'Custom Ratings'!$F$14)+($T484*'Custom Ratings'!$F$15)&lt;50,(25+(($G484*'Custom Ratings'!$F$3)+($H484*'Custom Ratings'!$F$4)+($I484*'Custom Ratings'!$F$5)+($J484*'Custom Ratings'!$F$6)+($K484*'Custom Ratings'!$F$7)+($L484*'Custom Ratings'!$F$8)+($M484*'Custom Ratings'!$F$9)+($O484*'Custom Ratings'!$F$10)+($P484*'Custom Ratings'!$F$11)+($Q484*'Custom Ratings'!$F$12)+($R484*'Custom Ratings'!$F$13)+($S484*'Custom Ratings'!$F$14)+($T484*'Custom Ratings'!$F$15))/2),($G484*'Custom Ratings'!$F$3)+($H484*'Custom Ratings'!$F$4)+($I484*'Custom Ratings'!$F$5)+($J484*'Custom Ratings'!$F$6)+($K484*'Custom Ratings'!$F$7)+($L484*'Custom Ratings'!$F$8)+($M484*'Custom Ratings'!$F$9)+($O484*'Custom Ratings'!$F$10)+($P484*'Custom Ratings'!$F$11)+($Q484*'Custom Ratings'!$F$12)+($R484*'Custom Ratings'!$F$13)+($S484*'Custom Ratings'!$F$14)+($T484*'Custom Ratings'!$F$15)),0)</f>
        <v>43</v>
      </c>
      <c r="AB484" s="78">
        <f>ROUND(IF(($K484*'Custom Ratings'!$J$3)+ROUNDDOWN(($H484*'Custom Ratings'!$J$4),0)+($I484*'Custom Ratings'!$J$5)+($J484*'Custom Ratings'!$J$6)+ROUNDDOWN(($K484*'Custom Ratings'!$J$7),0)+ROUNDDOWN(($L484*'Custom Ratings'!$J$8),0)+($M484*'Custom Ratings'!$J$9)+($O484*'Custom Ratings'!$J$10)+($P484*'Custom Ratings'!$J$11)+($Q484*'Custom Ratings'!$J$12)+($R484*'Custom Ratings'!$J$13)+($S484*'Custom Ratings'!$J$14)+($T484*'Custom Ratings'!$J$15)&lt;50,(25+(($K484*'Custom Ratings'!$J$3)+ROUNDDOWN(($H484*'Custom Ratings'!$J$4),0)+($I484*'Custom Ratings'!$J$5)+($J484*'Custom Ratings'!$J$6)+ROUNDDOWN(($K484*'Custom Ratings'!$J$7),0)+ROUNDDOWN(($L484*'Custom Ratings'!$J$8),0)+($M484*'Custom Ratings'!$J$9)+($O484*'Custom Ratings'!$J$10)+($P484*'Custom Ratings'!$J$11)+($Q484*'Custom Ratings'!$J$12)+($R484*'Custom Ratings'!$J$13)+($S484*'Custom Ratings'!$J$14)+($T484*'Custom Ratings'!$J$15))/2),($K484*'Custom Ratings'!$J$3)+ROUNDDOWN(($H484*'Custom Ratings'!$J$4),0)+($I484*'Custom Ratings'!$J$5)+($J484*'Custom Ratings'!$J$6)+ROUNDDOWN(($K484*'Custom Ratings'!$J$7),0)+ROUNDDOWN(($L484*'Custom Ratings'!$J$8),0)+($M484*'Custom Ratings'!$J$9)+($O484*'Custom Ratings'!$J$10)+($P484*'Custom Ratings'!$J$11)+($Q484*'Custom Ratings'!$J$12)+($R484*'Custom Ratings'!$J$13)+($S484*'Custom Ratings'!$J$14)+($T484*'Custom Ratings'!$J$15)),0)</f>
        <v>45</v>
      </c>
      <c r="AC484" s="79">
        <f>ROUND(Z484/'Custom Ratings'!$B$19,0)</f>
        <v>43</v>
      </c>
      <c r="AD484" s="79">
        <f>ROUND(AA484/'Custom Ratings'!$F$19,0)</f>
        <v>43</v>
      </c>
      <c r="AE484" s="79">
        <f>ROUND(AB484/'Custom Ratings'!$J$19,0)</f>
        <v>45</v>
      </c>
    </row>
    <row r="485" ht="15.75" customHeight="1">
      <c r="A485" s="71" t="s">
        <v>865</v>
      </c>
      <c r="B485" s="71" t="s">
        <v>1353</v>
      </c>
      <c r="C485" s="72" t="str">
        <f t="shared" si="1"/>
        <v>Murray Baron</v>
      </c>
      <c r="D485" s="73" t="s">
        <v>59</v>
      </c>
      <c r="E485" s="73" t="s">
        <v>721</v>
      </c>
      <c r="F485" s="73">
        <v>34.0</v>
      </c>
      <c r="G485" s="73">
        <v>10.0</v>
      </c>
      <c r="H485" s="73">
        <v>3.0</v>
      </c>
      <c r="I485" s="73">
        <v>3.0</v>
      </c>
      <c r="J485" s="73">
        <v>1.0</v>
      </c>
      <c r="K485" s="73">
        <v>2.0</v>
      </c>
      <c r="L485" s="73">
        <v>2.0</v>
      </c>
      <c r="M485" s="73">
        <v>2.0</v>
      </c>
      <c r="N485" s="73">
        <v>6.0</v>
      </c>
      <c r="O485" s="73">
        <v>2.0</v>
      </c>
      <c r="P485" s="73">
        <v>1.0</v>
      </c>
      <c r="Q485" s="73">
        <v>2.0</v>
      </c>
      <c r="R485" s="73">
        <v>5.0</v>
      </c>
      <c r="S485" s="73">
        <v>1.0</v>
      </c>
      <c r="T485" s="73">
        <v>3.0</v>
      </c>
      <c r="U485" s="74">
        <f t="shared" si="2"/>
        <v>45</v>
      </c>
      <c r="V485" s="75">
        <f t="shared" si="3"/>
        <v>45</v>
      </c>
      <c r="W485" s="76" t="str">
        <f t="shared" si="4"/>
        <v>Lefty</v>
      </c>
      <c r="X485" s="77">
        <f t="shared" si="5"/>
        <v>45</v>
      </c>
      <c r="Y485" s="77">
        <f t="shared" si="6"/>
        <v>46</v>
      </c>
      <c r="Z485" s="78">
        <f>ROUND(IF(($G485*'Custom Ratings'!$B$3)+($H485*'Custom Ratings'!$B$4)+($I485*'Custom Ratings'!$B$5)+($J485*'Custom Ratings'!$B$6)+($K485*'Custom Ratings'!$B$7)+($L485*'Custom Ratings'!$B$8)+($M485*'Custom Ratings'!$B$9)+($O485*'Custom Ratings'!$B$10)+($P485*'Custom Ratings'!$B$11)+($Q485*'Custom Ratings'!$B$12)+($R485*'Custom Ratings'!$B$13)+($S485*'Custom Ratings'!$B$14)+($T485*'Custom Ratings'!$B$15)&lt;50,(25+(($G485*'Custom Ratings'!$B$3)+($H485*'Custom Ratings'!$B$4)+($I485*'Custom Ratings'!$B$5)+($J485*'Custom Ratings'!$B$6)+($K485*'Custom Ratings'!$B$7)+($L485*'Custom Ratings'!$B$8)+($M485*'Custom Ratings'!$B$9)+($O485*'Custom Ratings'!$B$10)+($P485*'Custom Ratings'!$B$11)+($Q485*'Custom Ratings'!$B$12)+($R485*'Custom Ratings'!$B$13)+($S485*'Custom Ratings'!$B$14)+($T485*'Custom Ratings'!$B$15))/2),($G485*'Custom Ratings'!$B$3)+($H485*'Custom Ratings'!$B$4)+($I485*'Custom Ratings'!$B$5)+($J485*'Custom Ratings'!$B$6)+($K485*'Custom Ratings'!$B$7)+($L485*'Custom Ratings'!$B$8)+($M485*'Custom Ratings'!$B$9)+($O485*'Custom Ratings'!$B$10)+($P485*'Custom Ratings'!$B$11)+($Q485*'Custom Ratings'!$B$12)+($R485*'Custom Ratings'!$B$13)+($S485*'Custom Ratings'!$B$14)+($T485*'Custom Ratings'!$B$15)),0)</f>
        <v>45</v>
      </c>
      <c r="AA485" s="78">
        <f>ROUND(IF(($G485*'Custom Ratings'!$F$3)+($H485*'Custom Ratings'!$F$4)+($I485*'Custom Ratings'!$F$5)+($J485*'Custom Ratings'!$F$6)+($K485*'Custom Ratings'!$F$7)+($L485*'Custom Ratings'!$F$8)+($M485*'Custom Ratings'!$F$9)+($O485*'Custom Ratings'!$F$10)+($P485*'Custom Ratings'!$F$11)+($Q485*'Custom Ratings'!$F$12)+($R485*'Custom Ratings'!$F$13)+($S485*'Custom Ratings'!$F$14)+($T485*'Custom Ratings'!$F$15)&lt;50,(25+(($G485*'Custom Ratings'!$F$3)+($H485*'Custom Ratings'!$F$4)+($I485*'Custom Ratings'!$F$5)+($J485*'Custom Ratings'!$F$6)+($K485*'Custom Ratings'!$F$7)+($L485*'Custom Ratings'!$F$8)+($M485*'Custom Ratings'!$F$9)+($O485*'Custom Ratings'!$F$10)+($P485*'Custom Ratings'!$F$11)+($Q485*'Custom Ratings'!$F$12)+($R485*'Custom Ratings'!$F$13)+($S485*'Custom Ratings'!$F$14)+($T485*'Custom Ratings'!$F$15))/2),($G485*'Custom Ratings'!$F$3)+($H485*'Custom Ratings'!$F$4)+($I485*'Custom Ratings'!$F$5)+($J485*'Custom Ratings'!$F$6)+($K485*'Custom Ratings'!$F$7)+($L485*'Custom Ratings'!$F$8)+($M485*'Custom Ratings'!$F$9)+($O485*'Custom Ratings'!$F$10)+($P485*'Custom Ratings'!$F$11)+($Q485*'Custom Ratings'!$F$12)+($R485*'Custom Ratings'!$F$13)+($S485*'Custom Ratings'!$F$14)+($T485*'Custom Ratings'!$F$15)),0)</f>
        <v>45</v>
      </c>
      <c r="AB485" s="78">
        <f>ROUND(IF(($K485*'Custom Ratings'!$J$3)+ROUNDDOWN(($H485*'Custom Ratings'!$J$4),0)+($I485*'Custom Ratings'!$J$5)+($J485*'Custom Ratings'!$J$6)+ROUNDDOWN(($K485*'Custom Ratings'!$J$7),0)+ROUNDDOWN(($L485*'Custom Ratings'!$J$8),0)+($M485*'Custom Ratings'!$J$9)+($O485*'Custom Ratings'!$J$10)+($P485*'Custom Ratings'!$J$11)+($Q485*'Custom Ratings'!$J$12)+($R485*'Custom Ratings'!$J$13)+($S485*'Custom Ratings'!$J$14)+($T485*'Custom Ratings'!$J$15)&lt;50,(25+(($K485*'Custom Ratings'!$J$3)+ROUNDDOWN(($H485*'Custom Ratings'!$J$4),0)+($I485*'Custom Ratings'!$J$5)+($J485*'Custom Ratings'!$J$6)+ROUNDDOWN(($K485*'Custom Ratings'!$J$7),0)+ROUNDDOWN(($L485*'Custom Ratings'!$J$8),0)+($M485*'Custom Ratings'!$J$9)+($O485*'Custom Ratings'!$J$10)+($P485*'Custom Ratings'!$J$11)+($Q485*'Custom Ratings'!$J$12)+($R485*'Custom Ratings'!$J$13)+($S485*'Custom Ratings'!$J$14)+($T485*'Custom Ratings'!$J$15))/2),($K485*'Custom Ratings'!$J$3)+ROUNDDOWN(($H485*'Custom Ratings'!$J$4),0)+($I485*'Custom Ratings'!$J$5)+($J485*'Custom Ratings'!$J$6)+ROUNDDOWN(($K485*'Custom Ratings'!$J$7),0)+ROUNDDOWN(($L485*'Custom Ratings'!$J$8),0)+($M485*'Custom Ratings'!$J$9)+($O485*'Custom Ratings'!$J$10)+($P485*'Custom Ratings'!$J$11)+($Q485*'Custom Ratings'!$J$12)+($R485*'Custom Ratings'!$J$13)+($S485*'Custom Ratings'!$J$14)+($T485*'Custom Ratings'!$J$15)),0)</f>
        <v>46</v>
      </c>
      <c r="AC485" s="79">
        <f>ROUND(Z485/'Custom Ratings'!$B$19,0)</f>
        <v>45</v>
      </c>
      <c r="AD485" s="79">
        <f>ROUND(AA485/'Custom Ratings'!$F$19,0)</f>
        <v>45</v>
      </c>
      <c r="AE485" s="79">
        <f>ROUND(AB485/'Custom Ratings'!$J$19,0)</f>
        <v>46</v>
      </c>
    </row>
    <row r="486" ht="15.75" customHeight="1">
      <c r="A486" s="71" t="s">
        <v>1354</v>
      </c>
      <c r="B486" s="71" t="s">
        <v>761</v>
      </c>
      <c r="C486" s="72" t="str">
        <f t="shared" si="1"/>
        <v>Wendell Young</v>
      </c>
      <c r="D486" s="73" t="s">
        <v>145</v>
      </c>
      <c r="E486" s="73" t="s">
        <v>697</v>
      </c>
      <c r="F486" s="73">
        <v>1.0</v>
      </c>
      <c r="G486" s="73">
        <v>6.0</v>
      </c>
      <c r="H486" s="73">
        <v>3.0</v>
      </c>
      <c r="I486" s="73">
        <v>3.0</v>
      </c>
      <c r="J486" s="73">
        <v>2.0</v>
      </c>
      <c r="K486" s="73">
        <v>2.0</v>
      </c>
      <c r="L486" s="73">
        <v>3.0</v>
      </c>
      <c r="M486" s="73">
        <v>0.0</v>
      </c>
      <c r="N486" s="73">
        <v>0.0</v>
      </c>
      <c r="O486" s="73">
        <v>0.0</v>
      </c>
      <c r="P486" s="73">
        <v>0.0</v>
      </c>
      <c r="Q486" s="73">
        <v>3.0</v>
      </c>
      <c r="R486" s="73">
        <v>2.0</v>
      </c>
      <c r="S486" s="73">
        <v>3.0</v>
      </c>
      <c r="T486" s="73">
        <v>3.0</v>
      </c>
      <c r="U486" s="74">
        <f t="shared" si="2"/>
        <v>48</v>
      </c>
      <c r="V486" s="75">
        <f t="shared" si="3"/>
        <v>48</v>
      </c>
      <c r="W486" s="76" t="str">
        <f t="shared" si="4"/>
        <v>Lefty</v>
      </c>
      <c r="X486" s="77">
        <f t="shared" si="5"/>
        <v>42</v>
      </c>
      <c r="Y486" s="77">
        <f t="shared" si="6"/>
        <v>48</v>
      </c>
      <c r="Z486" s="78">
        <f>ROUND(IF(($G486*'Custom Ratings'!$B$3)+($H486*'Custom Ratings'!$B$4)+($I486*'Custom Ratings'!$B$5)+($J486*'Custom Ratings'!$B$6)+($K486*'Custom Ratings'!$B$7)+($L486*'Custom Ratings'!$B$8)+($M486*'Custom Ratings'!$B$9)+($O486*'Custom Ratings'!$B$10)+($P486*'Custom Ratings'!$B$11)+($Q486*'Custom Ratings'!$B$12)+($R486*'Custom Ratings'!$B$13)+($S486*'Custom Ratings'!$B$14)+($T486*'Custom Ratings'!$B$15)&lt;50,(25+(($G486*'Custom Ratings'!$B$3)+($H486*'Custom Ratings'!$B$4)+($I486*'Custom Ratings'!$B$5)+($J486*'Custom Ratings'!$B$6)+($K486*'Custom Ratings'!$B$7)+($L486*'Custom Ratings'!$B$8)+($M486*'Custom Ratings'!$B$9)+($O486*'Custom Ratings'!$B$10)+($P486*'Custom Ratings'!$B$11)+($Q486*'Custom Ratings'!$B$12)+($R486*'Custom Ratings'!$B$13)+($S486*'Custom Ratings'!$B$14)+($T486*'Custom Ratings'!$B$15))/2),($G486*'Custom Ratings'!$B$3)+($H486*'Custom Ratings'!$B$4)+($I486*'Custom Ratings'!$B$5)+($J486*'Custom Ratings'!$B$6)+($K486*'Custom Ratings'!$B$7)+($L486*'Custom Ratings'!$B$8)+($M486*'Custom Ratings'!$B$9)+($O486*'Custom Ratings'!$B$10)+($P486*'Custom Ratings'!$B$11)+($Q486*'Custom Ratings'!$B$12)+($R486*'Custom Ratings'!$B$13)+($S486*'Custom Ratings'!$B$14)+($T486*'Custom Ratings'!$B$15)),0)</f>
        <v>42</v>
      </c>
      <c r="AA486" s="78">
        <f>ROUND(IF(($G486*'Custom Ratings'!$F$3)+($H486*'Custom Ratings'!$F$4)+($I486*'Custom Ratings'!$F$5)+($J486*'Custom Ratings'!$F$6)+($K486*'Custom Ratings'!$F$7)+($L486*'Custom Ratings'!$F$8)+($M486*'Custom Ratings'!$F$9)+($O486*'Custom Ratings'!$F$10)+($P486*'Custom Ratings'!$F$11)+($Q486*'Custom Ratings'!$F$12)+($R486*'Custom Ratings'!$F$13)+($S486*'Custom Ratings'!$F$14)+($T486*'Custom Ratings'!$F$15)&lt;50,(25+(($G486*'Custom Ratings'!$F$3)+($H486*'Custom Ratings'!$F$4)+($I486*'Custom Ratings'!$F$5)+($J486*'Custom Ratings'!$F$6)+($K486*'Custom Ratings'!$F$7)+($L486*'Custom Ratings'!$F$8)+($M486*'Custom Ratings'!$F$9)+($O486*'Custom Ratings'!$F$10)+($P486*'Custom Ratings'!$F$11)+($Q486*'Custom Ratings'!$F$12)+($R486*'Custom Ratings'!$F$13)+($S486*'Custom Ratings'!$F$14)+($T486*'Custom Ratings'!$F$15))/2),($G486*'Custom Ratings'!$F$3)+($H486*'Custom Ratings'!$F$4)+($I486*'Custom Ratings'!$F$5)+($J486*'Custom Ratings'!$F$6)+($K486*'Custom Ratings'!$F$7)+($L486*'Custom Ratings'!$F$8)+($M486*'Custom Ratings'!$F$9)+($O486*'Custom Ratings'!$F$10)+($P486*'Custom Ratings'!$F$11)+($Q486*'Custom Ratings'!$F$12)+($R486*'Custom Ratings'!$F$13)+($S486*'Custom Ratings'!$F$14)+($T486*'Custom Ratings'!$F$15)),0)</f>
        <v>42</v>
      </c>
      <c r="AB486" s="78">
        <f>ROUND(IF(($K486*'Custom Ratings'!$J$3)+ROUNDDOWN(($H486*'Custom Ratings'!$J$4),0)+($I486*'Custom Ratings'!$J$5)+($J486*'Custom Ratings'!$J$6)+ROUNDDOWN(($K486*'Custom Ratings'!$J$7),0)+ROUNDDOWN(($L486*'Custom Ratings'!$J$8),0)+($M486*'Custom Ratings'!$J$9)+($O486*'Custom Ratings'!$J$10)+($P486*'Custom Ratings'!$J$11)+($Q486*'Custom Ratings'!$J$12)+($R486*'Custom Ratings'!$J$13)+($S486*'Custom Ratings'!$J$14)+($T486*'Custom Ratings'!$J$15)&lt;50,(25+(($K486*'Custom Ratings'!$J$3)+ROUNDDOWN(($H486*'Custom Ratings'!$J$4),0)+($I486*'Custom Ratings'!$J$5)+($J486*'Custom Ratings'!$J$6)+ROUNDDOWN(($K486*'Custom Ratings'!$J$7),0)+ROUNDDOWN(($L486*'Custom Ratings'!$J$8),0)+($M486*'Custom Ratings'!$J$9)+($O486*'Custom Ratings'!$J$10)+($P486*'Custom Ratings'!$J$11)+($Q486*'Custom Ratings'!$J$12)+($R486*'Custom Ratings'!$J$13)+($S486*'Custom Ratings'!$J$14)+($T486*'Custom Ratings'!$J$15))/2),($K486*'Custom Ratings'!$J$3)+ROUNDDOWN(($H486*'Custom Ratings'!$J$4),0)+($I486*'Custom Ratings'!$J$5)+($J486*'Custom Ratings'!$J$6)+ROUNDDOWN(($K486*'Custom Ratings'!$J$7),0)+ROUNDDOWN(($L486*'Custom Ratings'!$J$8),0)+($M486*'Custom Ratings'!$J$9)+($O486*'Custom Ratings'!$J$10)+($P486*'Custom Ratings'!$J$11)+($Q486*'Custom Ratings'!$J$12)+($R486*'Custom Ratings'!$J$13)+($S486*'Custom Ratings'!$J$14)+($T486*'Custom Ratings'!$J$15)),0)</f>
        <v>48</v>
      </c>
      <c r="AC486" s="79">
        <f>ROUND(Z486/'Custom Ratings'!$B$19,0)</f>
        <v>42</v>
      </c>
      <c r="AD486" s="79">
        <f>ROUND(AA486/'Custom Ratings'!$F$19,0)</f>
        <v>42</v>
      </c>
      <c r="AE486" s="79">
        <f>ROUND(AB486/'Custom Ratings'!$J$19,0)</f>
        <v>48</v>
      </c>
    </row>
    <row r="487" ht="15.75" customHeight="1">
      <c r="A487" s="71" t="s">
        <v>783</v>
      </c>
      <c r="B487" s="71" t="s">
        <v>1355</v>
      </c>
      <c r="C487" s="72" t="str">
        <f t="shared" si="1"/>
        <v>Pat Jablonski</v>
      </c>
      <c r="D487" s="73" t="s">
        <v>145</v>
      </c>
      <c r="E487" s="73" t="s">
        <v>697</v>
      </c>
      <c r="F487" s="73">
        <v>35.0</v>
      </c>
      <c r="G487" s="73">
        <v>5.0</v>
      </c>
      <c r="H487" s="73">
        <v>2.0</v>
      </c>
      <c r="I487" s="73">
        <v>3.0</v>
      </c>
      <c r="J487" s="73">
        <v>2.0</v>
      </c>
      <c r="K487" s="73">
        <v>2.0</v>
      </c>
      <c r="L487" s="73">
        <v>2.0</v>
      </c>
      <c r="M487" s="73">
        <v>0.0</v>
      </c>
      <c r="N487" s="73">
        <v>1.0</v>
      </c>
      <c r="O487" s="73">
        <v>0.0</v>
      </c>
      <c r="P487" s="73">
        <v>0.0</v>
      </c>
      <c r="Q487" s="73">
        <v>2.0</v>
      </c>
      <c r="R487" s="73">
        <v>2.0</v>
      </c>
      <c r="S487" s="73">
        <v>2.0</v>
      </c>
      <c r="T487" s="73">
        <v>2.0</v>
      </c>
      <c r="U487" s="74">
        <f t="shared" si="2"/>
        <v>43</v>
      </c>
      <c r="V487" s="75">
        <f t="shared" si="3"/>
        <v>43</v>
      </c>
      <c r="W487" s="76" t="str">
        <f t="shared" si="4"/>
        <v>Righty</v>
      </c>
      <c r="X487" s="77">
        <f t="shared" si="5"/>
        <v>40</v>
      </c>
      <c r="Y487" s="77">
        <f t="shared" si="6"/>
        <v>43</v>
      </c>
      <c r="Z487" s="78">
        <f>ROUND(IF(($G487*'Custom Ratings'!$B$3)+($H487*'Custom Ratings'!$B$4)+($I487*'Custom Ratings'!$B$5)+($J487*'Custom Ratings'!$B$6)+($K487*'Custom Ratings'!$B$7)+($L487*'Custom Ratings'!$B$8)+($M487*'Custom Ratings'!$B$9)+($O487*'Custom Ratings'!$B$10)+($P487*'Custom Ratings'!$B$11)+($Q487*'Custom Ratings'!$B$12)+($R487*'Custom Ratings'!$B$13)+($S487*'Custom Ratings'!$B$14)+($T487*'Custom Ratings'!$B$15)&lt;50,(25+(($G487*'Custom Ratings'!$B$3)+($H487*'Custom Ratings'!$B$4)+($I487*'Custom Ratings'!$B$5)+($J487*'Custom Ratings'!$B$6)+($K487*'Custom Ratings'!$B$7)+($L487*'Custom Ratings'!$B$8)+($M487*'Custom Ratings'!$B$9)+($O487*'Custom Ratings'!$B$10)+($P487*'Custom Ratings'!$B$11)+($Q487*'Custom Ratings'!$B$12)+($R487*'Custom Ratings'!$B$13)+($S487*'Custom Ratings'!$B$14)+($T487*'Custom Ratings'!$B$15))/2),($G487*'Custom Ratings'!$B$3)+($H487*'Custom Ratings'!$B$4)+($I487*'Custom Ratings'!$B$5)+($J487*'Custom Ratings'!$B$6)+($K487*'Custom Ratings'!$B$7)+($L487*'Custom Ratings'!$B$8)+($M487*'Custom Ratings'!$B$9)+($O487*'Custom Ratings'!$B$10)+($P487*'Custom Ratings'!$B$11)+($Q487*'Custom Ratings'!$B$12)+($R487*'Custom Ratings'!$B$13)+($S487*'Custom Ratings'!$B$14)+($T487*'Custom Ratings'!$B$15)),0)</f>
        <v>40</v>
      </c>
      <c r="AA487" s="78">
        <f>ROUND(IF(($G487*'Custom Ratings'!$F$3)+($H487*'Custom Ratings'!$F$4)+($I487*'Custom Ratings'!$F$5)+($J487*'Custom Ratings'!$F$6)+($K487*'Custom Ratings'!$F$7)+($L487*'Custom Ratings'!$F$8)+($M487*'Custom Ratings'!$F$9)+($O487*'Custom Ratings'!$F$10)+($P487*'Custom Ratings'!$F$11)+($Q487*'Custom Ratings'!$F$12)+($R487*'Custom Ratings'!$F$13)+($S487*'Custom Ratings'!$F$14)+($T487*'Custom Ratings'!$F$15)&lt;50,(25+(($G487*'Custom Ratings'!$F$3)+($H487*'Custom Ratings'!$F$4)+($I487*'Custom Ratings'!$F$5)+($J487*'Custom Ratings'!$F$6)+($K487*'Custom Ratings'!$F$7)+($L487*'Custom Ratings'!$F$8)+($M487*'Custom Ratings'!$F$9)+($O487*'Custom Ratings'!$F$10)+($P487*'Custom Ratings'!$F$11)+($Q487*'Custom Ratings'!$F$12)+($R487*'Custom Ratings'!$F$13)+($S487*'Custom Ratings'!$F$14)+($T487*'Custom Ratings'!$F$15))/2),($G487*'Custom Ratings'!$F$3)+($H487*'Custom Ratings'!$F$4)+($I487*'Custom Ratings'!$F$5)+($J487*'Custom Ratings'!$F$6)+($K487*'Custom Ratings'!$F$7)+($L487*'Custom Ratings'!$F$8)+($M487*'Custom Ratings'!$F$9)+($O487*'Custom Ratings'!$F$10)+($P487*'Custom Ratings'!$F$11)+($Q487*'Custom Ratings'!$F$12)+($R487*'Custom Ratings'!$F$13)+($S487*'Custom Ratings'!$F$14)+($T487*'Custom Ratings'!$F$15)),0)</f>
        <v>40</v>
      </c>
      <c r="AB487" s="78">
        <f>ROUND(IF(($K487*'Custom Ratings'!$J$3)+ROUNDDOWN(($H487*'Custom Ratings'!$J$4),0)+($I487*'Custom Ratings'!$J$5)+($J487*'Custom Ratings'!$J$6)+ROUNDDOWN(($K487*'Custom Ratings'!$J$7),0)+ROUNDDOWN(($L487*'Custom Ratings'!$J$8),0)+($M487*'Custom Ratings'!$J$9)+($O487*'Custom Ratings'!$J$10)+($P487*'Custom Ratings'!$J$11)+($Q487*'Custom Ratings'!$J$12)+($R487*'Custom Ratings'!$J$13)+($S487*'Custom Ratings'!$J$14)+($T487*'Custom Ratings'!$J$15)&lt;50,(25+(($K487*'Custom Ratings'!$J$3)+ROUNDDOWN(($H487*'Custom Ratings'!$J$4),0)+($I487*'Custom Ratings'!$J$5)+($J487*'Custom Ratings'!$J$6)+ROUNDDOWN(($K487*'Custom Ratings'!$J$7),0)+ROUNDDOWN(($L487*'Custom Ratings'!$J$8),0)+($M487*'Custom Ratings'!$J$9)+($O487*'Custom Ratings'!$J$10)+($P487*'Custom Ratings'!$J$11)+($Q487*'Custom Ratings'!$J$12)+($R487*'Custom Ratings'!$J$13)+($S487*'Custom Ratings'!$J$14)+($T487*'Custom Ratings'!$J$15))/2),($K487*'Custom Ratings'!$J$3)+ROUNDDOWN(($H487*'Custom Ratings'!$J$4),0)+($I487*'Custom Ratings'!$J$5)+($J487*'Custom Ratings'!$J$6)+ROUNDDOWN(($K487*'Custom Ratings'!$J$7),0)+ROUNDDOWN(($L487*'Custom Ratings'!$J$8),0)+($M487*'Custom Ratings'!$J$9)+($O487*'Custom Ratings'!$J$10)+($P487*'Custom Ratings'!$J$11)+($Q487*'Custom Ratings'!$J$12)+($R487*'Custom Ratings'!$J$13)+($S487*'Custom Ratings'!$J$14)+($T487*'Custom Ratings'!$J$15)),0)</f>
        <v>43</v>
      </c>
      <c r="AC487" s="79">
        <f>ROUND(Z487/'Custom Ratings'!$B$19,0)</f>
        <v>40</v>
      </c>
      <c r="AD487" s="79">
        <f>ROUND(AA487/'Custom Ratings'!$F$19,0)</f>
        <v>40</v>
      </c>
      <c r="AE487" s="79">
        <f>ROUND(AB487/'Custom Ratings'!$J$19,0)</f>
        <v>43</v>
      </c>
    </row>
    <row r="488" ht="15.75" customHeight="1">
      <c r="A488" s="71" t="s">
        <v>1356</v>
      </c>
      <c r="B488" s="71" t="s">
        <v>1357</v>
      </c>
      <c r="C488" s="72" t="str">
        <f t="shared" si="1"/>
        <v>J.C. Bergeron</v>
      </c>
      <c r="D488" s="73" t="s">
        <v>145</v>
      </c>
      <c r="E488" s="73" t="s">
        <v>697</v>
      </c>
      <c r="F488" s="73">
        <v>30.0</v>
      </c>
      <c r="G488" s="73">
        <v>7.0</v>
      </c>
      <c r="H488" s="73">
        <v>2.0</v>
      </c>
      <c r="I488" s="73">
        <v>3.0</v>
      </c>
      <c r="J488" s="73">
        <v>2.0</v>
      </c>
      <c r="K488" s="73">
        <v>2.0</v>
      </c>
      <c r="L488" s="73">
        <v>2.0</v>
      </c>
      <c r="M488" s="73">
        <v>0.0</v>
      </c>
      <c r="N488" s="73">
        <v>0.0</v>
      </c>
      <c r="O488" s="73">
        <v>0.0</v>
      </c>
      <c r="P488" s="73">
        <v>0.0</v>
      </c>
      <c r="Q488" s="73">
        <v>1.0</v>
      </c>
      <c r="R488" s="73">
        <v>1.0</v>
      </c>
      <c r="S488" s="73">
        <v>1.0</v>
      </c>
      <c r="T488" s="73">
        <v>1.0</v>
      </c>
      <c r="U488" s="74">
        <f t="shared" si="2"/>
        <v>41</v>
      </c>
      <c r="V488" s="75">
        <f t="shared" si="3"/>
        <v>41</v>
      </c>
      <c r="W488" s="76" t="str">
        <f t="shared" si="4"/>
        <v>Lefty</v>
      </c>
      <c r="X488" s="77">
        <f t="shared" si="5"/>
        <v>39</v>
      </c>
      <c r="Y488" s="77">
        <f t="shared" si="6"/>
        <v>41</v>
      </c>
      <c r="Z488" s="78">
        <f>ROUND(IF(($G488*'Custom Ratings'!$B$3)+($H488*'Custom Ratings'!$B$4)+($I488*'Custom Ratings'!$B$5)+($J488*'Custom Ratings'!$B$6)+($K488*'Custom Ratings'!$B$7)+($L488*'Custom Ratings'!$B$8)+($M488*'Custom Ratings'!$B$9)+($O488*'Custom Ratings'!$B$10)+($P488*'Custom Ratings'!$B$11)+($Q488*'Custom Ratings'!$B$12)+($R488*'Custom Ratings'!$B$13)+($S488*'Custom Ratings'!$B$14)+($T488*'Custom Ratings'!$B$15)&lt;50,(25+(($G488*'Custom Ratings'!$B$3)+($H488*'Custom Ratings'!$B$4)+($I488*'Custom Ratings'!$B$5)+($J488*'Custom Ratings'!$B$6)+($K488*'Custom Ratings'!$B$7)+($L488*'Custom Ratings'!$B$8)+($M488*'Custom Ratings'!$B$9)+($O488*'Custom Ratings'!$B$10)+($P488*'Custom Ratings'!$B$11)+($Q488*'Custom Ratings'!$B$12)+($R488*'Custom Ratings'!$B$13)+($S488*'Custom Ratings'!$B$14)+($T488*'Custom Ratings'!$B$15))/2),($G488*'Custom Ratings'!$B$3)+($H488*'Custom Ratings'!$B$4)+($I488*'Custom Ratings'!$B$5)+($J488*'Custom Ratings'!$B$6)+($K488*'Custom Ratings'!$B$7)+($L488*'Custom Ratings'!$B$8)+($M488*'Custom Ratings'!$B$9)+($O488*'Custom Ratings'!$B$10)+($P488*'Custom Ratings'!$B$11)+($Q488*'Custom Ratings'!$B$12)+($R488*'Custom Ratings'!$B$13)+($S488*'Custom Ratings'!$B$14)+($T488*'Custom Ratings'!$B$15)),0)</f>
        <v>39</v>
      </c>
      <c r="AA488" s="78">
        <f>ROUND(IF(($G488*'Custom Ratings'!$F$3)+($H488*'Custom Ratings'!$F$4)+($I488*'Custom Ratings'!$F$5)+($J488*'Custom Ratings'!$F$6)+($K488*'Custom Ratings'!$F$7)+($L488*'Custom Ratings'!$F$8)+($M488*'Custom Ratings'!$F$9)+($O488*'Custom Ratings'!$F$10)+($P488*'Custom Ratings'!$F$11)+($Q488*'Custom Ratings'!$F$12)+($R488*'Custom Ratings'!$F$13)+($S488*'Custom Ratings'!$F$14)+($T488*'Custom Ratings'!$F$15)&lt;50,(25+(($G488*'Custom Ratings'!$F$3)+($H488*'Custom Ratings'!$F$4)+($I488*'Custom Ratings'!$F$5)+($J488*'Custom Ratings'!$F$6)+($K488*'Custom Ratings'!$F$7)+($L488*'Custom Ratings'!$F$8)+($M488*'Custom Ratings'!$F$9)+($O488*'Custom Ratings'!$F$10)+($P488*'Custom Ratings'!$F$11)+($Q488*'Custom Ratings'!$F$12)+($R488*'Custom Ratings'!$F$13)+($S488*'Custom Ratings'!$F$14)+($T488*'Custom Ratings'!$F$15))/2),($G488*'Custom Ratings'!$F$3)+($H488*'Custom Ratings'!$F$4)+($I488*'Custom Ratings'!$F$5)+($J488*'Custom Ratings'!$F$6)+($K488*'Custom Ratings'!$F$7)+($L488*'Custom Ratings'!$F$8)+($M488*'Custom Ratings'!$F$9)+($O488*'Custom Ratings'!$F$10)+($P488*'Custom Ratings'!$F$11)+($Q488*'Custom Ratings'!$F$12)+($R488*'Custom Ratings'!$F$13)+($S488*'Custom Ratings'!$F$14)+($T488*'Custom Ratings'!$F$15)),0)</f>
        <v>39</v>
      </c>
      <c r="AB488" s="78">
        <f>ROUND(IF(($K488*'Custom Ratings'!$J$3)+ROUNDDOWN(($H488*'Custom Ratings'!$J$4),0)+($I488*'Custom Ratings'!$J$5)+($J488*'Custom Ratings'!$J$6)+ROUNDDOWN(($K488*'Custom Ratings'!$J$7),0)+ROUNDDOWN(($L488*'Custom Ratings'!$J$8),0)+($M488*'Custom Ratings'!$J$9)+($O488*'Custom Ratings'!$J$10)+($P488*'Custom Ratings'!$J$11)+($Q488*'Custom Ratings'!$J$12)+($R488*'Custom Ratings'!$J$13)+($S488*'Custom Ratings'!$J$14)+($T488*'Custom Ratings'!$J$15)&lt;50,(25+(($K488*'Custom Ratings'!$J$3)+ROUNDDOWN(($H488*'Custom Ratings'!$J$4),0)+($I488*'Custom Ratings'!$J$5)+($J488*'Custom Ratings'!$J$6)+ROUNDDOWN(($K488*'Custom Ratings'!$J$7),0)+ROUNDDOWN(($L488*'Custom Ratings'!$J$8),0)+($M488*'Custom Ratings'!$J$9)+($O488*'Custom Ratings'!$J$10)+($P488*'Custom Ratings'!$J$11)+($Q488*'Custom Ratings'!$J$12)+($R488*'Custom Ratings'!$J$13)+($S488*'Custom Ratings'!$J$14)+($T488*'Custom Ratings'!$J$15))/2),($K488*'Custom Ratings'!$J$3)+ROUNDDOWN(($H488*'Custom Ratings'!$J$4),0)+($I488*'Custom Ratings'!$J$5)+($J488*'Custom Ratings'!$J$6)+ROUNDDOWN(($K488*'Custom Ratings'!$J$7),0)+ROUNDDOWN(($L488*'Custom Ratings'!$J$8),0)+($M488*'Custom Ratings'!$J$9)+($O488*'Custom Ratings'!$J$10)+($P488*'Custom Ratings'!$J$11)+($Q488*'Custom Ratings'!$J$12)+($R488*'Custom Ratings'!$J$13)+($S488*'Custom Ratings'!$J$14)+($T488*'Custom Ratings'!$J$15)),0)</f>
        <v>41</v>
      </c>
      <c r="AC488" s="79">
        <f>ROUND(Z488/'Custom Ratings'!$B$19,0)</f>
        <v>39</v>
      </c>
      <c r="AD488" s="79">
        <f>ROUND(AA488/'Custom Ratings'!$F$19,0)</f>
        <v>39</v>
      </c>
      <c r="AE488" s="79">
        <f>ROUND(AB488/'Custom Ratings'!$J$19,0)</f>
        <v>41</v>
      </c>
    </row>
    <row r="489" ht="15.75" customHeight="1">
      <c r="A489" s="71" t="s">
        <v>876</v>
      </c>
      <c r="B489" s="71" t="s">
        <v>1358</v>
      </c>
      <c r="C489" s="72" t="str">
        <f t="shared" si="1"/>
        <v>Brian Bradley</v>
      </c>
      <c r="D489" s="73" t="s">
        <v>145</v>
      </c>
      <c r="E489" s="73" t="s">
        <v>702</v>
      </c>
      <c r="F489" s="73">
        <v>19.0</v>
      </c>
      <c r="G489" s="73">
        <v>4.0</v>
      </c>
      <c r="H489" s="73">
        <v>4.0</v>
      </c>
      <c r="I489" s="73">
        <v>3.0</v>
      </c>
      <c r="J489" s="73">
        <v>4.0</v>
      </c>
      <c r="K489" s="73">
        <v>3.0</v>
      </c>
      <c r="L489" s="73">
        <v>4.0</v>
      </c>
      <c r="M489" s="73">
        <v>3.0</v>
      </c>
      <c r="N489" s="73">
        <v>3.0</v>
      </c>
      <c r="O489" s="73">
        <v>3.0</v>
      </c>
      <c r="P489" s="73">
        <v>5.0</v>
      </c>
      <c r="Q489" s="73">
        <v>4.0</v>
      </c>
      <c r="R489" s="73">
        <v>2.0</v>
      </c>
      <c r="S489" s="73">
        <v>3.0</v>
      </c>
      <c r="T489" s="73">
        <v>3.0</v>
      </c>
      <c r="U489" s="74">
        <f t="shared" si="2"/>
        <v>71</v>
      </c>
      <c r="V489" s="75">
        <f t="shared" si="3"/>
        <v>71</v>
      </c>
      <c r="W489" s="76" t="str">
        <f t="shared" si="4"/>
        <v>Righty</v>
      </c>
      <c r="X489" s="77">
        <f t="shared" si="5"/>
        <v>71</v>
      </c>
      <c r="Y489" s="77">
        <f t="shared" si="6"/>
        <v>61</v>
      </c>
      <c r="Z489" s="78">
        <f>ROUND(IF(($G489*'Custom Ratings'!$B$3)+($H489*'Custom Ratings'!$B$4)+($I489*'Custom Ratings'!$B$5)+($J489*'Custom Ratings'!$B$6)+($K489*'Custom Ratings'!$B$7)+($L489*'Custom Ratings'!$B$8)+($M489*'Custom Ratings'!$B$9)+($O489*'Custom Ratings'!$B$10)+($P489*'Custom Ratings'!$B$11)+($Q489*'Custom Ratings'!$B$12)+($R489*'Custom Ratings'!$B$13)+($S489*'Custom Ratings'!$B$14)+($T489*'Custom Ratings'!$B$15)&lt;50,(25+(($G489*'Custom Ratings'!$B$3)+($H489*'Custom Ratings'!$B$4)+($I489*'Custom Ratings'!$B$5)+($J489*'Custom Ratings'!$B$6)+($K489*'Custom Ratings'!$B$7)+($L489*'Custom Ratings'!$B$8)+($M489*'Custom Ratings'!$B$9)+($O489*'Custom Ratings'!$B$10)+($P489*'Custom Ratings'!$B$11)+($Q489*'Custom Ratings'!$B$12)+($R489*'Custom Ratings'!$B$13)+($S489*'Custom Ratings'!$B$14)+($T489*'Custom Ratings'!$B$15))/2),($G489*'Custom Ratings'!$B$3)+($H489*'Custom Ratings'!$B$4)+($I489*'Custom Ratings'!$B$5)+($J489*'Custom Ratings'!$B$6)+($K489*'Custom Ratings'!$B$7)+($L489*'Custom Ratings'!$B$8)+($M489*'Custom Ratings'!$B$9)+($O489*'Custom Ratings'!$B$10)+($P489*'Custom Ratings'!$B$11)+($Q489*'Custom Ratings'!$B$12)+($R489*'Custom Ratings'!$B$13)+($S489*'Custom Ratings'!$B$14)+($T489*'Custom Ratings'!$B$15)),0)</f>
        <v>71</v>
      </c>
      <c r="AA489" s="78">
        <f>ROUND(IF(($G489*'Custom Ratings'!$F$3)+($H489*'Custom Ratings'!$F$4)+($I489*'Custom Ratings'!$F$5)+($J489*'Custom Ratings'!$F$6)+($K489*'Custom Ratings'!$F$7)+($L489*'Custom Ratings'!$F$8)+($M489*'Custom Ratings'!$F$9)+($O489*'Custom Ratings'!$F$10)+($P489*'Custom Ratings'!$F$11)+($Q489*'Custom Ratings'!$F$12)+($R489*'Custom Ratings'!$F$13)+($S489*'Custom Ratings'!$F$14)+($T489*'Custom Ratings'!$F$15)&lt;50,(25+(($G489*'Custom Ratings'!$F$3)+($H489*'Custom Ratings'!$F$4)+($I489*'Custom Ratings'!$F$5)+($J489*'Custom Ratings'!$F$6)+($K489*'Custom Ratings'!$F$7)+($L489*'Custom Ratings'!$F$8)+($M489*'Custom Ratings'!$F$9)+($O489*'Custom Ratings'!$F$10)+($P489*'Custom Ratings'!$F$11)+($Q489*'Custom Ratings'!$F$12)+($R489*'Custom Ratings'!$F$13)+($S489*'Custom Ratings'!$F$14)+($T489*'Custom Ratings'!$F$15))/2),($G489*'Custom Ratings'!$F$3)+($H489*'Custom Ratings'!$F$4)+($I489*'Custom Ratings'!$F$5)+($J489*'Custom Ratings'!$F$6)+($K489*'Custom Ratings'!$F$7)+($L489*'Custom Ratings'!$F$8)+($M489*'Custom Ratings'!$F$9)+($O489*'Custom Ratings'!$F$10)+($P489*'Custom Ratings'!$F$11)+($Q489*'Custom Ratings'!$F$12)+($R489*'Custom Ratings'!$F$13)+($S489*'Custom Ratings'!$F$14)+($T489*'Custom Ratings'!$F$15)),0)</f>
        <v>71</v>
      </c>
      <c r="AB489" s="78">
        <f>ROUND(IF(($K489*'Custom Ratings'!$J$3)+ROUNDDOWN(($H489*'Custom Ratings'!$J$4),0)+($I489*'Custom Ratings'!$J$5)+($J489*'Custom Ratings'!$J$6)+ROUNDDOWN(($K489*'Custom Ratings'!$J$7),0)+ROUNDDOWN(($L489*'Custom Ratings'!$J$8),0)+($M489*'Custom Ratings'!$J$9)+($O489*'Custom Ratings'!$J$10)+($P489*'Custom Ratings'!$J$11)+($Q489*'Custom Ratings'!$J$12)+($R489*'Custom Ratings'!$J$13)+($S489*'Custom Ratings'!$J$14)+($T489*'Custom Ratings'!$J$15)&lt;50,(25+(($K489*'Custom Ratings'!$J$3)+ROUNDDOWN(($H489*'Custom Ratings'!$J$4),0)+($I489*'Custom Ratings'!$J$5)+($J489*'Custom Ratings'!$J$6)+ROUNDDOWN(($K489*'Custom Ratings'!$J$7),0)+ROUNDDOWN(($L489*'Custom Ratings'!$J$8),0)+($M489*'Custom Ratings'!$J$9)+($O489*'Custom Ratings'!$J$10)+($P489*'Custom Ratings'!$J$11)+($Q489*'Custom Ratings'!$J$12)+($R489*'Custom Ratings'!$J$13)+($S489*'Custom Ratings'!$J$14)+($T489*'Custom Ratings'!$J$15))/2),($K489*'Custom Ratings'!$J$3)+ROUNDDOWN(($H489*'Custom Ratings'!$J$4),0)+($I489*'Custom Ratings'!$J$5)+($J489*'Custom Ratings'!$J$6)+ROUNDDOWN(($K489*'Custom Ratings'!$J$7),0)+ROUNDDOWN(($L489*'Custom Ratings'!$J$8),0)+($M489*'Custom Ratings'!$J$9)+($O489*'Custom Ratings'!$J$10)+($P489*'Custom Ratings'!$J$11)+($Q489*'Custom Ratings'!$J$12)+($R489*'Custom Ratings'!$J$13)+($S489*'Custom Ratings'!$J$14)+($T489*'Custom Ratings'!$J$15)),0)</f>
        <v>61</v>
      </c>
      <c r="AC489" s="79">
        <f>ROUND(Z489/'Custom Ratings'!$B$19,0)</f>
        <v>71</v>
      </c>
      <c r="AD489" s="79">
        <f>ROUND(AA489/'Custom Ratings'!$F$19,0)</f>
        <v>71</v>
      </c>
      <c r="AE489" s="79">
        <f>ROUND(AB489/'Custom Ratings'!$J$19,0)</f>
        <v>61</v>
      </c>
    </row>
    <row r="490" ht="15.75" customHeight="1">
      <c r="A490" s="71" t="s">
        <v>830</v>
      </c>
      <c r="B490" s="71" t="s">
        <v>1359</v>
      </c>
      <c r="C490" s="72" t="str">
        <f t="shared" si="1"/>
        <v>Chris Kontos</v>
      </c>
      <c r="D490" s="73" t="s">
        <v>145</v>
      </c>
      <c r="E490" s="73" t="s">
        <v>702</v>
      </c>
      <c r="F490" s="73">
        <v>16.0</v>
      </c>
      <c r="G490" s="73">
        <v>8.0</v>
      </c>
      <c r="H490" s="73">
        <v>3.0</v>
      </c>
      <c r="I490" s="73">
        <v>3.0</v>
      </c>
      <c r="J490" s="73">
        <v>4.0</v>
      </c>
      <c r="K490" s="73">
        <v>3.0</v>
      </c>
      <c r="L490" s="73">
        <v>3.0</v>
      </c>
      <c r="M490" s="73">
        <v>3.0</v>
      </c>
      <c r="N490" s="73">
        <v>0.0</v>
      </c>
      <c r="O490" s="73">
        <v>3.0</v>
      </c>
      <c r="P490" s="73">
        <v>5.0</v>
      </c>
      <c r="Q490" s="73">
        <v>4.0</v>
      </c>
      <c r="R490" s="73">
        <v>3.0</v>
      </c>
      <c r="S490" s="73">
        <v>3.0</v>
      </c>
      <c r="T490" s="73">
        <v>0.0</v>
      </c>
      <c r="U490" s="74">
        <f t="shared" si="2"/>
        <v>68</v>
      </c>
      <c r="V490" s="75">
        <f t="shared" si="3"/>
        <v>68</v>
      </c>
      <c r="W490" s="76" t="str">
        <f t="shared" si="4"/>
        <v>Lefty</v>
      </c>
      <c r="X490" s="77">
        <f t="shared" si="5"/>
        <v>68</v>
      </c>
      <c r="Y490" s="77">
        <f t="shared" si="6"/>
        <v>50</v>
      </c>
      <c r="Z490" s="78">
        <f>ROUND(IF(($G490*'Custom Ratings'!$B$3)+($H490*'Custom Ratings'!$B$4)+($I490*'Custom Ratings'!$B$5)+($J490*'Custom Ratings'!$B$6)+($K490*'Custom Ratings'!$B$7)+($L490*'Custom Ratings'!$B$8)+($M490*'Custom Ratings'!$B$9)+($O490*'Custom Ratings'!$B$10)+($P490*'Custom Ratings'!$B$11)+($Q490*'Custom Ratings'!$B$12)+($R490*'Custom Ratings'!$B$13)+($S490*'Custom Ratings'!$B$14)+($T490*'Custom Ratings'!$B$15)&lt;50,(25+(($G490*'Custom Ratings'!$B$3)+($H490*'Custom Ratings'!$B$4)+($I490*'Custom Ratings'!$B$5)+($J490*'Custom Ratings'!$B$6)+($K490*'Custom Ratings'!$B$7)+($L490*'Custom Ratings'!$B$8)+($M490*'Custom Ratings'!$B$9)+($O490*'Custom Ratings'!$B$10)+($P490*'Custom Ratings'!$B$11)+($Q490*'Custom Ratings'!$B$12)+($R490*'Custom Ratings'!$B$13)+($S490*'Custom Ratings'!$B$14)+($T490*'Custom Ratings'!$B$15))/2),($G490*'Custom Ratings'!$B$3)+($H490*'Custom Ratings'!$B$4)+($I490*'Custom Ratings'!$B$5)+($J490*'Custom Ratings'!$B$6)+($K490*'Custom Ratings'!$B$7)+($L490*'Custom Ratings'!$B$8)+($M490*'Custom Ratings'!$B$9)+($O490*'Custom Ratings'!$B$10)+($P490*'Custom Ratings'!$B$11)+($Q490*'Custom Ratings'!$B$12)+($R490*'Custom Ratings'!$B$13)+($S490*'Custom Ratings'!$B$14)+($T490*'Custom Ratings'!$B$15)),0)</f>
        <v>68</v>
      </c>
      <c r="AA490" s="78">
        <f>ROUND(IF(($G490*'Custom Ratings'!$F$3)+($H490*'Custom Ratings'!$F$4)+($I490*'Custom Ratings'!$F$5)+($J490*'Custom Ratings'!$F$6)+($K490*'Custom Ratings'!$F$7)+($L490*'Custom Ratings'!$F$8)+($M490*'Custom Ratings'!$F$9)+($O490*'Custom Ratings'!$F$10)+($P490*'Custom Ratings'!$F$11)+($Q490*'Custom Ratings'!$F$12)+($R490*'Custom Ratings'!$F$13)+($S490*'Custom Ratings'!$F$14)+($T490*'Custom Ratings'!$F$15)&lt;50,(25+(($G490*'Custom Ratings'!$F$3)+($H490*'Custom Ratings'!$F$4)+($I490*'Custom Ratings'!$F$5)+($J490*'Custom Ratings'!$F$6)+($K490*'Custom Ratings'!$F$7)+($L490*'Custom Ratings'!$F$8)+($M490*'Custom Ratings'!$F$9)+($O490*'Custom Ratings'!$F$10)+($P490*'Custom Ratings'!$F$11)+($Q490*'Custom Ratings'!$F$12)+($R490*'Custom Ratings'!$F$13)+($S490*'Custom Ratings'!$F$14)+($T490*'Custom Ratings'!$F$15))/2),($G490*'Custom Ratings'!$F$3)+($H490*'Custom Ratings'!$F$4)+($I490*'Custom Ratings'!$F$5)+($J490*'Custom Ratings'!$F$6)+($K490*'Custom Ratings'!$F$7)+($L490*'Custom Ratings'!$F$8)+($M490*'Custom Ratings'!$F$9)+($O490*'Custom Ratings'!$F$10)+($P490*'Custom Ratings'!$F$11)+($Q490*'Custom Ratings'!$F$12)+($R490*'Custom Ratings'!$F$13)+($S490*'Custom Ratings'!$F$14)+($T490*'Custom Ratings'!$F$15)),0)</f>
        <v>68</v>
      </c>
      <c r="AB490" s="78">
        <f>ROUND(IF(($K490*'Custom Ratings'!$J$3)+ROUNDDOWN(($H490*'Custom Ratings'!$J$4),0)+($I490*'Custom Ratings'!$J$5)+($J490*'Custom Ratings'!$J$6)+ROUNDDOWN(($K490*'Custom Ratings'!$J$7),0)+ROUNDDOWN(($L490*'Custom Ratings'!$J$8),0)+($M490*'Custom Ratings'!$J$9)+($O490*'Custom Ratings'!$J$10)+($P490*'Custom Ratings'!$J$11)+($Q490*'Custom Ratings'!$J$12)+($R490*'Custom Ratings'!$J$13)+($S490*'Custom Ratings'!$J$14)+($T490*'Custom Ratings'!$J$15)&lt;50,(25+(($K490*'Custom Ratings'!$J$3)+ROUNDDOWN(($H490*'Custom Ratings'!$J$4),0)+($I490*'Custom Ratings'!$J$5)+($J490*'Custom Ratings'!$J$6)+ROUNDDOWN(($K490*'Custom Ratings'!$J$7),0)+ROUNDDOWN(($L490*'Custom Ratings'!$J$8),0)+($M490*'Custom Ratings'!$J$9)+($O490*'Custom Ratings'!$J$10)+($P490*'Custom Ratings'!$J$11)+($Q490*'Custom Ratings'!$J$12)+($R490*'Custom Ratings'!$J$13)+($S490*'Custom Ratings'!$J$14)+($T490*'Custom Ratings'!$J$15))/2),($K490*'Custom Ratings'!$J$3)+ROUNDDOWN(($H490*'Custom Ratings'!$J$4),0)+($I490*'Custom Ratings'!$J$5)+($J490*'Custom Ratings'!$J$6)+ROUNDDOWN(($K490*'Custom Ratings'!$J$7),0)+ROUNDDOWN(($L490*'Custom Ratings'!$J$8),0)+($M490*'Custom Ratings'!$J$9)+($O490*'Custom Ratings'!$J$10)+($P490*'Custom Ratings'!$J$11)+($Q490*'Custom Ratings'!$J$12)+($R490*'Custom Ratings'!$J$13)+($S490*'Custom Ratings'!$J$14)+($T490*'Custom Ratings'!$J$15)),0)</f>
        <v>50</v>
      </c>
      <c r="AC490" s="79">
        <f>ROUND(Z490/'Custom Ratings'!$B$19,0)</f>
        <v>68</v>
      </c>
      <c r="AD490" s="79">
        <f>ROUND(AA490/'Custom Ratings'!$F$19,0)</f>
        <v>68</v>
      </c>
      <c r="AE490" s="79">
        <f>ROUND(AB490/'Custom Ratings'!$J$19,0)</f>
        <v>50</v>
      </c>
    </row>
    <row r="491" ht="15.75" customHeight="1">
      <c r="A491" s="71" t="s">
        <v>738</v>
      </c>
      <c r="B491" s="71" t="s">
        <v>1360</v>
      </c>
      <c r="C491" s="72" t="str">
        <f t="shared" si="1"/>
        <v>Adam Creighton</v>
      </c>
      <c r="D491" s="73" t="s">
        <v>145</v>
      </c>
      <c r="E491" s="73" t="s">
        <v>702</v>
      </c>
      <c r="F491" s="73">
        <v>10.0</v>
      </c>
      <c r="G491" s="73">
        <v>10.0</v>
      </c>
      <c r="H491" s="73">
        <v>3.0</v>
      </c>
      <c r="I491" s="73">
        <v>2.0</v>
      </c>
      <c r="J491" s="73">
        <v>3.0</v>
      </c>
      <c r="K491" s="73">
        <v>2.0</v>
      </c>
      <c r="L491" s="73">
        <v>2.0</v>
      </c>
      <c r="M491" s="73">
        <v>3.0</v>
      </c>
      <c r="N491" s="73">
        <v>4.0</v>
      </c>
      <c r="O491" s="73">
        <v>2.0</v>
      </c>
      <c r="P491" s="73">
        <v>2.0</v>
      </c>
      <c r="Q491" s="73">
        <v>3.0</v>
      </c>
      <c r="R491" s="73">
        <v>4.0</v>
      </c>
      <c r="S491" s="73">
        <v>3.0</v>
      </c>
      <c r="T491" s="73">
        <v>3.0</v>
      </c>
      <c r="U491" s="74">
        <f t="shared" si="2"/>
        <v>50</v>
      </c>
      <c r="V491" s="75">
        <f t="shared" si="3"/>
        <v>50</v>
      </c>
      <c r="W491" s="76" t="str">
        <f t="shared" si="4"/>
        <v>Lefty</v>
      </c>
      <c r="X491" s="77">
        <f t="shared" si="5"/>
        <v>50</v>
      </c>
      <c r="Y491" s="77">
        <f t="shared" si="6"/>
        <v>47</v>
      </c>
      <c r="Z491" s="78">
        <f>ROUND(IF(($G491*'Custom Ratings'!$B$3)+($H491*'Custom Ratings'!$B$4)+($I491*'Custom Ratings'!$B$5)+($J491*'Custom Ratings'!$B$6)+($K491*'Custom Ratings'!$B$7)+($L491*'Custom Ratings'!$B$8)+($M491*'Custom Ratings'!$B$9)+($O491*'Custom Ratings'!$B$10)+($P491*'Custom Ratings'!$B$11)+($Q491*'Custom Ratings'!$B$12)+($R491*'Custom Ratings'!$B$13)+($S491*'Custom Ratings'!$B$14)+($T491*'Custom Ratings'!$B$15)&lt;50,(25+(($G491*'Custom Ratings'!$B$3)+($H491*'Custom Ratings'!$B$4)+($I491*'Custom Ratings'!$B$5)+($J491*'Custom Ratings'!$B$6)+($K491*'Custom Ratings'!$B$7)+($L491*'Custom Ratings'!$B$8)+($M491*'Custom Ratings'!$B$9)+($O491*'Custom Ratings'!$B$10)+($P491*'Custom Ratings'!$B$11)+($Q491*'Custom Ratings'!$B$12)+($R491*'Custom Ratings'!$B$13)+($S491*'Custom Ratings'!$B$14)+($T491*'Custom Ratings'!$B$15))/2),($G491*'Custom Ratings'!$B$3)+($H491*'Custom Ratings'!$B$4)+($I491*'Custom Ratings'!$B$5)+($J491*'Custom Ratings'!$B$6)+($K491*'Custom Ratings'!$B$7)+($L491*'Custom Ratings'!$B$8)+($M491*'Custom Ratings'!$B$9)+($O491*'Custom Ratings'!$B$10)+($P491*'Custom Ratings'!$B$11)+($Q491*'Custom Ratings'!$B$12)+($R491*'Custom Ratings'!$B$13)+($S491*'Custom Ratings'!$B$14)+($T491*'Custom Ratings'!$B$15)),0)</f>
        <v>50</v>
      </c>
      <c r="AA491" s="78">
        <f>ROUND(IF(($G491*'Custom Ratings'!$F$3)+($H491*'Custom Ratings'!$F$4)+($I491*'Custom Ratings'!$F$5)+($J491*'Custom Ratings'!$F$6)+($K491*'Custom Ratings'!$F$7)+($L491*'Custom Ratings'!$F$8)+($M491*'Custom Ratings'!$F$9)+($O491*'Custom Ratings'!$F$10)+($P491*'Custom Ratings'!$F$11)+($Q491*'Custom Ratings'!$F$12)+($R491*'Custom Ratings'!$F$13)+($S491*'Custom Ratings'!$F$14)+($T491*'Custom Ratings'!$F$15)&lt;50,(25+(($G491*'Custom Ratings'!$F$3)+($H491*'Custom Ratings'!$F$4)+($I491*'Custom Ratings'!$F$5)+($J491*'Custom Ratings'!$F$6)+($K491*'Custom Ratings'!$F$7)+($L491*'Custom Ratings'!$F$8)+($M491*'Custom Ratings'!$F$9)+($O491*'Custom Ratings'!$F$10)+($P491*'Custom Ratings'!$F$11)+($Q491*'Custom Ratings'!$F$12)+($R491*'Custom Ratings'!$F$13)+($S491*'Custom Ratings'!$F$14)+($T491*'Custom Ratings'!$F$15))/2),($G491*'Custom Ratings'!$F$3)+($H491*'Custom Ratings'!$F$4)+($I491*'Custom Ratings'!$F$5)+($J491*'Custom Ratings'!$F$6)+($K491*'Custom Ratings'!$F$7)+($L491*'Custom Ratings'!$F$8)+($M491*'Custom Ratings'!$F$9)+($O491*'Custom Ratings'!$F$10)+($P491*'Custom Ratings'!$F$11)+($Q491*'Custom Ratings'!$F$12)+($R491*'Custom Ratings'!$F$13)+($S491*'Custom Ratings'!$F$14)+($T491*'Custom Ratings'!$F$15)),0)</f>
        <v>50</v>
      </c>
      <c r="AB491" s="78">
        <f>ROUND(IF(($K491*'Custom Ratings'!$J$3)+ROUNDDOWN(($H491*'Custom Ratings'!$J$4),0)+($I491*'Custom Ratings'!$J$5)+($J491*'Custom Ratings'!$J$6)+ROUNDDOWN(($K491*'Custom Ratings'!$J$7),0)+ROUNDDOWN(($L491*'Custom Ratings'!$J$8),0)+($M491*'Custom Ratings'!$J$9)+($O491*'Custom Ratings'!$J$10)+($P491*'Custom Ratings'!$J$11)+($Q491*'Custom Ratings'!$J$12)+($R491*'Custom Ratings'!$J$13)+($S491*'Custom Ratings'!$J$14)+($T491*'Custom Ratings'!$J$15)&lt;50,(25+(($K491*'Custom Ratings'!$J$3)+ROUNDDOWN(($H491*'Custom Ratings'!$J$4),0)+($I491*'Custom Ratings'!$J$5)+($J491*'Custom Ratings'!$J$6)+ROUNDDOWN(($K491*'Custom Ratings'!$J$7),0)+ROUNDDOWN(($L491*'Custom Ratings'!$J$8),0)+($M491*'Custom Ratings'!$J$9)+($O491*'Custom Ratings'!$J$10)+($P491*'Custom Ratings'!$J$11)+($Q491*'Custom Ratings'!$J$12)+($R491*'Custom Ratings'!$J$13)+($S491*'Custom Ratings'!$J$14)+($T491*'Custom Ratings'!$J$15))/2),($K491*'Custom Ratings'!$J$3)+ROUNDDOWN(($H491*'Custom Ratings'!$J$4),0)+($I491*'Custom Ratings'!$J$5)+($J491*'Custom Ratings'!$J$6)+ROUNDDOWN(($K491*'Custom Ratings'!$J$7),0)+ROUNDDOWN(($L491*'Custom Ratings'!$J$8),0)+($M491*'Custom Ratings'!$J$9)+($O491*'Custom Ratings'!$J$10)+($P491*'Custom Ratings'!$J$11)+($Q491*'Custom Ratings'!$J$12)+($R491*'Custom Ratings'!$J$13)+($S491*'Custom Ratings'!$J$14)+($T491*'Custom Ratings'!$J$15)),0)</f>
        <v>47</v>
      </c>
      <c r="AC491" s="79">
        <f>ROUND(Z491/'Custom Ratings'!$B$19,0)</f>
        <v>50</v>
      </c>
      <c r="AD491" s="79">
        <f>ROUND(AA491/'Custom Ratings'!$F$19,0)</f>
        <v>50</v>
      </c>
      <c r="AE491" s="79">
        <f>ROUND(AB491/'Custom Ratings'!$J$19,0)</f>
        <v>47</v>
      </c>
    </row>
    <row r="492" ht="15.75" customHeight="1">
      <c r="A492" s="71" t="s">
        <v>1361</v>
      </c>
      <c r="B492" s="71" t="s">
        <v>1362</v>
      </c>
      <c r="C492" s="72" t="str">
        <f t="shared" si="1"/>
        <v>Marc Bureau</v>
      </c>
      <c r="D492" s="73" t="s">
        <v>145</v>
      </c>
      <c r="E492" s="73" t="s">
        <v>702</v>
      </c>
      <c r="F492" s="73">
        <v>28.0</v>
      </c>
      <c r="G492" s="73">
        <v>7.0</v>
      </c>
      <c r="H492" s="73">
        <v>3.0</v>
      </c>
      <c r="I492" s="73">
        <v>3.0</v>
      </c>
      <c r="J492" s="73">
        <v>3.0</v>
      </c>
      <c r="K492" s="73">
        <v>3.0</v>
      </c>
      <c r="L492" s="73">
        <v>2.0</v>
      </c>
      <c r="M492" s="73">
        <v>2.0</v>
      </c>
      <c r="N492" s="73">
        <v>1.0</v>
      </c>
      <c r="O492" s="73">
        <v>3.0</v>
      </c>
      <c r="P492" s="73">
        <v>2.0</v>
      </c>
      <c r="Q492" s="73">
        <v>3.0</v>
      </c>
      <c r="R492" s="73">
        <v>3.0</v>
      </c>
      <c r="S492" s="73">
        <v>2.0</v>
      </c>
      <c r="T492" s="73">
        <v>4.0</v>
      </c>
      <c r="U492" s="74">
        <f t="shared" si="2"/>
        <v>54</v>
      </c>
      <c r="V492" s="75">
        <f t="shared" si="3"/>
        <v>54</v>
      </c>
      <c r="W492" s="76" t="str">
        <f t="shared" si="4"/>
        <v>Righty</v>
      </c>
      <c r="X492" s="77">
        <f t="shared" si="5"/>
        <v>54</v>
      </c>
      <c r="Y492" s="77">
        <f t="shared" si="6"/>
        <v>49</v>
      </c>
      <c r="Z492" s="78">
        <f>ROUND(IF(($G492*'Custom Ratings'!$B$3)+($H492*'Custom Ratings'!$B$4)+($I492*'Custom Ratings'!$B$5)+($J492*'Custom Ratings'!$B$6)+($K492*'Custom Ratings'!$B$7)+($L492*'Custom Ratings'!$B$8)+($M492*'Custom Ratings'!$B$9)+($O492*'Custom Ratings'!$B$10)+($P492*'Custom Ratings'!$B$11)+($Q492*'Custom Ratings'!$B$12)+($R492*'Custom Ratings'!$B$13)+($S492*'Custom Ratings'!$B$14)+($T492*'Custom Ratings'!$B$15)&lt;50,(25+(($G492*'Custom Ratings'!$B$3)+($H492*'Custom Ratings'!$B$4)+($I492*'Custom Ratings'!$B$5)+($J492*'Custom Ratings'!$B$6)+($K492*'Custom Ratings'!$B$7)+($L492*'Custom Ratings'!$B$8)+($M492*'Custom Ratings'!$B$9)+($O492*'Custom Ratings'!$B$10)+($P492*'Custom Ratings'!$B$11)+($Q492*'Custom Ratings'!$B$12)+($R492*'Custom Ratings'!$B$13)+($S492*'Custom Ratings'!$B$14)+($T492*'Custom Ratings'!$B$15))/2),($G492*'Custom Ratings'!$B$3)+($H492*'Custom Ratings'!$B$4)+($I492*'Custom Ratings'!$B$5)+($J492*'Custom Ratings'!$B$6)+($K492*'Custom Ratings'!$B$7)+($L492*'Custom Ratings'!$B$8)+($M492*'Custom Ratings'!$B$9)+($O492*'Custom Ratings'!$B$10)+($P492*'Custom Ratings'!$B$11)+($Q492*'Custom Ratings'!$B$12)+($R492*'Custom Ratings'!$B$13)+($S492*'Custom Ratings'!$B$14)+($T492*'Custom Ratings'!$B$15)),0)</f>
        <v>54</v>
      </c>
      <c r="AA492" s="78">
        <f>ROUND(IF(($G492*'Custom Ratings'!$F$3)+($H492*'Custom Ratings'!$F$4)+($I492*'Custom Ratings'!$F$5)+($J492*'Custom Ratings'!$F$6)+($K492*'Custom Ratings'!$F$7)+($L492*'Custom Ratings'!$F$8)+($M492*'Custom Ratings'!$F$9)+($O492*'Custom Ratings'!$F$10)+($P492*'Custom Ratings'!$F$11)+($Q492*'Custom Ratings'!$F$12)+($R492*'Custom Ratings'!$F$13)+($S492*'Custom Ratings'!$F$14)+($T492*'Custom Ratings'!$F$15)&lt;50,(25+(($G492*'Custom Ratings'!$F$3)+($H492*'Custom Ratings'!$F$4)+($I492*'Custom Ratings'!$F$5)+($J492*'Custom Ratings'!$F$6)+($K492*'Custom Ratings'!$F$7)+($L492*'Custom Ratings'!$F$8)+($M492*'Custom Ratings'!$F$9)+($O492*'Custom Ratings'!$F$10)+($P492*'Custom Ratings'!$F$11)+($Q492*'Custom Ratings'!$F$12)+($R492*'Custom Ratings'!$F$13)+($S492*'Custom Ratings'!$F$14)+($T492*'Custom Ratings'!$F$15))/2),($G492*'Custom Ratings'!$F$3)+($H492*'Custom Ratings'!$F$4)+($I492*'Custom Ratings'!$F$5)+($J492*'Custom Ratings'!$F$6)+($K492*'Custom Ratings'!$F$7)+($L492*'Custom Ratings'!$F$8)+($M492*'Custom Ratings'!$F$9)+($O492*'Custom Ratings'!$F$10)+($P492*'Custom Ratings'!$F$11)+($Q492*'Custom Ratings'!$F$12)+($R492*'Custom Ratings'!$F$13)+($S492*'Custom Ratings'!$F$14)+($T492*'Custom Ratings'!$F$15)),0)</f>
        <v>54</v>
      </c>
      <c r="AB492" s="78">
        <f>ROUND(IF(($K492*'Custom Ratings'!$J$3)+ROUNDDOWN(($H492*'Custom Ratings'!$J$4),0)+($I492*'Custom Ratings'!$J$5)+($J492*'Custom Ratings'!$J$6)+ROUNDDOWN(($K492*'Custom Ratings'!$J$7),0)+ROUNDDOWN(($L492*'Custom Ratings'!$J$8),0)+($M492*'Custom Ratings'!$J$9)+($O492*'Custom Ratings'!$J$10)+($P492*'Custom Ratings'!$J$11)+($Q492*'Custom Ratings'!$J$12)+($R492*'Custom Ratings'!$J$13)+($S492*'Custom Ratings'!$J$14)+($T492*'Custom Ratings'!$J$15)&lt;50,(25+(($K492*'Custom Ratings'!$J$3)+ROUNDDOWN(($H492*'Custom Ratings'!$J$4),0)+($I492*'Custom Ratings'!$J$5)+($J492*'Custom Ratings'!$J$6)+ROUNDDOWN(($K492*'Custom Ratings'!$J$7),0)+ROUNDDOWN(($L492*'Custom Ratings'!$J$8),0)+($M492*'Custom Ratings'!$J$9)+($O492*'Custom Ratings'!$J$10)+($P492*'Custom Ratings'!$J$11)+($Q492*'Custom Ratings'!$J$12)+($R492*'Custom Ratings'!$J$13)+($S492*'Custom Ratings'!$J$14)+($T492*'Custom Ratings'!$J$15))/2),($K492*'Custom Ratings'!$J$3)+ROUNDDOWN(($H492*'Custom Ratings'!$J$4),0)+($I492*'Custom Ratings'!$J$5)+($J492*'Custom Ratings'!$J$6)+ROUNDDOWN(($K492*'Custom Ratings'!$J$7),0)+ROUNDDOWN(($L492*'Custom Ratings'!$J$8),0)+($M492*'Custom Ratings'!$J$9)+($O492*'Custom Ratings'!$J$10)+($P492*'Custom Ratings'!$J$11)+($Q492*'Custom Ratings'!$J$12)+($R492*'Custom Ratings'!$J$13)+($S492*'Custom Ratings'!$J$14)+($T492*'Custom Ratings'!$J$15)),0)</f>
        <v>49</v>
      </c>
      <c r="AC492" s="79">
        <f>ROUND(Z492/'Custom Ratings'!$B$19,0)</f>
        <v>54</v>
      </c>
      <c r="AD492" s="79">
        <f>ROUND(AA492/'Custom Ratings'!$F$19,0)</f>
        <v>54</v>
      </c>
      <c r="AE492" s="79">
        <f>ROUND(AB492/'Custom Ratings'!$J$19,0)</f>
        <v>49</v>
      </c>
    </row>
    <row r="493" ht="15.75" customHeight="1">
      <c r="A493" s="71" t="s">
        <v>794</v>
      </c>
      <c r="B493" s="71" t="s">
        <v>1363</v>
      </c>
      <c r="C493" s="72" t="str">
        <f t="shared" si="1"/>
        <v>Rob DiMaio</v>
      </c>
      <c r="D493" s="73" t="s">
        <v>145</v>
      </c>
      <c r="E493" s="73" t="s">
        <v>702</v>
      </c>
      <c r="F493" s="73">
        <v>18.0</v>
      </c>
      <c r="G493" s="73">
        <v>5.0</v>
      </c>
      <c r="H493" s="73">
        <v>2.0</v>
      </c>
      <c r="I493" s="73">
        <v>3.0</v>
      </c>
      <c r="J493" s="73">
        <v>3.0</v>
      </c>
      <c r="K493" s="73">
        <v>3.0</v>
      </c>
      <c r="L493" s="73">
        <v>2.0</v>
      </c>
      <c r="M493" s="73">
        <v>2.0</v>
      </c>
      <c r="N493" s="73">
        <v>5.0</v>
      </c>
      <c r="O493" s="73">
        <v>2.0</v>
      </c>
      <c r="P493" s="73">
        <v>2.0</v>
      </c>
      <c r="Q493" s="73">
        <v>3.0</v>
      </c>
      <c r="R493" s="73">
        <v>2.0</v>
      </c>
      <c r="S493" s="73">
        <v>2.0</v>
      </c>
      <c r="T493" s="73">
        <v>3.0</v>
      </c>
      <c r="U493" s="74">
        <f t="shared" si="2"/>
        <v>50</v>
      </c>
      <c r="V493" s="75">
        <f t="shared" si="3"/>
        <v>50</v>
      </c>
      <c r="W493" s="76" t="str">
        <f t="shared" si="4"/>
        <v>Righty</v>
      </c>
      <c r="X493" s="77">
        <f t="shared" si="5"/>
        <v>50</v>
      </c>
      <c r="Y493" s="77">
        <f t="shared" si="6"/>
        <v>46</v>
      </c>
      <c r="Z493" s="78">
        <f>ROUND(IF(($G493*'Custom Ratings'!$B$3)+($H493*'Custom Ratings'!$B$4)+($I493*'Custom Ratings'!$B$5)+($J493*'Custom Ratings'!$B$6)+($K493*'Custom Ratings'!$B$7)+($L493*'Custom Ratings'!$B$8)+($M493*'Custom Ratings'!$B$9)+($O493*'Custom Ratings'!$B$10)+($P493*'Custom Ratings'!$B$11)+($Q493*'Custom Ratings'!$B$12)+($R493*'Custom Ratings'!$B$13)+($S493*'Custom Ratings'!$B$14)+($T493*'Custom Ratings'!$B$15)&lt;50,(25+(($G493*'Custom Ratings'!$B$3)+($H493*'Custom Ratings'!$B$4)+($I493*'Custom Ratings'!$B$5)+($J493*'Custom Ratings'!$B$6)+($K493*'Custom Ratings'!$B$7)+($L493*'Custom Ratings'!$B$8)+($M493*'Custom Ratings'!$B$9)+($O493*'Custom Ratings'!$B$10)+($P493*'Custom Ratings'!$B$11)+($Q493*'Custom Ratings'!$B$12)+($R493*'Custom Ratings'!$B$13)+($S493*'Custom Ratings'!$B$14)+($T493*'Custom Ratings'!$B$15))/2),($G493*'Custom Ratings'!$B$3)+($H493*'Custom Ratings'!$B$4)+($I493*'Custom Ratings'!$B$5)+($J493*'Custom Ratings'!$B$6)+($K493*'Custom Ratings'!$B$7)+($L493*'Custom Ratings'!$B$8)+($M493*'Custom Ratings'!$B$9)+($O493*'Custom Ratings'!$B$10)+($P493*'Custom Ratings'!$B$11)+($Q493*'Custom Ratings'!$B$12)+($R493*'Custom Ratings'!$B$13)+($S493*'Custom Ratings'!$B$14)+($T493*'Custom Ratings'!$B$15)),0)</f>
        <v>50</v>
      </c>
      <c r="AA493" s="78">
        <f>ROUND(IF(($G493*'Custom Ratings'!$F$3)+($H493*'Custom Ratings'!$F$4)+($I493*'Custom Ratings'!$F$5)+($J493*'Custom Ratings'!$F$6)+($K493*'Custom Ratings'!$F$7)+($L493*'Custom Ratings'!$F$8)+($M493*'Custom Ratings'!$F$9)+($O493*'Custom Ratings'!$F$10)+($P493*'Custom Ratings'!$F$11)+($Q493*'Custom Ratings'!$F$12)+($R493*'Custom Ratings'!$F$13)+($S493*'Custom Ratings'!$F$14)+($T493*'Custom Ratings'!$F$15)&lt;50,(25+(($G493*'Custom Ratings'!$F$3)+($H493*'Custom Ratings'!$F$4)+($I493*'Custom Ratings'!$F$5)+($J493*'Custom Ratings'!$F$6)+($K493*'Custom Ratings'!$F$7)+($L493*'Custom Ratings'!$F$8)+($M493*'Custom Ratings'!$F$9)+($O493*'Custom Ratings'!$F$10)+($P493*'Custom Ratings'!$F$11)+($Q493*'Custom Ratings'!$F$12)+($R493*'Custom Ratings'!$F$13)+($S493*'Custom Ratings'!$F$14)+($T493*'Custom Ratings'!$F$15))/2),($G493*'Custom Ratings'!$F$3)+($H493*'Custom Ratings'!$F$4)+($I493*'Custom Ratings'!$F$5)+($J493*'Custom Ratings'!$F$6)+($K493*'Custom Ratings'!$F$7)+($L493*'Custom Ratings'!$F$8)+($M493*'Custom Ratings'!$F$9)+($O493*'Custom Ratings'!$F$10)+($P493*'Custom Ratings'!$F$11)+($Q493*'Custom Ratings'!$F$12)+($R493*'Custom Ratings'!$F$13)+($S493*'Custom Ratings'!$F$14)+($T493*'Custom Ratings'!$F$15)),0)</f>
        <v>50</v>
      </c>
      <c r="AB493" s="78">
        <f>ROUND(IF(($K493*'Custom Ratings'!$J$3)+ROUNDDOWN(($H493*'Custom Ratings'!$J$4),0)+($I493*'Custom Ratings'!$J$5)+($J493*'Custom Ratings'!$J$6)+ROUNDDOWN(($K493*'Custom Ratings'!$J$7),0)+ROUNDDOWN(($L493*'Custom Ratings'!$J$8),0)+($M493*'Custom Ratings'!$J$9)+($O493*'Custom Ratings'!$J$10)+($P493*'Custom Ratings'!$J$11)+($Q493*'Custom Ratings'!$J$12)+($R493*'Custom Ratings'!$J$13)+($S493*'Custom Ratings'!$J$14)+($T493*'Custom Ratings'!$J$15)&lt;50,(25+(($K493*'Custom Ratings'!$J$3)+ROUNDDOWN(($H493*'Custom Ratings'!$J$4),0)+($I493*'Custom Ratings'!$J$5)+($J493*'Custom Ratings'!$J$6)+ROUNDDOWN(($K493*'Custom Ratings'!$J$7),0)+ROUNDDOWN(($L493*'Custom Ratings'!$J$8),0)+($M493*'Custom Ratings'!$J$9)+($O493*'Custom Ratings'!$J$10)+($P493*'Custom Ratings'!$J$11)+($Q493*'Custom Ratings'!$J$12)+($R493*'Custom Ratings'!$J$13)+($S493*'Custom Ratings'!$J$14)+($T493*'Custom Ratings'!$J$15))/2),($K493*'Custom Ratings'!$J$3)+ROUNDDOWN(($H493*'Custom Ratings'!$J$4),0)+($I493*'Custom Ratings'!$J$5)+($J493*'Custom Ratings'!$J$6)+ROUNDDOWN(($K493*'Custom Ratings'!$J$7),0)+ROUNDDOWN(($L493*'Custom Ratings'!$J$8),0)+($M493*'Custom Ratings'!$J$9)+($O493*'Custom Ratings'!$J$10)+($P493*'Custom Ratings'!$J$11)+($Q493*'Custom Ratings'!$J$12)+($R493*'Custom Ratings'!$J$13)+($S493*'Custom Ratings'!$J$14)+($T493*'Custom Ratings'!$J$15)),0)</f>
        <v>46</v>
      </c>
      <c r="AC493" s="79">
        <f>ROUND(Z493/'Custom Ratings'!$B$19,0)</f>
        <v>50</v>
      </c>
      <c r="AD493" s="79">
        <f>ROUND(AA493/'Custom Ratings'!$F$19,0)</f>
        <v>50</v>
      </c>
      <c r="AE493" s="79">
        <f>ROUND(AB493/'Custom Ratings'!$J$19,0)</f>
        <v>46</v>
      </c>
    </row>
    <row r="494" ht="15.75" customHeight="1">
      <c r="A494" s="71" t="s">
        <v>872</v>
      </c>
      <c r="B494" s="71" t="s">
        <v>1364</v>
      </c>
      <c r="C494" s="72" t="str">
        <f t="shared" si="1"/>
        <v>Steve Kasper</v>
      </c>
      <c r="D494" s="73" t="s">
        <v>145</v>
      </c>
      <c r="E494" s="73" t="s">
        <v>702</v>
      </c>
      <c r="F494" s="73">
        <v>11.0</v>
      </c>
      <c r="G494" s="73">
        <v>5.0</v>
      </c>
      <c r="H494" s="73">
        <v>3.0</v>
      </c>
      <c r="I494" s="73">
        <v>3.0</v>
      </c>
      <c r="J494" s="73">
        <v>1.0</v>
      </c>
      <c r="K494" s="73">
        <v>3.0</v>
      </c>
      <c r="L494" s="73">
        <v>2.0</v>
      </c>
      <c r="M494" s="73">
        <v>4.0</v>
      </c>
      <c r="N494" s="73">
        <v>4.0</v>
      </c>
      <c r="O494" s="73">
        <v>3.0</v>
      </c>
      <c r="P494" s="73">
        <v>3.0</v>
      </c>
      <c r="Q494" s="73">
        <v>3.0</v>
      </c>
      <c r="R494" s="73">
        <v>2.0</v>
      </c>
      <c r="S494" s="73">
        <v>3.0</v>
      </c>
      <c r="T494" s="73">
        <v>1.0</v>
      </c>
      <c r="U494" s="74">
        <f t="shared" si="2"/>
        <v>55</v>
      </c>
      <c r="V494" s="75">
        <f t="shared" si="3"/>
        <v>55</v>
      </c>
      <c r="W494" s="76" t="str">
        <f t="shared" si="4"/>
        <v>Lefty</v>
      </c>
      <c r="X494" s="77">
        <f t="shared" si="5"/>
        <v>55</v>
      </c>
      <c r="Y494" s="77">
        <f t="shared" si="6"/>
        <v>47</v>
      </c>
      <c r="Z494" s="78">
        <f>ROUND(IF(($G494*'Custom Ratings'!$B$3)+($H494*'Custom Ratings'!$B$4)+($I494*'Custom Ratings'!$B$5)+($J494*'Custom Ratings'!$B$6)+($K494*'Custom Ratings'!$B$7)+($L494*'Custom Ratings'!$B$8)+($M494*'Custom Ratings'!$B$9)+($O494*'Custom Ratings'!$B$10)+($P494*'Custom Ratings'!$B$11)+($Q494*'Custom Ratings'!$B$12)+($R494*'Custom Ratings'!$B$13)+($S494*'Custom Ratings'!$B$14)+($T494*'Custom Ratings'!$B$15)&lt;50,(25+(($G494*'Custom Ratings'!$B$3)+($H494*'Custom Ratings'!$B$4)+($I494*'Custom Ratings'!$B$5)+($J494*'Custom Ratings'!$B$6)+($K494*'Custom Ratings'!$B$7)+($L494*'Custom Ratings'!$B$8)+($M494*'Custom Ratings'!$B$9)+($O494*'Custom Ratings'!$B$10)+($P494*'Custom Ratings'!$B$11)+($Q494*'Custom Ratings'!$B$12)+($R494*'Custom Ratings'!$B$13)+($S494*'Custom Ratings'!$B$14)+($T494*'Custom Ratings'!$B$15))/2),($G494*'Custom Ratings'!$B$3)+($H494*'Custom Ratings'!$B$4)+($I494*'Custom Ratings'!$B$5)+($J494*'Custom Ratings'!$B$6)+($K494*'Custom Ratings'!$B$7)+($L494*'Custom Ratings'!$B$8)+($M494*'Custom Ratings'!$B$9)+($O494*'Custom Ratings'!$B$10)+($P494*'Custom Ratings'!$B$11)+($Q494*'Custom Ratings'!$B$12)+($R494*'Custom Ratings'!$B$13)+($S494*'Custom Ratings'!$B$14)+($T494*'Custom Ratings'!$B$15)),0)</f>
        <v>55</v>
      </c>
      <c r="AA494" s="78">
        <f>ROUND(IF(($G494*'Custom Ratings'!$F$3)+($H494*'Custom Ratings'!$F$4)+($I494*'Custom Ratings'!$F$5)+($J494*'Custom Ratings'!$F$6)+($K494*'Custom Ratings'!$F$7)+($L494*'Custom Ratings'!$F$8)+($M494*'Custom Ratings'!$F$9)+($O494*'Custom Ratings'!$F$10)+($P494*'Custom Ratings'!$F$11)+($Q494*'Custom Ratings'!$F$12)+($R494*'Custom Ratings'!$F$13)+($S494*'Custom Ratings'!$F$14)+($T494*'Custom Ratings'!$F$15)&lt;50,(25+(($G494*'Custom Ratings'!$F$3)+($H494*'Custom Ratings'!$F$4)+($I494*'Custom Ratings'!$F$5)+($J494*'Custom Ratings'!$F$6)+($K494*'Custom Ratings'!$F$7)+($L494*'Custom Ratings'!$F$8)+($M494*'Custom Ratings'!$F$9)+($O494*'Custom Ratings'!$F$10)+($P494*'Custom Ratings'!$F$11)+($Q494*'Custom Ratings'!$F$12)+($R494*'Custom Ratings'!$F$13)+($S494*'Custom Ratings'!$F$14)+($T494*'Custom Ratings'!$F$15))/2),($G494*'Custom Ratings'!$F$3)+($H494*'Custom Ratings'!$F$4)+($I494*'Custom Ratings'!$F$5)+($J494*'Custom Ratings'!$F$6)+($K494*'Custom Ratings'!$F$7)+($L494*'Custom Ratings'!$F$8)+($M494*'Custom Ratings'!$F$9)+($O494*'Custom Ratings'!$F$10)+($P494*'Custom Ratings'!$F$11)+($Q494*'Custom Ratings'!$F$12)+($R494*'Custom Ratings'!$F$13)+($S494*'Custom Ratings'!$F$14)+($T494*'Custom Ratings'!$F$15)),0)</f>
        <v>55</v>
      </c>
      <c r="AB494" s="78">
        <f>ROUND(IF(($K494*'Custom Ratings'!$J$3)+ROUNDDOWN(($H494*'Custom Ratings'!$J$4),0)+($I494*'Custom Ratings'!$J$5)+($J494*'Custom Ratings'!$J$6)+ROUNDDOWN(($K494*'Custom Ratings'!$J$7),0)+ROUNDDOWN(($L494*'Custom Ratings'!$J$8),0)+($M494*'Custom Ratings'!$J$9)+($O494*'Custom Ratings'!$J$10)+($P494*'Custom Ratings'!$J$11)+($Q494*'Custom Ratings'!$J$12)+($R494*'Custom Ratings'!$J$13)+($S494*'Custom Ratings'!$J$14)+($T494*'Custom Ratings'!$J$15)&lt;50,(25+(($K494*'Custom Ratings'!$J$3)+ROUNDDOWN(($H494*'Custom Ratings'!$J$4),0)+($I494*'Custom Ratings'!$J$5)+($J494*'Custom Ratings'!$J$6)+ROUNDDOWN(($K494*'Custom Ratings'!$J$7),0)+ROUNDDOWN(($L494*'Custom Ratings'!$J$8),0)+($M494*'Custom Ratings'!$J$9)+($O494*'Custom Ratings'!$J$10)+($P494*'Custom Ratings'!$J$11)+($Q494*'Custom Ratings'!$J$12)+($R494*'Custom Ratings'!$J$13)+($S494*'Custom Ratings'!$J$14)+($T494*'Custom Ratings'!$J$15))/2),($K494*'Custom Ratings'!$J$3)+ROUNDDOWN(($H494*'Custom Ratings'!$J$4),0)+($I494*'Custom Ratings'!$J$5)+($J494*'Custom Ratings'!$J$6)+ROUNDDOWN(($K494*'Custom Ratings'!$J$7),0)+ROUNDDOWN(($L494*'Custom Ratings'!$J$8),0)+($M494*'Custom Ratings'!$J$9)+($O494*'Custom Ratings'!$J$10)+($P494*'Custom Ratings'!$J$11)+($Q494*'Custom Ratings'!$J$12)+($R494*'Custom Ratings'!$J$13)+($S494*'Custom Ratings'!$J$14)+($T494*'Custom Ratings'!$J$15)),0)</f>
        <v>47</v>
      </c>
      <c r="AC494" s="79">
        <f>ROUND(Z494/'Custom Ratings'!$B$19,0)</f>
        <v>55</v>
      </c>
      <c r="AD494" s="79">
        <f>ROUND(AA494/'Custom Ratings'!$F$19,0)</f>
        <v>55</v>
      </c>
      <c r="AE494" s="79">
        <f>ROUND(AB494/'Custom Ratings'!$J$19,0)</f>
        <v>47</v>
      </c>
    </row>
    <row r="495" ht="15.75" customHeight="1">
      <c r="A495" s="71" t="s">
        <v>1365</v>
      </c>
      <c r="B495" s="71" t="s">
        <v>1366</v>
      </c>
      <c r="C495" s="72" t="str">
        <f t="shared" si="1"/>
        <v>Jason Lafreniere</v>
      </c>
      <c r="D495" s="73" t="s">
        <v>145</v>
      </c>
      <c r="E495" s="73" t="s">
        <v>702</v>
      </c>
      <c r="F495" s="73">
        <v>17.0</v>
      </c>
      <c r="G495" s="73">
        <v>6.0</v>
      </c>
      <c r="H495" s="73">
        <v>2.0</v>
      </c>
      <c r="I495" s="73">
        <v>2.0</v>
      </c>
      <c r="J495" s="73">
        <v>3.0</v>
      </c>
      <c r="K495" s="73">
        <v>3.0</v>
      </c>
      <c r="L495" s="73">
        <v>2.0</v>
      </c>
      <c r="M495" s="73">
        <v>1.0</v>
      </c>
      <c r="N495" s="73">
        <v>3.0</v>
      </c>
      <c r="O495" s="73">
        <v>2.0</v>
      </c>
      <c r="P495" s="73">
        <v>4.0</v>
      </c>
      <c r="Q495" s="73">
        <v>2.0</v>
      </c>
      <c r="R495" s="73">
        <v>2.0</v>
      </c>
      <c r="S495" s="73">
        <v>1.0</v>
      </c>
      <c r="T495" s="73">
        <v>2.0</v>
      </c>
      <c r="U495" s="74">
        <f t="shared" si="2"/>
        <v>48</v>
      </c>
      <c r="V495" s="75">
        <f t="shared" si="3"/>
        <v>48</v>
      </c>
      <c r="W495" s="76" t="str">
        <f t="shared" si="4"/>
        <v>Righty</v>
      </c>
      <c r="X495" s="77">
        <f t="shared" si="5"/>
        <v>48</v>
      </c>
      <c r="Y495" s="77">
        <f t="shared" si="6"/>
        <v>44</v>
      </c>
      <c r="Z495" s="78">
        <f>ROUND(IF(($G495*'Custom Ratings'!$B$3)+($H495*'Custom Ratings'!$B$4)+($I495*'Custom Ratings'!$B$5)+($J495*'Custom Ratings'!$B$6)+($K495*'Custom Ratings'!$B$7)+($L495*'Custom Ratings'!$B$8)+($M495*'Custom Ratings'!$B$9)+($O495*'Custom Ratings'!$B$10)+($P495*'Custom Ratings'!$B$11)+($Q495*'Custom Ratings'!$B$12)+($R495*'Custom Ratings'!$B$13)+($S495*'Custom Ratings'!$B$14)+($T495*'Custom Ratings'!$B$15)&lt;50,(25+(($G495*'Custom Ratings'!$B$3)+($H495*'Custom Ratings'!$B$4)+($I495*'Custom Ratings'!$B$5)+($J495*'Custom Ratings'!$B$6)+($K495*'Custom Ratings'!$B$7)+($L495*'Custom Ratings'!$B$8)+($M495*'Custom Ratings'!$B$9)+($O495*'Custom Ratings'!$B$10)+($P495*'Custom Ratings'!$B$11)+($Q495*'Custom Ratings'!$B$12)+($R495*'Custom Ratings'!$B$13)+($S495*'Custom Ratings'!$B$14)+($T495*'Custom Ratings'!$B$15))/2),($G495*'Custom Ratings'!$B$3)+($H495*'Custom Ratings'!$B$4)+($I495*'Custom Ratings'!$B$5)+($J495*'Custom Ratings'!$B$6)+($K495*'Custom Ratings'!$B$7)+($L495*'Custom Ratings'!$B$8)+($M495*'Custom Ratings'!$B$9)+($O495*'Custom Ratings'!$B$10)+($P495*'Custom Ratings'!$B$11)+($Q495*'Custom Ratings'!$B$12)+($R495*'Custom Ratings'!$B$13)+($S495*'Custom Ratings'!$B$14)+($T495*'Custom Ratings'!$B$15)),0)</f>
        <v>48</v>
      </c>
      <c r="AA495" s="78">
        <f>ROUND(IF(($G495*'Custom Ratings'!$F$3)+($H495*'Custom Ratings'!$F$4)+($I495*'Custom Ratings'!$F$5)+($J495*'Custom Ratings'!$F$6)+($K495*'Custom Ratings'!$F$7)+($L495*'Custom Ratings'!$F$8)+($M495*'Custom Ratings'!$F$9)+($O495*'Custom Ratings'!$F$10)+($P495*'Custom Ratings'!$F$11)+($Q495*'Custom Ratings'!$F$12)+($R495*'Custom Ratings'!$F$13)+($S495*'Custom Ratings'!$F$14)+($T495*'Custom Ratings'!$F$15)&lt;50,(25+(($G495*'Custom Ratings'!$F$3)+($H495*'Custom Ratings'!$F$4)+($I495*'Custom Ratings'!$F$5)+($J495*'Custom Ratings'!$F$6)+($K495*'Custom Ratings'!$F$7)+($L495*'Custom Ratings'!$F$8)+($M495*'Custom Ratings'!$F$9)+($O495*'Custom Ratings'!$F$10)+($P495*'Custom Ratings'!$F$11)+($Q495*'Custom Ratings'!$F$12)+($R495*'Custom Ratings'!$F$13)+($S495*'Custom Ratings'!$F$14)+($T495*'Custom Ratings'!$F$15))/2),($G495*'Custom Ratings'!$F$3)+($H495*'Custom Ratings'!$F$4)+($I495*'Custom Ratings'!$F$5)+($J495*'Custom Ratings'!$F$6)+($K495*'Custom Ratings'!$F$7)+($L495*'Custom Ratings'!$F$8)+($M495*'Custom Ratings'!$F$9)+($O495*'Custom Ratings'!$F$10)+($P495*'Custom Ratings'!$F$11)+($Q495*'Custom Ratings'!$F$12)+($R495*'Custom Ratings'!$F$13)+($S495*'Custom Ratings'!$F$14)+($T495*'Custom Ratings'!$F$15)),0)</f>
        <v>48</v>
      </c>
      <c r="AB495" s="78">
        <f>ROUND(IF(($K495*'Custom Ratings'!$J$3)+ROUNDDOWN(($H495*'Custom Ratings'!$J$4),0)+($I495*'Custom Ratings'!$J$5)+($J495*'Custom Ratings'!$J$6)+ROUNDDOWN(($K495*'Custom Ratings'!$J$7),0)+ROUNDDOWN(($L495*'Custom Ratings'!$J$8),0)+($M495*'Custom Ratings'!$J$9)+($O495*'Custom Ratings'!$J$10)+($P495*'Custom Ratings'!$J$11)+($Q495*'Custom Ratings'!$J$12)+($R495*'Custom Ratings'!$J$13)+($S495*'Custom Ratings'!$J$14)+($T495*'Custom Ratings'!$J$15)&lt;50,(25+(($K495*'Custom Ratings'!$J$3)+ROUNDDOWN(($H495*'Custom Ratings'!$J$4),0)+($I495*'Custom Ratings'!$J$5)+($J495*'Custom Ratings'!$J$6)+ROUNDDOWN(($K495*'Custom Ratings'!$J$7),0)+ROUNDDOWN(($L495*'Custom Ratings'!$J$8),0)+($M495*'Custom Ratings'!$J$9)+($O495*'Custom Ratings'!$J$10)+($P495*'Custom Ratings'!$J$11)+($Q495*'Custom Ratings'!$J$12)+($R495*'Custom Ratings'!$J$13)+($S495*'Custom Ratings'!$J$14)+($T495*'Custom Ratings'!$J$15))/2),($K495*'Custom Ratings'!$J$3)+ROUNDDOWN(($H495*'Custom Ratings'!$J$4),0)+($I495*'Custom Ratings'!$J$5)+($J495*'Custom Ratings'!$J$6)+ROUNDDOWN(($K495*'Custom Ratings'!$J$7),0)+ROUNDDOWN(($L495*'Custom Ratings'!$J$8),0)+($M495*'Custom Ratings'!$J$9)+($O495*'Custom Ratings'!$J$10)+($P495*'Custom Ratings'!$J$11)+($Q495*'Custom Ratings'!$J$12)+($R495*'Custom Ratings'!$J$13)+($S495*'Custom Ratings'!$J$14)+($T495*'Custom Ratings'!$J$15)),0)</f>
        <v>44</v>
      </c>
      <c r="AC495" s="79">
        <f>ROUND(Z495/'Custom Ratings'!$B$19,0)</f>
        <v>48</v>
      </c>
      <c r="AD495" s="79">
        <f>ROUND(AA495/'Custom Ratings'!$F$19,0)</f>
        <v>48</v>
      </c>
      <c r="AE495" s="79">
        <f>ROUND(AB495/'Custom Ratings'!$J$19,0)</f>
        <v>44</v>
      </c>
    </row>
    <row r="496" ht="15.75" customHeight="1">
      <c r="A496" s="71" t="s">
        <v>1015</v>
      </c>
      <c r="B496" s="71" t="s">
        <v>1190</v>
      </c>
      <c r="C496" s="72" t="str">
        <f t="shared" si="1"/>
        <v>Mikael Andersson</v>
      </c>
      <c r="D496" s="73" t="s">
        <v>145</v>
      </c>
      <c r="E496" s="73" t="s">
        <v>702</v>
      </c>
      <c r="F496" s="73">
        <v>34.0</v>
      </c>
      <c r="G496" s="73">
        <v>6.0</v>
      </c>
      <c r="H496" s="73">
        <v>2.0</v>
      </c>
      <c r="I496" s="73">
        <v>4.0</v>
      </c>
      <c r="J496" s="73">
        <v>2.0</v>
      </c>
      <c r="K496" s="73">
        <v>3.0</v>
      </c>
      <c r="L496" s="73">
        <v>2.0</v>
      </c>
      <c r="M496" s="73">
        <v>1.0</v>
      </c>
      <c r="N496" s="73">
        <v>0.0</v>
      </c>
      <c r="O496" s="73">
        <v>3.0</v>
      </c>
      <c r="P496" s="73">
        <v>2.0</v>
      </c>
      <c r="Q496" s="73">
        <v>4.0</v>
      </c>
      <c r="R496" s="73">
        <v>5.0</v>
      </c>
      <c r="S496" s="73">
        <v>3.0</v>
      </c>
      <c r="T496" s="73">
        <v>0.0</v>
      </c>
      <c r="U496" s="74">
        <f t="shared" si="2"/>
        <v>52</v>
      </c>
      <c r="V496" s="75">
        <f t="shared" si="3"/>
        <v>52</v>
      </c>
      <c r="W496" s="76" t="str">
        <f t="shared" si="4"/>
        <v>Lefty</v>
      </c>
      <c r="X496" s="77">
        <f t="shared" si="5"/>
        <v>52</v>
      </c>
      <c r="Y496" s="77">
        <f t="shared" si="6"/>
        <v>47</v>
      </c>
      <c r="Z496" s="78">
        <f>ROUND(IF(($G496*'Custom Ratings'!$B$3)+($H496*'Custom Ratings'!$B$4)+($I496*'Custom Ratings'!$B$5)+($J496*'Custom Ratings'!$B$6)+($K496*'Custom Ratings'!$B$7)+($L496*'Custom Ratings'!$B$8)+($M496*'Custom Ratings'!$B$9)+($O496*'Custom Ratings'!$B$10)+($P496*'Custom Ratings'!$B$11)+($Q496*'Custom Ratings'!$B$12)+($R496*'Custom Ratings'!$B$13)+($S496*'Custom Ratings'!$B$14)+($T496*'Custom Ratings'!$B$15)&lt;50,(25+(($G496*'Custom Ratings'!$B$3)+($H496*'Custom Ratings'!$B$4)+($I496*'Custom Ratings'!$B$5)+($J496*'Custom Ratings'!$B$6)+($K496*'Custom Ratings'!$B$7)+($L496*'Custom Ratings'!$B$8)+($M496*'Custom Ratings'!$B$9)+($O496*'Custom Ratings'!$B$10)+($P496*'Custom Ratings'!$B$11)+($Q496*'Custom Ratings'!$B$12)+($R496*'Custom Ratings'!$B$13)+($S496*'Custom Ratings'!$B$14)+($T496*'Custom Ratings'!$B$15))/2),($G496*'Custom Ratings'!$B$3)+($H496*'Custom Ratings'!$B$4)+($I496*'Custom Ratings'!$B$5)+($J496*'Custom Ratings'!$B$6)+($K496*'Custom Ratings'!$B$7)+($L496*'Custom Ratings'!$B$8)+($M496*'Custom Ratings'!$B$9)+($O496*'Custom Ratings'!$B$10)+($P496*'Custom Ratings'!$B$11)+($Q496*'Custom Ratings'!$B$12)+($R496*'Custom Ratings'!$B$13)+($S496*'Custom Ratings'!$B$14)+($T496*'Custom Ratings'!$B$15)),0)</f>
        <v>52</v>
      </c>
      <c r="AA496" s="78">
        <f>ROUND(IF(($G496*'Custom Ratings'!$F$3)+($H496*'Custom Ratings'!$F$4)+($I496*'Custom Ratings'!$F$5)+($J496*'Custom Ratings'!$F$6)+($K496*'Custom Ratings'!$F$7)+($L496*'Custom Ratings'!$F$8)+($M496*'Custom Ratings'!$F$9)+($O496*'Custom Ratings'!$F$10)+($P496*'Custom Ratings'!$F$11)+($Q496*'Custom Ratings'!$F$12)+($R496*'Custom Ratings'!$F$13)+($S496*'Custom Ratings'!$F$14)+($T496*'Custom Ratings'!$F$15)&lt;50,(25+(($G496*'Custom Ratings'!$F$3)+($H496*'Custom Ratings'!$F$4)+($I496*'Custom Ratings'!$F$5)+($J496*'Custom Ratings'!$F$6)+($K496*'Custom Ratings'!$F$7)+($L496*'Custom Ratings'!$F$8)+($M496*'Custom Ratings'!$F$9)+($O496*'Custom Ratings'!$F$10)+($P496*'Custom Ratings'!$F$11)+($Q496*'Custom Ratings'!$F$12)+($R496*'Custom Ratings'!$F$13)+($S496*'Custom Ratings'!$F$14)+($T496*'Custom Ratings'!$F$15))/2),($G496*'Custom Ratings'!$F$3)+($H496*'Custom Ratings'!$F$4)+($I496*'Custom Ratings'!$F$5)+($J496*'Custom Ratings'!$F$6)+($K496*'Custom Ratings'!$F$7)+($L496*'Custom Ratings'!$F$8)+($M496*'Custom Ratings'!$F$9)+($O496*'Custom Ratings'!$F$10)+($P496*'Custom Ratings'!$F$11)+($Q496*'Custom Ratings'!$F$12)+($R496*'Custom Ratings'!$F$13)+($S496*'Custom Ratings'!$F$14)+($T496*'Custom Ratings'!$F$15)),0)</f>
        <v>52</v>
      </c>
      <c r="AB496" s="78">
        <f>ROUND(IF(($K496*'Custom Ratings'!$J$3)+ROUNDDOWN(($H496*'Custom Ratings'!$J$4),0)+($I496*'Custom Ratings'!$J$5)+($J496*'Custom Ratings'!$J$6)+ROUNDDOWN(($K496*'Custom Ratings'!$J$7),0)+ROUNDDOWN(($L496*'Custom Ratings'!$J$8),0)+($M496*'Custom Ratings'!$J$9)+($O496*'Custom Ratings'!$J$10)+($P496*'Custom Ratings'!$J$11)+($Q496*'Custom Ratings'!$J$12)+($R496*'Custom Ratings'!$J$13)+($S496*'Custom Ratings'!$J$14)+($T496*'Custom Ratings'!$J$15)&lt;50,(25+(($K496*'Custom Ratings'!$J$3)+ROUNDDOWN(($H496*'Custom Ratings'!$J$4),0)+($I496*'Custom Ratings'!$J$5)+($J496*'Custom Ratings'!$J$6)+ROUNDDOWN(($K496*'Custom Ratings'!$J$7),0)+ROUNDDOWN(($L496*'Custom Ratings'!$J$8),0)+($M496*'Custom Ratings'!$J$9)+($O496*'Custom Ratings'!$J$10)+($P496*'Custom Ratings'!$J$11)+($Q496*'Custom Ratings'!$J$12)+($R496*'Custom Ratings'!$J$13)+($S496*'Custom Ratings'!$J$14)+($T496*'Custom Ratings'!$J$15))/2),($K496*'Custom Ratings'!$J$3)+ROUNDDOWN(($H496*'Custom Ratings'!$J$4),0)+($I496*'Custom Ratings'!$J$5)+($J496*'Custom Ratings'!$J$6)+ROUNDDOWN(($K496*'Custom Ratings'!$J$7),0)+ROUNDDOWN(($L496*'Custom Ratings'!$J$8),0)+($M496*'Custom Ratings'!$J$9)+($O496*'Custom Ratings'!$J$10)+($P496*'Custom Ratings'!$J$11)+($Q496*'Custom Ratings'!$J$12)+($R496*'Custom Ratings'!$J$13)+($S496*'Custom Ratings'!$J$14)+($T496*'Custom Ratings'!$J$15)),0)</f>
        <v>47</v>
      </c>
      <c r="AC496" s="79">
        <f>ROUND(Z496/'Custom Ratings'!$B$19,0)</f>
        <v>52</v>
      </c>
      <c r="AD496" s="79">
        <f>ROUND(AA496/'Custom Ratings'!$F$19,0)</f>
        <v>52</v>
      </c>
      <c r="AE496" s="79">
        <f>ROUND(AB496/'Custom Ratings'!$J$19,0)</f>
        <v>47</v>
      </c>
    </row>
    <row r="497" ht="15.75" customHeight="1">
      <c r="A497" s="71" t="s">
        <v>794</v>
      </c>
      <c r="B497" s="71" t="s">
        <v>1367</v>
      </c>
      <c r="C497" s="72" t="str">
        <f t="shared" si="1"/>
        <v>Rob Zamuner</v>
      </c>
      <c r="D497" s="73" t="s">
        <v>145</v>
      </c>
      <c r="E497" s="73" t="s">
        <v>702</v>
      </c>
      <c r="F497" s="73">
        <v>7.0</v>
      </c>
      <c r="G497" s="73">
        <v>9.0</v>
      </c>
      <c r="H497" s="73">
        <v>2.0</v>
      </c>
      <c r="I497" s="73">
        <v>3.0</v>
      </c>
      <c r="J497" s="73">
        <v>3.0</v>
      </c>
      <c r="K497" s="73">
        <v>2.0</v>
      </c>
      <c r="L497" s="73">
        <v>2.0</v>
      </c>
      <c r="M497" s="73">
        <v>3.0</v>
      </c>
      <c r="N497" s="73">
        <v>4.0</v>
      </c>
      <c r="O497" s="73">
        <v>3.0</v>
      </c>
      <c r="P497" s="73">
        <v>2.0</v>
      </c>
      <c r="Q497" s="73">
        <v>3.0</v>
      </c>
      <c r="R497" s="73">
        <v>3.0</v>
      </c>
      <c r="S497" s="73">
        <v>2.0</v>
      </c>
      <c r="T497" s="73">
        <v>2.0</v>
      </c>
      <c r="U497" s="74">
        <f t="shared" si="2"/>
        <v>52</v>
      </c>
      <c r="V497" s="75">
        <f t="shared" si="3"/>
        <v>52</v>
      </c>
      <c r="W497" s="76" t="str">
        <f t="shared" si="4"/>
        <v>Lefty</v>
      </c>
      <c r="X497" s="77">
        <f t="shared" si="5"/>
        <v>52</v>
      </c>
      <c r="Y497" s="77">
        <f t="shared" si="6"/>
        <v>44</v>
      </c>
      <c r="Z497" s="78">
        <f>ROUND(IF(($G497*'Custom Ratings'!$B$3)+($H497*'Custom Ratings'!$B$4)+($I497*'Custom Ratings'!$B$5)+($J497*'Custom Ratings'!$B$6)+($K497*'Custom Ratings'!$B$7)+($L497*'Custom Ratings'!$B$8)+($M497*'Custom Ratings'!$B$9)+($O497*'Custom Ratings'!$B$10)+($P497*'Custom Ratings'!$B$11)+($Q497*'Custom Ratings'!$B$12)+($R497*'Custom Ratings'!$B$13)+($S497*'Custom Ratings'!$B$14)+($T497*'Custom Ratings'!$B$15)&lt;50,(25+(($G497*'Custom Ratings'!$B$3)+($H497*'Custom Ratings'!$B$4)+($I497*'Custom Ratings'!$B$5)+($J497*'Custom Ratings'!$B$6)+($K497*'Custom Ratings'!$B$7)+($L497*'Custom Ratings'!$B$8)+($M497*'Custom Ratings'!$B$9)+($O497*'Custom Ratings'!$B$10)+($P497*'Custom Ratings'!$B$11)+($Q497*'Custom Ratings'!$B$12)+($R497*'Custom Ratings'!$B$13)+($S497*'Custom Ratings'!$B$14)+($T497*'Custom Ratings'!$B$15))/2),($G497*'Custom Ratings'!$B$3)+($H497*'Custom Ratings'!$B$4)+($I497*'Custom Ratings'!$B$5)+($J497*'Custom Ratings'!$B$6)+($K497*'Custom Ratings'!$B$7)+($L497*'Custom Ratings'!$B$8)+($M497*'Custom Ratings'!$B$9)+($O497*'Custom Ratings'!$B$10)+($P497*'Custom Ratings'!$B$11)+($Q497*'Custom Ratings'!$B$12)+($R497*'Custom Ratings'!$B$13)+($S497*'Custom Ratings'!$B$14)+($T497*'Custom Ratings'!$B$15)),0)</f>
        <v>52</v>
      </c>
      <c r="AA497" s="78">
        <f>ROUND(IF(($G497*'Custom Ratings'!$F$3)+($H497*'Custom Ratings'!$F$4)+($I497*'Custom Ratings'!$F$5)+($J497*'Custom Ratings'!$F$6)+($K497*'Custom Ratings'!$F$7)+($L497*'Custom Ratings'!$F$8)+($M497*'Custom Ratings'!$F$9)+($O497*'Custom Ratings'!$F$10)+($P497*'Custom Ratings'!$F$11)+($Q497*'Custom Ratings'!$F$12)+($R497*'Custom Ratings'!$F$13)+($S497*'Custom Ratings'!$F$14)+($T497*'Custom Ratings'!$F$15)&lt;50,(25+(($G497*'Custom Ratings'!$F$3)+($H497*'Custom Ratings'!$F$4)+($I497*'Custom Ratings'!$F$5)+($J497*'Custom Ratings'!$F$6)+($K497*'Custom Ratings'!$F$7)+($L497*'Custom Ratings'!$F$8)+($M497*'Custom Ratings'!$F$9)+($O497*'Custom Ratings'!$F$10)+($P497*'Custom Ratings'!$F$11)+($Q497*'Custom Ratings'!$F$12)+($R497*'Custom Ratings'!$F$13)+($S497*'Custom Ratings'!$F$14)+($T497*'Custom Ratings'!$F$15))/2),($G497*'Custom Ratings'!$F$3)+($H497*'Custom Ratings'!$F$4)+($I497*'Custom Ratings'!$F$5)+($J497*'Custom Ratings'!$F$6)+($K497*'Custom Ratings'!$F$7)+($L497*'Custom Ratings'!$F$8)+($M497*'Custom Ratings'!$F$9)+($O497*'Custom Ratings'!$F$10)+($P497*'Custom Ratings'!$F$11)+($Q497*'Custom Ratings'!$F$12)+($R497*'Custom Ratings'!$F$13)+($S497*'Custom Ratings'!$F$14)+($T497*'Custom Ratings'!$F$15)),0)</f>
        <v>52</v>
      </c>
      <c r="AB497" s="78">
        <f>ROUND(IF(($K497*'Custom Ratings'!$J$3)+ROUNDDOWN(($H497*'Custom Ratings'!$J$4),0)+($I497*'Custom Ratings'!$J$5)+($J497*'Custom Ratings'!$J$6)+ROUNDDOWN(($K497*'Custom Ratings'!$J$7),0)+ROUNDDOWN(($L497*'Custom Ratings'!$J$8),0)+($M497*'Custom Ratings'!$J$9)+($O497*'Custom Ratings'!$J$10)+($P497*'Custom Ratings'!$J$11)+($Q497*'Custom Ratings'!$J$12)+($R497*'Custom Ratings'!$J$13)+($S497*'Custom Ratings'!$J$14)+($T497*'Custom Ratings'!$J$15)&lt;50,(25+(($K497*'Custom Ratings'!$J$3)+ROUNDDOWN(($H497*'Custom Ratings'!$J$4),0)+($I497*'Custom Ratings'!$J$5)+($J497*'Custom Ratings'!$J$6)+ROUNDDOWN(($K497*'Custom Ratings'!$J$7),0)+ROUNDDOWN(($L497*'Custom Ratings'!$J$8),0)+($M497*'Custom Ratings'!$J$9)+($O497*'Custom Ratings'!$J$10)+($P497*'Custom Ratings'!$J$11)+($Q497*'Custom Ratings'!$J$12)+($R497*'Custom Ratings'!$J$13)+($S497*'Custom Ratings'!$J$14)+($T497*'Custom Ratings'!$J$15))/2),($K497*'Custom Ratings'!$J$3)+ROUNDDOWN(($H497*'Custom Ratings'!$J$4),0)+($I497*'Custom Ratings'!$J$5)+($J497*'Custom Ratings'!$J$6)+ROUNDDOWN(($K497*'Custom Ratings'!$J$7),0)+ROUNDDOWN(($L497*'Custom Ratings'!$J$8),0)+($M497*'Custom Ratings'!$J$9)+($O497*'Custom Ratings'!$J$10)+($P497*'Custom Ratings'!$J$11)+($Q497*'Custom Ratings'!$J$12)+($R497*'Custom Ratings'!$J$13)+($S497*'Custom Ratings'!$J$14)+($T497*'Custom Ratings'!$J$15)),0)</f>
        <v>44</v>
      </c>
      <c r="AC497" s="79">
        <f>ROUND(Z497/'Custom Ratings'!$B$19,0)</f>
        <v>52</v>
      </c>
      <c r="AD497" s="79">
        <f>ROUND(AA497/'Custom Ratings'!$F$19,0)</f>
        <v>52</v>
      </c>
      <c r="AE497" s="79">
        <f>ROUND(AB497/'Custom Ratings'!$J$19,0)</f>
        <v>44</v>
      </c>
    </row>
    <row r="498" ht="15.75" customHeight="1">
      <c r="A498" s="71" t="s">
        <v>872</v>
      </c>
      <c r="B498" s="71" t="s">
        <v>1368</v>
      </c>
      <c r="C498" s="72" t="str">
        <f t="shared" si="1"/>
        <v>Steve Maltais</v>
      </c>
      <c r="D498" s="73" t="s">
        <v>145</v>
      </c>
      <c r="E498" s="73" t="s">
        <v>702</v>
      </c>
      <c r="F498" s="73">
        <v>37.0</v>
      </c>
      <c r="G498" s="73">
        <v>10.0</v>
      </c>
      <c r="H498" s="73">
        <v>2.0</v>
      </c>
      <c r="I498" s="73">
        <v>2.0</v>
      </c>
      <c r="J498" s="73">
        <v>2.0</v>
      </c>
      <c r="K498" s="73">
        <v>3.0</v>
      </c>
      <c r="L498" s="73">
        <v>2.0</v>
      </c>
      <c r="M498" s="73">
        <v>3.0</v>
      </c>
      <c r="N498" s="73">
        <v>0.0</v>
      </c>
      <c r="O498" s="73">
        <v>2.0</v>
      </c>
      <c r="P498" s="73">
        <v>1.0</v>
      </c>
      <c r="Q498" s="73">
        <v>3.0</v>
      </c>
      <c r="R498" s="73">
        <v>4.0</v>
      </c>
      <c r="S498" s="73">
        <v>2.0</v>
      </c>
      <c r="T498" s="73">
        <v>2.0</v>
      </c>
      <c r="U498" s="74">
        <f t="shared" si="2"/>
        <v>47</v>
      </c>
      <c r="V498" s="75">
        <f t="shared" si="3"/>
        <v>47</v>
      </c>
      <c r="W498" s="76" t="str">
        <f t="shared" si="4"/>
        <v>Lefty</v>
      </c>
      <c r="X498" s="77">
        <f t="shared" si="5"/>
        <v>47</v>
      </c>
      <c r="Y498" s="77">
        <f t="shared" si="6"/>
        <v>46</v>
      </c>
      <c r="Z498" s="78">
        <f>ROUND(IF(($G498*'Custom Ratings'!$B$3)+($H498*'Custom Ratings'!$B$4)+($I498*'Custom Ratings'!$B$5)+($J498*'Custom Ratings'!$B$6)+($K498*'Custom Ratings'!$B$7)+($L498*'Custom Ratings'!$B$8)+($M498*'Custom Ratings'!$B$9)+($O498*'Custom Ratings'!$B$10)+($P498*'Custom Ratings'!$B$11)+($Q498*'Custom Ratings'!$B$12)+($R498*'Custom Ratings'!$B$13)+($S498*'Custom Ratings'!$B$14)+($T498*'Custom Ratings'!$B$15)&lt;50,(25+(($G498*'Custom Ratings'!$B$3)+($H498*'Custom Ratings'!$B$4)+($I498*'Custom Ratings'!$B$5)+($J498*'Custom Ratings'!$B$6)+($K498*'Custom Ratings'!$B$7)+($L498*'Custom Ratings'!$B$8)+($M498*'Custom Ratings'!$B$9)+($O498*'Custom Ratings'!$B$10)+($P498*'Custom Ratings'!$B$11)+($Q498*'Custom Ratings'!$B$12)+($R498*'Custom Ratings'!$B$13)+($S498*'Custom Ratings'!$B$14)+($T498*'Custom Ratings'!$B$15))/2),($G498*'Custom Ratings'!$B$3)+($H498*'Custom Ratings'!$B$4)+($I498*'Custom Ratings'!$B$5)+($J498*'Custom Ratings'!$B$6)+($K498*'Custom Ratings'!$B$7)+($L498*'Custom Ratings'!$B$8)+($M498*'Custom Ratings'!$B$9)+($O498*'Custom Ratings'!$B$10)+($P498*'Custom Ratings'!$B$11)+($Q498*'Custom Ratings'!$B$12)+($R498*'Custom Ratings'!$B$13)+($S498*'Custom Ratings'!$B$14)+($T498*'Custom Ratings'!$B$15)),0)</f>
        <v>47</v>
      </c>
      <c r="AA498" s="78">
        <f>ROUND(IF(($G498*'Custom Ratings'!$F$3)+($H498*'Custom Ratings'!$F$4)+($I498*'Custom Ratings'!$F$5)+($J498*'Custom Ratings'!$F$6)+($K498*'Custom Ratings'!$F$7)+($L498*'Custom Ratings'!$F$8)+($M498*'Custom Ratings'!$F$9)+($O498*'Custom Ratings'!$F$10)+($P498*'Custom Ratings'!$F$11)+($Q498*'Custom Ratings'!$F$12)+($R498*'Custom Ratings'!$F$13)+($S498*'Custom Ratings'!$F$14)+($T498*'Custom Ratings'!$F$15)&lt;50,(25+(($G498*'Custom Ratings'!$F$3)+($H498*'Custom Ratings'!$F$4)+($I498*'Custom Ratings'!$F$5)+($J498*'Custom Ratings'!$F$6)+($K498*'Custom Ratings'!$F$7)+($L498*'Custom Ratings'!$F$8)+($M498*'Custom Ratings'!$F$9)+($O498*'Custom Ratings'!$F$10)+($P498*'Custom Ratings'!$F$11)+($Q498*'Custom Ratings'!$F$12)+($R498*'Custom Ratings'!$F$13)+($S498*'Custom Ratings'!$F$14)+($T498*'Custom Ratings'!$F$15))/2),($G498*'Custom Ratings'!$F$3)+($H498*'Custom Ratings'!$F$4)+($I498*'Custom Ratings'!$F$5)+($J498*'Custom Ratings'!$F$6)+($K498*'Custom Ratings'!$F$7)+($L498*'Custom Ratings'!$F$8)+($M498*'Custom Ratings'!$F$9)+($O498*'Custom Ratings'!$F$10)+($P498*'Custom Ratings'!$F$11)+($Q498*'Custom Ratings'!$F$12)+($R498*'Custom Ratings'!$F$13)+($S498*'Custom Ratings'!$F$14)+($T498*'Custom Ratings'!$F$15)),0)</f>
        <v>47</v>
      </c>
      <c r="AB498" s="78">
        <f>ROUND(IF(($K498*'Custom Ratings'!$J$3)+ROUNDDOWN(($H498*'Custom Ratings'!$J$4),0)+($I498*'Custom Ratings'!$J$5)+($J498*'Custom Ratings'!$J$6)+ROUNDDOWN(($K498*'Custom Ratings'!$J$7),0)+ROUNDDOWN(($L498*'Custom Ratings'!$J$8),0)+($M498*'Custom Ratings'!$J$9)+($O498*'Custom Ratings'!$J$10)+($P498*'Custom Ratings'!$J$11)+($Q498*'Custom Ratings'!$J$12)+($R498*'Custom Ratings'!$J$13)+($S498*'Custom Ratings'!$J$14)+($T498*'Custom Ratings'!$J$15)&lt;50,(25+(($K498*'Custom Ratings'!$J$3)+ROUNDDOWN(($H498*'Custom Ratings'!$J$4),0)+($I498*'Custom Ratings'!$J$5)+($J498*'Custom Ratings'!$J$6)+ROUNDDOWN(($K498*'Custom Ratings'!$J$7),0)+ROUNDDOWN(($L498*'Custom Ratings'!$J$8),0)+($M498*'Custom Ratings'!$J$9)+($O498*'Custom Ratings'!$J$10)+($P498*'Custom Ratings'!$J$11)+($Q498*'Custom Ratings'!$J$12)+($R498*'Custom Ratings'!$J$13)+($S498*'Custom Ratings'!$J$14)+($T498*'Custom Ratings'!$J$15))/2),($K498*'Custom Ratings'!$J$3)+ROUNDDOWN(($H498*'Custom Ratings'!$J$4),0)+($I498*'Custom Ratings'!$J$5)+($J498*'Custom Ratings'!$J$6)+ROUNDDOWN(($K498*'Custom Ratings'!$J$7),0)+ROUNDDOWN(($L498*'Custom Ratings'!$J$8),0)+($M498*'Custom Ratings'!$J$9)+($O498*'Custom Ratings'!$J$10)+($P498*'Custom Ratings'!$J$11)+($Q498*'Custom Ratings'!$J$12)+($R498*'Custom Ratings'!$J$13)+($S498*'Custom Ratings'!$J$14)+($T498*'Custom Ratings'!$J$15)),0)</f>
        <v>46</v>
      </c>
      <c r="AC498" s="79">
        <f>ROUND(Z498/'Custom Ratings'!$B$19,0)</f>
        <v>47</v>
      </c>
      <c r="AD498" s="79">
        <f>ROUND(AA498/'Custom Ratings'!$F$19,0)</f>
        <v>47</v>
      </c>
      <c r="AE498" s="79">
        <f>ROUND(AB498/'Custom Ratings'!$J$19,0)</f>
        <v>46</v>
      </c>
    </row>
    <row r="499" ht="15.75" customHeight="1">
      <c r="A499" s="71" t="s">
        <v>736</v>
      </c>
      <c r="B499" s="71" t="s">
        <v>1369</v>
      </c>
      <c r="C499" s="72" t="str">
        <f t="shared" si="1"/>
        <v>John Tucker</v>
      </c>
      <c r="D499" s="73" t="s">
        <v>145</v>
      </c>
      <c r="E499" s="73" t="s">
        <v>702</v>
      </c>
      <c r="F499" s="73">
        <v>14.0</v>
      </c>
      <c r="G499" s="73">
        <v>9.0</v>
      </c>
      <c r="H499" s="73">
        <v>2.0</v>
      </c>
      <c r="I499" s="73">
        <v>3.0</v>
      </c>
      <c r="J499" s="73">
        <v>3.0</v>
      </c>
      <c r="K499" s="73">
        <v>3.0</v>
      </c>
      <c r="L499" s="73">
        <v>3.0</v>
      </c>
      <c r="M499" s="73">
        <v>2.0</v>
      </c>
      <c r="N499" s="73">
        <v>3.0</v>
      </c>
      <c r="O499" s="73">
        <v>3.0</v>
      </c>
      <c r="P499" s="73">
        <v>2.0</v>
      </c>
      <c r="Q499" s="73">
        <v>3.0</v>
      </c>
      <c r="R499" s="73">
        <v>2.0</v>
      </c>
      <c r="S499" s="73">
        <v>3.0</v>
      </c>
      <c r="T499" s="73">
        <v>3.0</v>
      </c>
      <c r="U499" s="74">
        <f t="shared" si="2"/>
        <v>54</v>
      </c>
      <c r="V499" s="75">
        <f t="shared" si="3"/>
        <v>54</v>
      </c>
      <c r="W499" s="76" t="str">
        <f t="shared" si="4"/>
        <v>Righty</v>
      </c>
      <c r="X499" s="77">
        <f t="shared" si="5"/>
        <v>54</v>
      </c>
      <c r="Y499" s="77">
        <f t="shared" si="6"/>
        <v>48</v>
      </c>
      <c r="Z499" s="78">
        <f>ROUND(IF(($G499*'Custom Ratings'!$B$3)+($H499*'Custom Ratings'!$B$4)+($I499*'Custom Ratings'!$B$5)+($J499*'Custom Ratings'!$B$6)+($K499*'Custom Ratings'!$B$7)+($L499*'Custom Ratings'!$B$8)+($M499*'Custom Ratings'!$B$9)+($O499*'Custom Ratings'!$B$10)+($P499*'Custom Ratings'!$B$11)+($Q499*'Custom Ratings'!$B$12)+($R499*'Custom Ratings'!$B$13)+($S499*'Custom Ratings'!$B$14)+($T499*'Custom Ratings'!$B$15)&lt;50,(25+(($G499*'Custom Ratings'!$B$3)+($H499*'Custom Ratings'!$B$4)+($I499*'Custom Ratings'!$B$5)+($J499*'Custom Ratings'!$B$6)+($K499*'Custom Ratings'!$B$7)+($L499*'Custom Ratings'!$B$8)+($M499*'Custom Ratings'!$B$9)+($O499*'Custom Ratings'!$B$10)+($P499*'Custom Ratings'!$B$11)+($Q499*'Custom Ratings'!$B$12)+($R499*'Custom Ratings'!$B$13)+($S499*'Custom Ratings'!$B$14)+($T499*'Custom Ratings'!$B$15))/2),($G499*'Custom Ratings'!$B$3)+($H499*'Custom Ratings'!$B$4)+($I499*'Custom Ratings'!$B$5)+($J499*'Custom Ratings'!$B$6)+($K499*'Custom Ratings'!$B$7)+($L499*'Custom Ratings'!$B$8)+($M499*'Custom Ratings'!$B$9)+($O499*'Custom Ratings'!$B$10)+($P499*'Custom Ratings'!$B$11)+($Q499*'Custom Ratings'!$B$12)+($R499*'Custom Ratings'!$B$13)+($S499*'Custom Ratings'!$B$14)+($T499*'Custom Ratings'!$B$15)),0)</f>
        <v>54</v>
      </c>
      <c r="AA499" s="78">
        <f>ROUND(IF(($G499*'Custom Ratings'!$F$3)+($H499*'Custom Ratings'!$F$4)+($I499*'Custom Ratings'!$F$5)+($J499*'Custom Ratings'!$F$6)+($K499*'Custom Ratings'!$F$7)+($L499*'Custom Ratings'!$F$8)+($M499*'Custom Ratings'!$F$9)+($O499*'Custom Ratings'!$F$10)+($P499*'Custom Ratings'!$F$11)+($Q499*'Custom Ratings'!$F$12)+($R499*'Custom Ratings'!$F$13)+($S499*'Custom Ratings'!$F$14)+($T499*'Custom Ratings'!$F$15)&lt;50,(25+(($G499*'Custom Ratings'!$F$3)+($H499*'Custom Ratings'!$F$4)+($I499*'Custom Ratings'!$F$5)+($J499*'Custom Ratings'!$F$6)+($K499*'Custom Ratings'!$F$7)+($L499*'Custom Ratings'!$F$8)+($M499*'Custom Ratings'!$F$9)+($O499*'Custom Ratings'!$F$10)+($P499*'Custom Ratings'!$F$11)+($Q499*'Custom Ratings'!$F$12)+($R499*'Custom Ratings'!$F$13)+($S499*'Custom Ratings'!$F$14)+($T499*'Custom Ratings'!$F$15))/2),($G499*'Custom Ratings'!$F$3)+($H499*'Custom Ratings'!$F$4)+($I499*'Custom Ratings'!$F$5)+($J499*'Custom Ratings'!$F$6)+($K499*'Custom Ratings'!$F$7)+($L499*'Custom Ratings'!$F$8)+($M499*'Custom Ratings'!$F$9)+($O499*'Custom Ratings'!$F$10)+($P499*'Custom Ratings'!$F$11)+($Q499*'Custom Ratings'!$F$12)+($R499*'Custom Ratings'!$F$13)+($S499*'Custom Ratings'!$F$14)+($T499*'Custom Ratings'!$F$15)),0)</f>
        <v>54</v>
      </c>
      <c r="AB499" s="78">
        <f>ROUND(IF(($K499*'Custom Ratings'!$J$3)+ROUNDDOWN(($H499*'Custom Ratings'!$J$4),0)+($I499*'Custom Ratings'!$J$5)+($J499*'Custom Ratings'!$J$6)+ROUNDDOWN(($K499*'Custom Ratings'!$J$7),0)+ROUNDDOWN(($L499*'Custom Ratings'!$J$8),0)+($M499*'Custom Ratings'!$J$9)+($O499*'Custom Ratings'!$J$10)+($P499*'Custom Ratings'!$J$11)+($Q499*'Custom Ratings'!$J$12)+($R499*'Custom Ratings'!$J$13)+($S499*'Custom Ratings'!$J$14)+($T499*'Custom Ratings'!$J$15)&lt;50,(25+(($K499*'Custom Ratings'!$J$3)+ROUNDDOWN(($H499*'Custom Ratings'!$J$4),0)+($I499*'Custom Ratings'!$J$5)+($J499*'Custom Ratings'!$J$6)+ROUNDDOWN(($K499*'Custom Ratings'!$J$7),0)+ROUNDDOWN(($L499*'Custom Ratings'!$J$8),0)+($M499*'Custom Ratings'!$J$9)+($O499*'Custom Ratings'!$J$10)+($P499*'Custom Ratings'!$J$11)+($Q499*'Custom Ratings'!$J$12)+($R499*'Custom Ratings'!$J$13)+($S499*'Custom Ratings'!$J$14)+($T499*'Custom Ratings'!$J$15))/2),($K499*'Custom Ratings'!$J$3)+ROUNDDOWN(($H499*'Custom Ratings'!$J$4),0)+($I499*'Custom Ratings'!$J$5)+($J499*'Custom Ratings'!$J$6)+ROUNDDOWN(($K499*'Custom Ratings'!$J$7),0)+ROUNDDOWN(($L499*'Custom Ratings'!$J$8),0)+($M499*'Custom Ratings'!$J$9)+($O499*'Custom Ratings'!$J$10)+($P499*'Custom Ratings'!$J$11)+($Q499*'Custom Ratings'!$J$12)+($R499*'Custom Ratings'!$J$13)+($S499*'Custom Ratings'!$J$14)+($T499*'Custom Ratings'!$J$15)),0)</f>
        <v>48</v>
      </c>
      <c r="AC499" s="79">
        <f>ROUND(Z499/'Custom Ratings'!$B$19,0)</f>
        <v>54</v>
      </c>
      <c r="AD499" s="79">
        <f>ROUND(AA499/'Custom Ratings'!$F$19,0)</f>
        <v>54</v>
      </c>
      <c r="AE499" s="79">
        <f>ROUND(AB499/'Custom Ratings'!$J$19,0)</f>
        <v>48</v>
      </c>
    </row>
    <row r="500" ht="15.75" customHeight="1">
      <c r="A500" s="71" t="s">
        <v>1370</v>
      </c>
      <c r="B500" s="71" t="s">
        <v>1371</v>
      </c>
      <c r="C500" s="72" t="str">
        <f t="shared" si="1"/>
        <v>Danton Cole</v>
      </c>
      <c r="D500" s="73" t="s">
        <v>145</v>
      </c>
      <c r="E500" s="73" t="s">
        <v>702</v>
      </c>
      <c r="F500" s="73">
        <v>24.0</v>
      </c>
      <c r="G500" s="73">
        <v>7.0</v>
      </c>
      <c r="H500" s="73">
        <v>3.0</v>
      </c>
      <c r="I500" s="73">
        <v>3.0</v>
      </c>
      <c r="J500" s="73">
        <v>3.0</v>
      </c>
      <c r="K500" s="73">
        <v>3.0</v>
      </c>
      <c r="L500" s="73">
        <v>2.0</v>
      </c>
      <c r="M500" s="73">
        <v>2.0</v>
      </c>
      <c r="N500" s="73">
        <v>1.0</v>
      </c>
      <c r="O500" s="73">
        <v>2.0</v>
      </c>
      <c r="P500" s="73">
        <v>2.0</v>
      </c>
      <c r="Q500" s="73">
        <v>3.0</v>
      </c>
      <c r="R500" s="73">
        <v>4.0</v>
      </c>
      <c r="S500" s="73">
        <v>2.0</v>
      </c>
      <c r="T500" s="73">
        <v>1.0</v>
      </c>
      <c r="U500" s="74">
        <f t="shared" si="2"/>
        <v>51</v>
      </c>
      <c r="V500" s="75">
        <f t="shared" si="3"/>
        <v>51</v>
      </c>
      <c r="W500" s="76" t="str">
        <f t="shared" si="4"/>
        <v>Righty</v>
      </c>
      <c r="X500" s="77">
        <f t="shared" si="5"/>
        <v>51</v>
      </c>
      <c r="Y500" s="77">
        <f t="shared" si="6"/>
        <v>48</v>
      </c>
      <c r="Z500" s="78">
        <f>ROUND(IF(($G500*'Custom Ratings'!$B$3)+($H500*'Custom Ratings'!$B$4)+($I500*'Custom Ratings'!$B$5)+($J500*'Custom Ratings'!$B$6)+($K500*'Custom Ratings'!$B$7)+($L500*'Custom Ratings'!$B$8)+($M500*'Custom Ratings'!$B$9)+($O500*'Custom Ratings'!$B$10)+($P500*'Custom Ratings'!$B$11)+($Q500*'Custom Ratings'!$B$12)+($R500*'Custom Ratings'!$B$13)+($S500*'Custom Ratings'!$B$14)+($T500*'Custom Ratings'!$B$15)&lt;50,(25+(($G500*'Custom Ratings'!$B$3)+($H500*'Custom Ratings'!$B$4)+($I500*'Custom Ratings'!$B$5)+($J500*'Custom Ratings'!$B$6)+($K500*'Custom Ratings'!$B$7)+($L500*'Custom Ratings'!$B$8)+($M500*'Custom Ratings'!$B$9)+($O500*'Custom Ratings'!$B$10)+($P500*'Custom Ratings'!$B$11)+($Q500*'Custom Ratings'!$B$12)+($R500*'Custom Ratings'!$B$13)+($S500*'Custom Ratings'!$B$14)+($T500*'Custom Ratings'!$B$15))/2),($G500*'Custom Ratings'!$B$3)+($H500*'Custom Ratings'!$B$4)+($I500*'Custom Ratings'!$B$5)+($J500*'Custom Ratings'!$B$6)+($K500*'Custom Ratings'!$B$7)+($L500*'Custom Ratings'!$B$8)+($M500*'Custom Ratings'!$B$9)+($O500*'Custom Ratings'!$B$10)+($P500*'Custom Ratings'!$B$11)+($Q500*'Custom Ratings'!$B$12)+($R500*'Custom Ratings'!$B$13)+($S500*'Custom Ratings'!$B$14)+($T500*'Custom Ratings'!$B$15)),0)</f>
        <v>51</v>
      </c>
      <c r="AA500" s="78">
        <f>ROUND(IF(($G500*'Custom Ratings'!$F$3)+($H500*'Custom Ratings'!$F$4)+($I500*'Custom Ratings'!$F$5)+($J500*'Custom Ratings'!$F$6)+($K500*'Custom Ratings'!$F$7)+($L500*'Custom Ratings'!$F$8)+($M500*'Custom Ratings'!$F$9)+($O500*'Custom Ratings'!$F$10)+($P500*'Custom Ratings'!$F$11)+($Q500*'Custom Ratings'!$F$12)+($R500*'Custom Ratings'!$F$13)+($S500*'Custom Ratings'!$F$14)+($T500*'Custom Ratings'!$F$15)&lt;50,(25+(($G500*'Custom Ratings'!$F$3)+($H500*'Custom Ratings'!$F$4)+($I500*'Custom Ratings'!$F$5)+($J500*'Custom Ratings'!$F$6)+($K500*'Custom Ratings'!$F$7)+($L500*'Custom Ratings'!$F$8)+($M500*'Custom Ratings'!$F$9)+($O500*'Custom Ratings'!$F$10)+($P500*'Custom Ratings'!$F$11)+($Q500*'Custom Ratings'!$F$12)+($R500*'Custom Ratings'!$F$13)+($S500*'Custom Ratings'!$F$14)+($T500*'Custom Ratings'!$F$15))/2),($G500*'Custom Ratings'!$F$3)+($H500*'Custom Ratings'!$F$4)+($I500*'Custom Ratings'!$F$5)+($J500*'Custom Ratings'!$F$6)+($K500*'Custom Ratings'!$F$7)+($L500*'Custom Ratings'!$F$8)+($M500*'Custom Ratings'!$F$9)+($O500*'Custom Ratings'!$F$10)+($P500*'Custom Ratings'!$F$11)+($Q500*'Custom Ratings'!$F$12)+($R500*'Custom Ratings'!$F$13)+($S500*'Custom Ratings'!$F$14)+($T500*'Custom Ratings'!$F$15)),0)</f>
        <v>51</v>
      </c>
      <c r="AB500" s="78">
        <f>ROUND(IF(($K500*'Custom Ratings'!$J$3)+ROUNDDOWN(($H500*'Custom Ratings'!$J$4),0)+($I500*'Custom Ratings'!$J$5)+($J500*'Custom Ratings'!$J$6)+ROUNDDOWN(($K500*'Custom Ratings'!$J$7),0)+ROUNDDOWN(($L500*'Custom Ratings'!$J$8),0)+($M500*'Custom Ratings'!$J$9)+($O500*'Custom Ratings'!$J$10)+($P500*'Custom Ratings'!$J$11)+($Q500*'Custom Ratings'!$J$12)+($R500*'Custom Ratings'!$J$13)+($S500*'Custom Ratings'!$J$14)+($T500*'Custom Ratings'!$J$15)&lt;50,(25+(($K500*'Custom Ratings'!$J$3)+ROUNDDOWN(($H500*'Custom Ratings'!$J$4),0)+($I500*'Custom Ratings'!$J$5)+($J500*'Custom Ratings'!$J$6)+ROUNDDOWN(($K500*'Custom Ratings'!$J$7),0)+ROUNDDOWN(($L500*'Custom Ratings'!$J$8),0)+($M500*'Custom Ratings'!$J$9)+($O500*'Custom Ratings'!$J$10)+($P500*'Custom Ratings'!$J$11)+($Q500*'Custom Ratings'!$J$12)+($R500*'Custom Ratings'!$J$13)+($S500*'Custom Ratings'!$J$14)+($T500*'Custom Ratings'!$J$15))/2),($K500*'Custom Ratings'!$J$3)+ROUNDDOWN(($H500*'Custom Ratings'!$J$4),0)+($I500*'Custom Ratings'!$J$5)+($J500*'Custom Ratings'!$J$6)+ROUNDDOWN(($K500*'Custom Ratings'!$J$7),0)+ROUNDDOWN(($L500*'Custom Ratings'!$J$8),0)+($M500*'Custom Ratings'!$J$9)+($O500*'Custom Ratings'!$J$10)+($P500*'Custom Ratings'!$J$11)+($Q500*'Custom Ratings'!$J$12)+($R500*'Custom Ratings'!$J$13)+($S500*'Custom Ratings'!$J$14)+($T500*'Custom Ratings'!$J$15)),0)</f>
        <v>48</v>
      </c>
      <c r="AC500" s="79">
        <f>ROUND(Z500/'Custom Ratings'!$B$19,0)</f>
        <v>51</v>
      </c>
      <c r="AD500" s="79">
        <f>ROUND(AA500/'Custom Ratings'!$F$19,0)</f>
        <v>51</v>
      </c>
      <c r="AE500" s="79">
        <f>ROUND(AB500/'Custom Ratings'!$J$19,0)</f>
        <v>48</v>
      </c>
    </row>
    <row r="501" ht="15.75" customHeight="1">
      <c r="A501" s="71" t="s">
        <v>717</v>
      </c>
      <c r="B501" s="71" t="s">
        <v>1372</v>
      </c>
      <c r="C501" s="72" t="str">
        <f t="shared" si="1"/>
        <v>Tim Bergland</v>
      </c>
      <c r="D501" s="73" t="s">
        <v>145</v>
      </c>
      <c r="E501" s="73" t="s">
        <v>702</v>
      </c>
      <c r="F501" s="73">
        <v>21.0</v>
      </c>
      <c r="G501" s="73">
        <v>8.0</v>
      </c>
      <c r="H501" s="73">
        <v>2.0</v>
      </c>
      <c r="I501" s="73">
        <v>2.0</v>
      </c>
      <c r="J501" s="73">
        <v>1.0</v>
      </c>
      <c r="K501" s="73">
        <v>3.0</v>
      </c>
      <c r="L501" s="73">
        <v>2.0</v>
      </c>
      <c r="M501" s="73">
        <v>2.0</v>
      </c>
      <c r="N501" s="73">
        <v>3.0</v>
      </c>
      <c r="O501" s="73">
        <v>2.0</v>
      </c>
      <c r="P501" s="73">
        <v>1.0</v>
      </c>
      <c r="Q501" s="73">
        <v>3.0</v>
      </c>
      <c r="R501" s="73">
        <v>5.0</v>
      </c>
      <c r="S501" s="73">
        <v>2.0</v>
      </c>
      <c r="T501" s="73">
        <v>2.0</v>
      </c>
      <c r="U501" s="74">
        <f t="shared" si="2"/>
        <v>44</v>
      </c>
      <c r="V501" s="75">
        <f t="shared" si="3"/>
        <v>44</v>
      </c>
      <c r="W501" s="76" t="str">
        <f t="shared" si="4"/>
        <v>Righty</v>
      </c>
      <c r="X501" s="77">
        <f t="shared" si="5"/>
        <v>44</v>
      </c>
      <c r="Y501" s="77">
        <f t="shared" si="6"/>
        <v>47</v>
      </c>
      <c r="Z501" s="78">
        <f>ROUND(IF(($G501*'Custom Ratings'!$B$3)+($H501*'Custom Ratings'!$B$4)+($I501*'Custom Ratings'!$B$5)+($J501*'Custom Ratings'!$B$6)+($K501*'Custom Ratings'!$B$7)+($L501*'Custom Ratings'!$B$8)+($M501*'Custom Ratings'!$B$9)+($O501*'Custom Ratings'!$B$10)+($P501*'Custom Ratings'!$B$11)+($Q501*'Custom Ratings'!$B$12)+($R501*'Custom Ratings'!$B$13)+($S501*'Custom Ratings'!$B$14)+($T501*'Custom Ratings'!$B$15)&lt;50,(25+(($G501*'Custom Ratings'!$B$3)+($H501*'Custom Ratings'!$B$4)+($I501*'Custom Ratings'!$B$5)+($J501*'Custom Ratings'!$B$6)+($K501*'Custom Ratings'!$B$7)+($L501*'Custom Ratings'!$B$8)+($M501*'Custom Ratings'!$B$9)+($O501*'Custom Ratings'!$B$10)+($P501*'Custom Ratings'!$B$11)+($Q501*'Custom Ratings'!$B$12)+($R501*'Custom Ratings'!$B$13)+($S501*'Custom Ratings'!$B$14)+($T501*'Custom Ratings'!$B$15))/2),($G501*'Custom Ratings'!$B$3)+($H501*'Custom Ratings'!$B$4)+($I501*'Custom Ratings'!$B$5)+($J501*'Custom Ratings'!$B$6)+($K501*'Custom Ratings'!$B$7)+($L501*'Custom Ratings'!$B$8)+($M501*'Custom Ratings'!$B$9)+($O501*'Custom Ratings'!$B$10)+($P501*'Custom Ratings'!$B$11)+($Q501*'Custom Ratings'!$B$12)+($R501*'Custom Ratings'!$B$13)+($S501*'Custom Ratings'!$B$14)+($T501*'Custom Ratings'!$B$15)),0)</f>
        <v>44</v>
      </c>
      <c r="AA501" s="78">
        <f>ROUND(IF(($G501*'Custom Ratings'!$F$3)+($H501*'Custom Ratings'!$F$4)+($I501*'Custom Ratings'!$F$5)+($J501*'Custom Ratings'!$F$6)+($K501*'Custom Ratings'!$F$7)+($L501*'Custom Ratings'!$F$8)+($M501*'Custom Ratings'!$F$9)+($O501*'Custom Ratings'!$F$10)+($P501*'Custom Ratings'!$F$11)+($Q501*'Custom Ratings'!$F$12)+($R501*'Custom Ratings'!$F$13)+($S501*'Custom Ratings'!$F$14)+($T501*'Custom Ratings'!$F$15)&lt;50,(25+(($G501*'Custom Ratings'!$F$3)+($H501*'Custom Ratings'!$F$4)+($I501*'Custom Ratings'!$F$5)+($J501*'Custom Ratings'!$F$6)+($K501*'Custom Ratings'!$F$7)+($L501*'Custom Ratings'!$F$8)+($M501*'Custom Ratings'!$F$9)+($O501*'Custom Ratings'!$F$10)+($P501*'Custom Ratings'!$F$11)+($Q501*'Custom Ratings'!$F$12)+($R501*'Custom Ratings'!$F$13)+($S501*'Custom Ratings'!$F$14)+($T501*'Custom Ratings'!$F$15))/2),($G501*'Custom Ratings'!$F$3)+($H501*'Custom Ratings'!$F$4)+($I501*'Custom Ratings'!$F$5)+($J501*'Custom Ratings'!$F$6)+($K501*'Custom Ratings'!$F$7)+($L501*'Custom Ratings'!$F$8)+($M501*'Custom Ratings'!$F$9)+($O501*'Custom Ratings'!$F$10)+($P501*'Custom Ratings'!$F$11)+($Q501*'Custom Ratings'!$F$12)+($R501*'Custom Ratings'!$F$13)+($S501*'Custom Ratings'!$F$14)+($T501*'Custom Ratings'!$F$15)),0)</f>
        <v>44</v>
      </c>
      <c r="AB501" s="78">
        <f>ROUND(IF(($K501*'Custom Ratings'!$J$3)+ROUNDDOWN(($H501*'Custom Ratings'!$J$4),0)+($I501*'Custom Ratings'!$J$5)+($J501*'Custom Ratings'!$J$6)+ROUNDDOWN(($K501*'Custom Ratings'!$J$7),0)+ROUNDDOWN(($L501*'Custom Ratings'!$J$8),0)+($M501*'Custom Ratings'!$J$9)+($O501*'Custom Ratings'!$J$10)+($P501*'Custom Ratings'!$J$11)+($Q501*'Custom Ratings'!$J$12)+($R501*'Custom Ratings'!$J$13)+($S501*'Custom Ratings'!$J$14)+($T501*'Custom Ratings'!$J$15)&lt;50,(25+(($K501*'Custom Ratings'!$J$3)+ROUNDDOWN(($H501*'Custom Ratings'!$J$4),0)+($I501*'Custom Ratings'!$J$5)+($J501*'Custom Ratings'!$J$6)+ROUNDDOWN(($K501*'Custom Ratings'!$J$7),0)+ROUNDDOWN(($L501*'Custom Ratings'!$J$8),0)+($M501*'Custom Ratings'!$J$9)+($O501*'Custom Ratings'!$J$10)+($P501*'Custom Ratings'!$J$11)+($Q501*'Custom Ratings'!$J$12)+($R501*'Custom Ratings'!$J$13)+($S501*'Custom Ratings'!$J$14)+($T501*'Custom Ratings'!$J$15))/2),($K501*'Custom Ratings'!$J$3)+ROUNDDOWN(($H501*'Custom Ratings'!$J$4),0)+($I501*'Custom Ratings'!$J$5)+($J501*'Custom Ratings'!$J$6)+ROUNDDOWN(($K501*'Custom Ratings'!$J$7),0)+ROUNDDOWN(($L501*'Custom Ratings'!$J$8),0)+($M501*'Custom Ratings'!$J$9)+($O501*'Custom Ratings'!$J$10)+($P501*'Custom Ratings'!$J$11)+($Q501*'Custom Ratings'!$J$12)+($R501*'Custom Ratings'!$J$13)+($S501*'Custom Ratings'!$J$14)+($T501*'Custom Ratings'!$J$15)),0)</f>
        <v>47</v>
      </c>
      <c r="AC501" s="79">
        <f>ROUND(Z501/'Custom Ratings'!$B$19,0)</f>
        <v>44</v>
      </c>
      <c r="AD501" s="79">
        <f>ROUND(AA501/'Custom Ratings'!$F$19,0)</f>
        <v>44</v>
      </c>
      <c r="AE501" s="79">
        <f>ROUND(AB501/'Custom Ratings'!$J$19,0)</f>
        <v>47</v>
      </c>
    </row>
    <row r="502" ht="15.75" customHeight="1">
      <c r="A502" s="71" t="s">
        <v>1373</v>
      </c>
      <c r="B502" s="71" t="s">
        <v>1374</v>
      </c>
      <c r="C502" s="72" t="str">
        <f t="shared" si="1"/>
        <v>Stan Drulia</v>
      </c>
      <c r="D502" s="73" t="s">
        <v>145</v>
      </c>
      <c r="E502" s="73" t="s">
        <v>702</v>
      </c>
      <c r="F502" s="73">
        <v>27.0</v>
      </c>
      <c r="G502" s="73">
        <v>7.0</v>
      </c>
      <c r="H502" s="73">
        <v>1.0</v>
      </c>
      <c r="I502" s="73">
        <v>2.0</v>
      </c>
      <c r="J502" s="73">
        <v>1.0</v>
      </c>
      <c r="K502" s="73">
        <v>0.0</v>
      </c>
      <c r="L502" s="73">
        <v>2.0</v>
      </c>
      <c r="M502" s="73">
        <v>2.0</v>
      </c>
      <c r="N502" s="73">
        <v>3.0</v>
      </c>
      <c r="O502" s="73">
        <v>1.0</v>
      </c>
      <c r="P502" s="73">
        <v>2.0</v>
      </c>
      <c r="Q502" s="73">
        <v>0.0</v>
      </c>
      <c r="R502" s="73">
        <v>5.0</v>
      </c>
      <c r="S502" s="73">
        <v>1.0</v>
      </c>
      <c r="T502" s="73">
        <v>2.0</v>
      </c>
      <c r="U502" s="74">
        <f t="shared" si="2"/>
        <v>38</v>
      </c>
      <c r="V502" s="75">
        <f t="shared" si="3"/>
        <v>38</v>
      </c>
      <c r="W502" s="76" t="str">
        <f t="shared" si="4"/>
        <v>Righty</v>
      </c>
      <c r="X502" s="77">
        <f t="shared" si="5"/>
        <v>38</v>
      </c>
      <c r="Y502" s="77">
        <f t="shared" si="6"/>
        <v>36</v>
      </c>
      <c r="Z502" s="78">
        <f>ROUND(IF(($G502*'Custom Ratings'!$B$3)+($H502*'Custom Ratings'!$B$4)+($I502*'Custom Ratings'!$B$5)+($J502*'Custom Ratings'!$B$6)+($K502*'Custom Ratings'!$B$7)+($L502*'Custom Ratings'!$B$8)+($M502*'Custom Ratings'!$B$9)+($O502*'Custom Ratings'!$B$10)+($P502*'Custom Ratings'!$B$11)+($Q502*'Custom Ratings'!$B$12)+($R502*'Custom Ratings'!$B$13)+($S502*'Custom Ratings'!$B$14)+($T502*'Custom Ratings'!$B$15)&lt;50,(25+(($G502*'Custom Ratings'!$B$3)+($H502*'Custom Ratings'!$B$4)+($I502*'Custom Ratings'!$B$5)+($J502*'Custom Ratings'!$B$6)+($K502*'Custom Ratings'!$B$7)+($L502*'Custom Ratings'!$B$8)+($M502*'Custom Ratings'!$B$9)+($O502*'Custom Ratings'!$B$10)+($P502*'Custom Ratings'!$B$11)+($Q502*'Custom Ratings'!$B$12)+($R502*'Custom Ratings'!$B$13)+($S502*'Custom Ratings'!$B$14)+($T502*'Custom Ratings'!$B$15))/2),($G502*'Custom Ratings'!$B$3)+($H502*'Custom Ratings'!$B$4)+($I502*'Custom Ratings'!$B$5)+($J502*'Custom Ratings'!$B$6)+($K502*'Custom Ratings'!$B$7)+($L502*'Custom Ratings'!$B$8)+($M502*'Custom Ratings'!$B$9)+($O502*'Custom Ratings'!$B$10)+($P502*'Custom Ratings'!$B$11)+($Q502*'Custom Ratings'!$B$12)+($R502*'Custom Ratings'!$B$13)+($S502*'Custom Ratings'!$B$14)+($T502*'Custom Ratings'!$B$15)),0)</f>
        <v>38</v>
      </c>
      <c r="AA502" s="78">
        <f>ROUND(IF(($G502*'Custom Ratings'!$F$3)+($H502*'Custom Ratings'!$F$4)+($I502*'Custom Ratings'!$F$5)+($J502*'Custom Ratings'!$F$6)+($K502*'Custom Ratings'!$F$7)+($L502*'Custom Ratings'!$F$8)+($M502*'Custom Ratings'!$F$9)+($O502*'Custom Ratings'!$F$10)+($P502*'Custom Ratings'!$F$11)+($Q502*'Custom Ratings'!$F$12)+($R502*'Custom Ratings'!$F$13)+($S502*'Custom Ratings'!$F$14)+($T502*'Custom Ratings'!$F$15)&lt;50,(25+(($G502*'Custom Ratings'!$F$3)+($H502*'Custom Ratings'!$F$4)+($I502*'Custom Ratings'!$F$5)+($J502*'Custom Ratings'!$F$6)+($K502*'Custom Ratings'!$F$7)+($L502*'Custom Ratings'!$F$8)+($M502*'Custom Ratings'!$F$9)+($O502*'Custom Ratings'!$F$10)+($P502*'Custom Ratings'!$F$11)+($Q502*'Custom Ratings'!$F$12)+($R502*'Custom Ratings'!$F$13)+($S502*'Custom Ratings'!$F$14)+($T502*'Custom Ratings'!$F$15))/2),($G502*'Custom Ratings'!$F$3)+($H502*'Custom Ratings'!$F$4)+($I502*'Custom Ratings'!$F$5)+($J502*'Custom Ratings'!$F$6)+($K502*'Custom Ratings'!$F$7)+($L502*'Custom Ratings'!$F$8)+($M502*'Custom Ratings'!$F$9)+($O502*'Custom Ratings'!$F$10)+($P502*'Custom Ratings'!$F$11)+($Q502*'Custom Ratings'!$F$12)+($R502*'Custom Ratings'!$F$13)+($S502*'Custom Ratings'!$F$14)+($T502*'Custom Ratings'!$F$15)),0)</f>
        <v>38</v>
      </c>
      <c r="AB502" s="78">
        <f>ROUND(IF(($K502*'Custom Ratings'!$J$3)+ROUNDDOWN(($H502*'Custom Ratings'!$J$4),0)+($I502*'Custom Ratings'!$J$5)+($J502*'Custom Ratings'!$J$6)+ROUNDDOWN(($K502*'Custom Ratings'!$J$7),0)+ROUNDDOWN(($L502*'Custom Ratings'!$J$8),0)+($M502*'Custom Ratings'!$J$9)+($O502*'Custom Ratings'!$J$10)+($P502*'Custom Ratings'!$J$11)+($Q502*'Custom Ratings'!$J$12)+($R502*'Custom Ratings'!$J$13)+($S502*'Custom Ratings'!$J$14)+($T502*'Custom Ratings'!$J$15)&lt;50,(25+(($K502*'Custom Ratings'!$J$3)+ROUNDDOWN(($H502*'Custom Ratings'!$J$4),0)+($I502*'Custom Ratings'!$J$5)+($J502*'Custom Ratings'!$J$6)+ROUNDDOWN(($K502*'Custom Ratings'!$J$7),0)+ROUNDDOWN(($L502*'Custom Ratings'!$J$8),0)+($M502*'Custom Ratings'!$J$9)+($O502*'Custom Ratings'!$J$10)+($P502*'Custom Ratings'!$J$11)+($Q502*'Custom Ratings'!$J$12)+($R502*'Custom Ratings'!$J$13)+($S502*'Custom Ratings'!$J$14)+($T502*'Custom Ratings'!$J$15))/2),($K502*'Custom Ratings'!$J$3)+ROUNDDOWN(($H502*'Custom Ratings'!$J$4),0)+($I502*'Custom Ratings'!$J$5)+($J502*'Custom Ratings'!$J$6)+ROUNDDOWN(($K502*'Custom Ratings'!$J$7),0)+ROUNDDOWN(($L502*'Custom Ratings'!$J$8),0)+($M502*'Custom Ratings'!$J$9)+($O502*'Custom Ratings'!$J$10)+($P502*'Custom Ratings'!$J$11)+($Q502*'Custom Ratings'!$J$12)+($R502*'Custom Ratings'!$J$13)+($S502*'Custom Ratings'!$J$14)+($T502*'Custom Ratings'!$J$15)),0)</f>
        <v>36</v>
      </c>
      <c r="AC502" s="79">
        <f>ROUND(Z502/'Custom Ratings'!$B$19,0)</f>
        <v>38</v>
      </c>
      <c r="AD502" s="79">
        <f>ROUND(AA502/'Custom Ratings'!$F$19,0)</f>
        <v>38</v>
      </c>
      <c r="AE502" s="79">
        <f>ROUND(AB502/'Custom Ratings'!$J$19,0)</f>
        <v>36</v>
      </c>
    </row>
    <row r="503" ht="15.75" customHeight="1">
      <c r="A503" s="71" t="s">
        <v>709</v>
      </c>
      <c r="B503" s="71" t="s">
        <v>1375</v>
      </c>
      <c r="C503" s="72" t="str">
        <f t="shared" si="1"/>
        <v>Bob Beers</v>
      </c>
      <c r="D503" s="73" t="s">
        <v>145</v>
      </c>
      <c r="E503" s="73" t="s">
        <v>721</v>
      </c>
      <c r="F503" s="73">
        <v>2.0</v>
      </c>
      <c r="G503" s="73">
        <v>9.0</v>
      </c>
      <c r="H503" s="73">
        <v>3.0</v>
      </c>
      <c r="I503" s="73">
        <v>3.0</v>
      </c>
      <c r="J503" s="73">
        <v>3.0</v>
      </c>
      <c r="K503" s="73">
        <v>3.0</v>
      </c>
      <c r="L503" s="73">
        <v>2.0</v>
      </c>
      <c r="M503" s="73">
        <v>2.0</v>
      </c>
      <c r="N503" s="73">
        <v>3.0</v>
      </c>
      <c r="O503" s="73">
        <v>2.0</v>
      </c>
      <c r="P503" s="73">
        <v>2.0</v>
      </c>
      <c r="Q503" s="73">
        <v>3.0</v>
      </c>
      <c r="R503" s="73">
        <v>3.0</v>
      </c>
      <c r="S503" s="73">
        <v>2.0</v>
      </c>
      <c r="T503" s="73">
        <v>3.0</v>
      </c>
      <c r="U503" s="74">
        <f t="shared" si="2"/>
        <v>51</v>
      </c>
      <c r="V503" s="75">
        <f t="shared" si="3"/>
        <v>51</v>
      </c>
      <c r="W503" s="76" t="str">
        <f t="shared" si="4"/>
        <v>Righty</v>
      </c>
      <c r="X503" s="77">
        <f t="shared" si="5"/>
        <v>51</v>
      </c>
      <c r="Y503" s="77">
        <f t="shared" si="6"/>
        <v>48</v>
      </c>
      <c r="Z503" s="78">
        <f>ROUND(IF(($G503*'Custom Ratings'!$B$3)+($H503*'Custom Ratings'!$B$4)+($I503*'Custom Ratings'!$B$5)+($J503*'Custom Ratings'!$B$6)+($K503*'Custom Ratings'!$B$7)+($L503*'Custom Ratings'!$B$8)+($M503*'Custom Ratings'!$B$9)+($O503*'Custom Ratings'!$B$10)+($P503*'Custom Ratings'!$B$11)+($Q503*'Custom Ratings'!$B$12)+($R503*'Custom Ratings'!$B$13)+($S503*'Custom Ratings'!$B$14)+($T503*'Custom Ratings'!$B$15)&lt;50,(25+(($G503*'Custom Ratings'!$B$3)+($H503*'Custom Ratings'!$B$4)+($I503*'Custom Ratings'!$B$5)+($J503*'Custom Ratings'!$B$6)+($K503*'Custom Ratings'!$B$7)+($L503*'Custom Ratings'!$B$8)+($M503*'Custom Ratings'!$B$9)+($O503*'Custom Ratings'!$B$10)+($P503*'Custom Ratings'!$B$11)+($Q503*'Custom Ratings'!$B$12)+($R503*'Custom Ratings'!$B$13)+($S503*'Custom Ratings'!$B$14)+($T503*'Custom Ratings'!$B$15))/2),($G503*'Custom Ratings'!$B$3)+($H503*'Custom Ratings'!$B$4)+($I503*'Custom Ratings'!$B$5)+($J503*'Custom Ratings'!$B$6)+($K503*'Custom Ratings'!$B$7)+($L503*'Custom Ratings'!$B$8)+($M503*'Custom Ratings'!$B$9)+($O503*'Custom Ratings'!$B$10)+($P503*'Custom Ratings'!$B$11)+($Q503*'Custom Ratings'!$B$12)+($R503*'Custom Ratings'!$B$13)+($S503*'Custom Ratings'!$B$14)+($T503*'Custom Ratings'!$B$15)),0)</f>
        <v>51</v>
      </c>
      <c r="AA503" s="78">
        <f>ROUND(IF(($G503*'Custom Ratings'!$F$3)+($H503*'Custom Ratings'!$F$4)+($I503*'Custom Ratings'!$F$5)+($J503*'Custom Ratings'!$F$6)+($K503*'Custom Ratings'!$F$7)+($L503*'Custom Ratings'!$F$8)+($M503*'Custom Ratings'!$F$9)+($O503*'Custom Ratings'!$F$10)+($P503*'Custom Ratings'!$F$11)+($Q503*'Custom Ratings'!$F$12)+($R503*'Custom Ratings'!$F$13)+($S503*'Custom Ratings'!$F$14)+($T503*'Custom Ratings'!$F$15)&lt;50,(25+(($G503*'Custom Ratings'!$F$3)+($H503*'Custom Ratings'!$F$4)+($I503*'Custom Ratings'!$F$5)+($J503*'Custom Ratings'!$F$6)+($K503*'Custom Ratings'!$F$7)+($L503*'Custom Ratings'!$F$8)+($M503*'Custom Ratings'!$F$9)+($O503*'Custom Ratings'!$F$10)+($P503*'Custom Ratings'!$F$11)+($Q503*'Custom Ratings'!$F$12)+($R503*'Custom Ratings'!$F$13)+($S503*'Custom Ratings'!$F$14)+($T503*'Custom Ratings'!$F$15))/2),($G503*'Custom Ratings'!$F$3)+($H503*'Custom Ratings'!$F$4)+($I503*'Custom Ratings'!$F$5)+($J503*'Custom Ratings'!$F$6)+($K503*'Custom Ratings'!$F$7)+($L503*'Custom Ratings'!$F$8)+($M503*'Custom Ratings'!$F$9)+($O503*'Custom Ratings'!$F$10)+($P503*'Custom Ratings'!$F$11)+($Q503*'Custom Ratings'!$F$12)+($R503*'Custom Ratings'!$F$13)+($S503*'Custom Ratings'!$F$14)+($T503*'Custom Ratings'!$F$15)),0)</f>
        <v>51</v>
      </c>
      <c r="AB503" s="78">
        <f>ROUND(IF(($K503*'Custom Ratings'!$J$3)+ROUNDDOWN(($H503*'Custom Ratings'!$J$4),0)+($I503*'Custom Ratings'!$J$5)+($J503*'Custom Ratings'!$J$6)+ROUNDDOWN(($K503*'Custom Ratings'!$J$7),0)+ROUNDDOWN(($L503*'Custom Ratings'!$J$8),0)+($M503*'Custom Ratings'!$J$9)+($O503*'Custom Ratings'!$J$10)+($P503*'Custom Ratings'!$J$11)+($Q503*'Custom Ratings'!$J$12)+($R503*'Custom Ratings'!$J$13)+($S503*'Custom Ratings'!$J$14)+($T503*'Custom Ratings'!$J$15)&lt;50,(25+(($K503*'Custom Ratings'!$J$3)+ROUNDDOWN(($H503*'Custom Ratings'!$J$4),0)+($I503*'Custom Ratings'!$J$5)+($J503*'Custom Ratings'!$J$6)+ROUNDDOWN(($K503*'Custom Ratings'!$J$7),0)+ROUNDDOWN(($L503*'Custom Ratings'!$J$8),0)+($M503*'Custom Ratings'!$J$9)+($O503*'Custom Ratings'!$J$10)+($P503*'Custom Ratings'!$J$11)+($Q503*'Custom Ratings'!$J$12)+($R503*'Custom Ratings'!$J$13)+($S503*'Custom Ratings'!$J$14)+($T503*'Custom Ratings'!$J$15))/2),($K503*'Custom Ratings'!$J$3)+ROUNDDOWN(($H503*'Custom Ratings'!$J$4),0)+($I503*'Custom Ratings'!$J$5)+($J503*'Custom Ratings'!$J$6)+ROUNDDOWN(($K503*'Custom Ratings'!$J$7),0)+ROUNDDOWN(($L503*'Custom Ratings'!$J$8),0)+($M503*'Custom Ratings'!$J$9)+($O503*'Custom Ratings'!$J$10)+($P503*'Custom Ratings'!$J$11)+($Q503*'Custom Ratings'!$J$12)+($R503*'Custom Ratings'!$J$13)+($S503*'Custom Ratings'!$J$14)+($T503*'Custom Ratings'!$J$15)),0)</f>
        <v>48</v>
      </c>
      <c r="AC503" s="79">
        <f>ROUND(Z503/'Custom Ratings'!$B$19,0)</f>
        <v>51</v>
      </c>
      <c r="AD503" s="79">
        <f>ROUND(AA503/'Custom Ratings'!$F$19,0)</f>
        <v>51</v>
      </c>
      <c r="AE503" s="79">
        <f>ROUND(AB503/'Custom Ratings'!$J$19,0)</f>
        <v>48</v>
      </c>
    </row>
    <row r="504" ht="15.75" customHeight="1">
      <c r="A504" s="71" t="s">
        <v>1376</v>
      </c>
      <c r="B504" s="71" t="s">
        <v>1377</v>
      </c>
      <c r="C504" s="72" t="str">
        <f t="shared" si="1"/>
        <v>Roman Hamrlik</v>
      </c>
      <c r="D504" s="73" t="s">
        <v>145</v>
      </c>
      <c r="E504" s="73" t="s">
        <v>721</v>
      </c>
      <c r="F504" s="73">
        <v>44.0</v>
      </c>
      <c r="G504" s="73">
        <v>7.0</v>
      </c>
      <c r="H504" s="73">
        <v>3.0</v>
      </c>
      <c r="I504" s="73">
        <v>2.0</v>
      </c>
      <c r="J504" s="73">
        <v>2.0</v>
      </c>
      <c r="K504" s="73">
        <v>3.0</v>
      </c>
      <c r="L504" s="73">
        <v>3.0</v>
      </c>
      <c r="M504" s="73">
        <v>2.0</v>
      </c>
      <c r="N504" s="73">
        <v>4.0</v>
      </c>
      <c r="O504" s="73">
        <v>3.0</v>
      </c>
      <c r="P504" s="73">
        <v>1.0</v>
      </c>
      <c r="Q504" s="73">
        <v>3.0</v>
      </c>
      <c r="R504" s="73">
        <v>4.0</v>
      </c>
      <c r="S504" s="73">
        <v>2.0</v>
      </c>
      <c r="T504" s="73">
        <v>3.0</v>
      </c>
      <c r="U504" s="74">
        <f t="shared" si="2"/>
        <v>49</v>
      </c>
      <c r="V504" s="75">
        <f t="shared" si="3"/>
        <v>49</v>
      </c>
      <c r="W504" s="76" t="str">
        <f t="shared" si="4"/>
        <v>Lefty</v>
      </c>
      <c r="X504" s="77">
        <f t="shared" si="5"/>
        <v>49</v>
      </c>
      <c r="Y504" s="77">
        <f t="shared" si="6"/>
        <v>51</v>
      </c>
      <c r="Z504" s="78">
        <f>ROUND(IF(($G504*'Custom Ratings'!$B$3)+($H504*'Custom Ratings'!$B$4)+($I504*'Custom Ratings'!$B$5)+($J504*'Custom Ratings'!$B$6)+($K504*'Custom Ratings'!$B$7)+($L504*'Custom Ratings'!$B$8)+($M504*'Custom Ratings'!$B$9)+($O504*'Custom Ratings'!$B$10)+($P504*'Custom Ratings'!$B$11)+($Q504*'Custom Ratings'!$B$12)+($R504*'Custom Ratings'!$B$13)+($S504*'Custom Ratings'!$B$14)+($T504*'Custom Ratings'!$B$15)&lt;50,(25+(($G504*'Custom Ratings'!$B$3)+($H504*'Custom Ratings'!$B$4)+($I504*'Custom Ratings'!$B$5)+($J504*'Custom Ratings'!$B$6)+($K504*'Custom Ratings'!$B$7)+($L504*'Custom Ratings'!$B$8)+($M504*'Custom Ratings'!$B$9)+($O504*'Custom Ratings'!$B$10)+($P504*'Custom Ratings'!$B$11)+($Q504*'Custom Ratings'!$B$12)+($R504*'Custom Ratings'!$B$13)+($S504*'Custom Ratings'!$B$14)+($T504*'Custom Ratings'!$B$15))/2),($G504*'Custom Ratings'!$B$3)+($H504*'Custom Ratings'!$B$4)+($I504*'Custom Ratings'!$B$5)+($J504*'Custom Ratings'!$B$6)+($K504*'Custom Ratings'!$B$7)+($L504*'Custom Ratings'!$B$8)+($M504*'Custom Ratings'!$B$9)+($O504*'Custom Ratings'!$B$10)+($P504*'Custom Ratings'!$B$11)+($Q504*'Custom Ratings'!$B$12)+($R504*'Custom Ratings'!$B$13)+($S504*'Custom Ratings'!$B$14)+($T504*'Custom Ratings'!$B$15)),0)</f>
        <v>49</v>
      </c>
      <c r="AA504" s="78">
        <f>ROUND(IF(($G504*'Custom Ratings'!$F$3)+($H504*'Custom Ratings'!$F$4)+($I504*'Custom Ratings'!$F$5)+($J504*'Custom Ratings'!$F$6)+($K504*'Custom Ratings'!$F$7)+($L504*'Custom Ratings'!$F$8)+($M504*'Custom Ratings'!$F$9)+($O504*'Custom Ratings'!$F$10)+($P504*'Custom Ratings'!$F$11)+($Q504*'Custom Ratings'!$F$12)+($R504*'Custom Ratings'!$F$13)+($S504*'Custom Ratings'!$F$14)+($T504*'Custom Ratings'!$F$15)&lt;50,(25+(($G504*'Custom Ratings'!$F$3)+($H504*'Custom Ratings'!$F$4)+($I504*'Custom Ratings'!$F$5)+($J504*'Custom Ratings'!$F$6)+($K504*'Custom Ratings'!$F$7)+($L504*'Custom Ratings'!$F$8)+($M504*'Custom Ratings'!$F$9)+($O504*'Custom Ratings'!$F$10)+($P504*'Custom Ratings'!$F$11)+($Q504*'Custom Ratings'!$F$12)+($R504*'Custom Ratings'!$F$13)+($S504*'Custom Ratings'!$F$14)+($T504*'Custom Ratings'!$F$15))/2),($G504*'Custom Ratings'!$F$3)+($H504*'Custom Ratings'!$F$4)+($I504*'Custom Ratings'!$F$5)+($J504*'Custom Ratings'!$F$6)+($K504*'Custom Ratings'!$F$7)+($L504*'Custom Ratings'!$F$8)+($M504*'Custom Ratings'!$F$9)+($O504*'Custom Ratings'!$F$10)+($P504*'Custom Ratings'!$F$11)+($Q504*'Custom Ratings'!$F$12)+($R504*'Custom Ratings'!$F$13)+($S504*'Custom Ratings'!$F$14)+($T504*'Custom Ratings'!$F$15)),0)</f>
        <v>49</v>
      </c>
      <c r="AB504" s="78">
        <f>ROUND(IF(($K504*'Custom Ratings'!$J$3)+ROUNDDOWN(($H504*'Custom Ratings'!$J$4),0)+($I504*'Custom Ratings'!$J$5)+($J504*'Custom Ratings'!$J$6)+ROUNDDOWN(($K504*'Custom Ratings'!$J$7),0)+ROUNDDOWN(($L504*'Custom Ratings'!$J$8),0)+($M504*'Custom Ratings'!$J$9)+($O504*'Custom Ratings'!$J$10)+($P504*'Custom Ratings'!$J$11)+($Q504*'Custom Ratings'!$J$12)+($R504*'Custom Ratings'!$J$13)+($S504*'Custom Ratings'!$J$14)+($T504*'Custom Ratings'!$J$15)&lt;50,(25+(($K504*'Custom Ratings'!$J$3)+ROUNDDOWN(($H504*'Custom Ratings'!$J$4),0)+($I504*'Custom Ratings'!$J$5)+($J504*'Custom Ratings'!$J$6)+ROUNDDOWN(($K504*'Custom Ratings'!$J$7),0)+ROUNDDOWN(($L504*'Custom Ratings'!$J$8),0)+($M504*'Custom Ratings'!$J$9)+($O504*'Custom Ratings'!$J$10)+($P504*'Custom Ratings'!$J$11)+($Q504*'Custom Ratings'!$J$12)+($R504*'Custom Ratings'!$J$13)+($S504*'Custom Ratings'!$J$14)+($T504*'Custom Ratings'!$J$15))/2),($K504*'Custom Ratings'!$J$3)+ROUNDDOWN(($H504*'Custom Ratings'!$J$4),0)+($I504*'Custom Ratings'!$J$5)+($J504*'Custom Ratings'!$J$6)+ROUNDDOWN(($K504*'Custom Ratings'!$J$7),0)+ROUNDDOWN(($L504*'Custom Ratings'!$J$8),0)+($M504*'Custom Ratings'!$J$9)+($O504*'Custom Ratings'!$J$10)+($P504*'Custom Ratings'!$J$11)+($Q504*'Custom Ratings'!$J$12)+($R504*'Custom Ratings'!$J$13)+($S504*'Custom Ratings'!$J$14)+($T504*'Custom Ratings'!$J$15)),0)</f>
        <v>51</v>
      </c>
      <c r="AC504" s="79">
        <f>ROUND(Z504/'Custom Ratings'!$B$19,0)</f>
        <v>49</v>
      </c>
      <c r="AD504" s="79">
        <f>ROUND(AA504/'Custom Ratings'!$F$19,0)</f>
        <v>49</v>
      </c>
      <c r="AE504" s="79">
        <f>ROUND(AB504/'Custom Ratings'!$J$19,0)</f>
        <v>51</v>
      </c>
    </row>
    <row r="505" ht="15.75" customHeight="1">
      <c r="A505" s="71" t="s">
        <v>936</v>
      </c>
      <c r="B505" s="71" t="s">
        <v>1378</v>
      </c>
      <c r="C505" s="72" t="str">
        <f t="shared" si="1"/>
        <v>Shawn Chambers</v>
      </c>
      <c r="D505" s="73" t="s">
        <v>145</v>
      </c>
      <c r="E505" s="73" t="s">
        <v>721</v>
      </c>
      <c r="F505" s="73">
        <v>22.0</v>
      </c>
      <c r="G505" s="73">
        <v>9.0</v>
      </c>
      <c r="H505" s="73">
        <v>2.0</v>
      </c>
      <c r="I505" s="73">
        <v>2.0</v>
      </c>
      <c r="J505" s="73">
        <v>3.0</v>
      </c>
      <c r="K505" s="73">
        <v>3.0</v>
      </c>
      <c r="L505" s="73">
        <v>2.0</v>
      </c>
      <c r="M505" s="73">
        <v>2.0</v>
      </c>
      <c r="N505" s="73">
        <v>2.0</v>
      </c>
      <c r="O505" s="73">
        <v>2.0</v>
      </c>
      <c r="P505" s="73">
        <v>1.0</v>
      </c>
      <c r="Q505" s="73">
        <v>3.0</v>
      </c>
      <c r="R505" s="73">
        <v>2.0</v>
      </c>
      <c r="S505" s="73">
        <v>2.0</v>
      </c>
      <c r="T505" s="73">
        <v>2.0</v>
      </c>
      <c r="U505" s="74">
        <f t="shared" si="2"/>
        <v>47</v>
      </c>
      <c r="V505" s="75">
        <f t="shared" si="3"/>
        <v>47</v>
      </c>
      <c r="W505" s="76" t="str">
        <f t="shared" si="4"/>
        <v>Lefty</v>
      </c>
      <c r="X505" s="77">
        <f t="shared" si="5"/>
        <v>47</v>
      </c>
      <c r="Y505" s="77">
        <f t="shared" si="6"/>
        <v>45</v>
      </c>
      <c r="Z505" s="78">
        <f>ROUND(IF(($G505*'Custom Ratings'!$B$3)+($H505*'Custom Ratings'!$B$4)+($I505*'Custom Ratings'!$B$5)+($J505*'Custom Ratings'!$B$6)+($K505*'Custom Ratings'!$B$7)+($L505*'Custom Ratings'!$B$8)+($M505*'Custom Ratings'!$B$9)+($O505*'Custom Ratings'!$B$10)+($P505*'Custom Ratings'!$B$11)+($Q505*'Custom Ratings'!$B$12)+($R505*'Custom Ratings'!$B$13)+($S505*'Custom Ratings'!$B$14)+($T505*'Custom Ratings'!$B$15)&lt;50,(25+(($G505*'Custom Ratings'!$B$3)+($H505*'Custom Ratings'!$B$4)+($I505*'Custom Ratings'!$B$5)+($J505*'Custom Ratings'!$B$6)+($K505*'Custom Ratings'!$B$7)+($L505*'Custom Ratings'!$B$8)+($M505*'Custom Ratings'!$B$9)+($O505*'Custom Ratings'!$B$10)+($P505*'Custom Ratings'!$B$11)+($Q505*'Custom Ratings'!$B$12)+($R505*'Custom Ratings'!$B$13)+($S505*'Custom Ratings'!$B$14)+($T505*'Custom Ratings'!$B$15))/2),($G505*'Custom Ratings'!$B$3)+($H505*'Custom Ratings'!$B$4)+($I505*'Custom Ratings'!$B$5)+($J505*'Custom Ratings'!$B$6)+($K505*'Custom Ratings'!$B$7)+($L505*'Custom Ratings'!$B$8)+($M505*'Custom Ratings'!$B$9)+($O505*'Custom Ratings'!$B$10)+($P505*'Custom Ratings'!$B$11)+($Q505*'Custom Ratings'!$B$12)+($R505*'Custom Ratings'!$B$13)+($S505*'Custom Ratings'!$B$14)+($T505*'Custom Ratings'!$B$15)),0)</f>
        <v>47</v>
      </c>
      <c r="AA505" s="78">
        <f>ROUND(IF(($G505*'Custom Ratings'!$F$3)+($H505*'Custom Ratings'!$F$4)+($I505*'Custom Ratings'!$F$5)+($J505*'Custom Ratings'!$F$6)+($K505*'Custom Ratings'!$F$7)+($L505*'Custom Ratings'!$F$8)+($M505*'Custom Ratings'!$F$9)+($O505*'Custom Ratings'!$F$10)+($P505*'Custom Ratings'!$F$11)+($Q505*'Custom Ratings'!$F$12)+($R505*'Custom Ratings'!$F$13)+($S505*'Custom Ratings'!$F$14)+($T505*'Custom Ratings'!$F$15)&lt;50,(25+(($G505*'Custom Ratings'!$F$3)+($H505*'Custom Ratings'!$F$4)+($I505*'Custom Ratings'!$F$5)+($J505*'Custom Ratings'!$F$6)+($K505*'Custom Ratings'!$F$7)+($L505*'Custom Ratings'!$F$8)+($M505*'Custom Ratings'!$F$9)+($O505*'Custom Ratings'!$F$10)+($P505*'Custom Ratings'!$F$11)+($Q505*'Custom Ratings'!$F$12)+($R505*'Custom Ratings'!$F$13)+($S505*'Custom Ratings'!$F$14)+($T505*'Custom Ratings'!$F$15))/2),($G505*'Custom Ratings'!$F$3)+($H505*'Custom Ratings'!$F$4)+($I505*'Custom Ratings'!$F$5)+($J505*'Custom Ratings'!$F$6)+($K505*'Custom Ratings'!$F$7)+($L505*'Custom Ratings'!$F$8)+($M505*'Custom Ratings'!$F$9)+($O505*'Custom Ratings'!$F$10)+($P505*'Custom Ratings'!$F$11)+($Q505*'Custom Ratings'!$F$12)+($R505*'Custom Ratings'!$F$13)+($S505*'Custom Ratings'!$F$14)+($T505*'Custom Ratings'!$F$15)),0)</f>
        <v>47</v>
      </c>
      <c r="AB505" s="78">
        <f>ROUND(IF(($K505*'Custom Ratings'!$J$3)+ROUNDDOWN(($H505*'Custom Ratings'!$J$4),0)+($I505*'Custom Ratings'!$J$5)+($J505*'Custom Ratings'!$J$6)+ROUNDDOWN(($K505*'Custom Ratings'!$J$7),0)+ROUNDDOWN(($L505*'Custom Ratings'!$J$8),0)+($M505*'Custom Ratings'!$J$9)+($O505*'Custom Ratings'!$J$10)+($P505*'Custom Ratings'!$J$11)+($Q505*'Custom Ratings'!$J$12)+($R505*'Custom Ratings'!$J$13)+($S505*'Custom Ratings'!$J$14)+($T505*'Custom Ratings'!$J$15)&lt;50,(25+(($K505*'Custom Ratings'!$J$3)+ROUNDDOWN(($H505*'Custom Ratings'!$J$4),0)+($I505*'Custom Ratings'!$J$5)+($J505*'Custom Ratings'!$J$6)+ROUNDDOWN(($K505*'Custom Ratings'!$J$7),0)+ROUNDDOWN(($L505*'Custom Ratings'!$J$8),0)+($M505*'Custom Ratings'!$J$9)+($O505*'Custom Ratings'!$J$10)+($P505*'Custom Ratings'!$J$11)+($Q505*'Custom Ratings'!$J$12)+($R505*'Custom Ratings'!$J$13)+($S505*'Custom Ratings'!$J$14)+($T505*'Custom Ratings'!$J$15))/2),($K505*'Custom Ratings'!$J$3)+ROUNDDOWN(($H505*'Custom Ratings'!$J$4),0)+($I505*'Custom Ratings'!$J$5)+($J505*'Custom Ratings'!$J$6)+ROUNDDOWN(($K505*'Custom Ratings'!$J$7),0)+ROUNDDOWN(($L505*'Custom Ratings'!$J$8),0)+($M505*'Custom Ratings'!$J$9)+($O505*'Custom Ratings'!$J$10)+($P505*'Custom Ratings'!$J$11)+($Q505*'Custom Ratings'!$J$12)+($R505*'Custom Ratings'!$J$13)+($S505*'Custom Ratings'!$J$14)+($T505*'Custom Ratings'!$J$15)),0)</f>
        <v>45</v>
      </c>
      <c r="AC505" s="79">
        <f>ROUND(Z505/'Custom Ratings'!$B$19,0)</f>
        <v>47</v>
      </c>
      <c r="AD505" s="79">
        <f>ROUND(AA505/'Custom Ratings'!$F$19,0)</f>
        <v>47</v>
      </c>
      <c r="AE505" s="79">
        <f>ROUND(AB505/'Custom Ratings'!$J$19,0)</f>
        <v>45</v>
      </c>
    </row>
    <row r="506" ht="15.75" customHeight="1">
      <c r="A506" s="71" t="s">
        <v>1361</v>
      </c>
      <c r="B506" s="71" t="s">
        <v>1379</v>
      </c>
      <c r="C506" s="72" t="str">
        <f t="shared" si="1"/>
        <v>Marc Bergevin</v>
      </c>
      <c r="D506" s="73" t="s">
        <v>145</v>
      </c>
      <c r="E506" s="73" t="s">
        <v>721</v>
      </c>
      <c r="F506" s="73">
        <v>25.0</v>
      </c>
      <c r="G506" s="73">
        <v>6.0</v>
      </c>
      <c r="H506" s="73">
        <v>2.0</v>
      </c>
      <c r="I506" s="73">
        <v>2.0</v>
      </c>
      <c r="J506" s="73">
        <v>2.0</v>
      </c>
      <c r="K506" s="73">
        <v>2.0</v>
      </c>
      <c r="L506" s="73">
        <v>3.0</v>
      </c>
      <c r="M506" s="73">
        <v>3.0</v>
      </c>
      <c r="N506" s="73">
        <v>4.0</v>
      </c>
      <c r="O506" s="73">
        <v>2.0</v>
      </c>
      <c r="P506" s="73">
        <v>0.0</v>
      </c>
      <c r="Q506" s="73">
        <v>3.0</v>
      </c>
      <c r="R506" s="73">
        <v>3.0</v>
      </c>
      <c r="S506" s="73">
        <v>2.0</v>
      </c>
      <c r="T506" s="73">
        <v>2.0</v>
      </c>
      <c r="U506" s="74">
        <f t="shared" si="2"/>
        <v>45</v>
      </c>
      <c r="V506" s="75">
        <f t="shared" si="3"/>
        <v>45</v>
      </c>
      <c r="W506" s="76" t="str">
        <f t="shared" si="4"/>
        <v>Lefty</v>
      </c>
      <c r="X506" s="77">
        <f t="shared" si="5"/>
        <v>45</v>
      </c>
      <c r="Y506" s="77">
        <f t="shared" si="6"/>
        <v>46</v>
      </c>
      <c r="Z506" s="78">
        <f>ROUND(IF(($G506*'Custom Ratings'!$B$3)+($H506*'Custom Ratings'!$B$4)+($I506*'Custom Ratings'!$B$5)+($J506*'Custom Ratings'!$B$6)+($K506*'Custom Ratings'!$B$7)+($L506*'Custom Ratings'!$B$8)+($M506*'Custom Ratings'!$B$9)+($O506*'Custom Ratings'!$B$10)+($P506*'Custom Ratings'!$B$11)+($Q506*'Custom Ratings'!$B$12)+($R506*'Custom Ratings'!$B$13)+($S506*'Custom Ratings'!$B$14)+($T506*'Custom Ratings'!$B$15)&lt;50,(25+(($G506*'Custom Ratings'!$B$3)+($H506*'Custom Ratings'!$B$4)+($I506*'Custom Ratings'!$B$5)+($J506*'Custom Ratings'!$B$6)+($K506*'Custom Ratings'!$B$7)+($L506*'Custom Ratings'!$B$8)+($M506*'Custom Ratings'!$B$9)+($O506*'Custom Ratings'!$B$10)+($P506*'Custom Ratings'!$B$11)+($Q506*'Custom Ratings'!$B$12)+($R506*'Custom Ratings'!$B$13)+($S506*'Custom Ratings'!$B$14)+($T506*'Custom Ratings'!$B$15))/2),($G506*'Custom Ratings'!$B$3)+($H506*'Custom Ratings'!$B$4)+($I506*'Custom Ratings'!$B$5)+($J506*'Custom Ratings'!$B$6)+($K506*'Custom Ratings'!$B$7)+($L506*'Custom Ratings'!$B$8)+($M506*'Custom Ratings'!$B$9)+($O506*'Custom Ratings'!$B$10)+($P506*'Custom Ratings'!$B$11)+($Q506*'Custom Ratings'!$B$12)+($R506*'Custom Ratings'!$B$13)+($S506*'Custom Ratings'!$B$14)+($T506*'Custom Ratings'!$B$15)),0)</f>
        <v>45</v>
      </c>
      <c r="AA506" s="78">
        <f>ROUND(IF(($G506*'Custom Ratings'!$F$3)+($H506*'Custom Ratings'!$F$4)+($I506*'Custom Ratings'!$F$5)+($J506*'Custom Ratings'!$F$6)+($K506*'Custom Ratings'!$F$7)+($L506*'Custom Ratings'!$F$8)+($M506*'Custom Ratings'!$F$9)+($O506*'Custom Ratings'!$F$10)+($P506*'Custom Ratings'!$F$11)+($Q506*'Custom Ratings'!$F$12)+($R506*'Custom Ratings'!$F$13)+($S506*'Custom Ratings'!$F$14)+($T506*'Custom Ratings'!$F$15)&lt;50,(25+(($G506*'Custom Ratings'!$F$3)+($H506*'Custom Ratings'!$F$4)+($I506*'Custom Ratings'!$F$5)+($J506*'Custom Ratings'!$F$6)+($K506*'Custom Ratings'!$F$7)+($L506*'Custom Ratings'!$F$8)+($M506*'Custom Ratings'!$F$9)+($O506*'Custom Ratings'!$F$10)+($P506*'Custom Ratings'!$F$11)+($Q506*'Custom Ratings'!$F$12)+($R506*'Custom Ratings'!$F$13)+($S506*'Custom Ratings'!$F$14)+($T506*'Custom Ratings'!$F$15))/2),($G506*'Custom Ratings'!$F$3)+($H506*'Custom Ratings'!$F$4)+($I506*'Custom Ratings'!$F$5)+($J506*'Custom Ratings'!$F$6)+($K506*'Custom Ratings'!$F$7)+($L506*'Custom Ratings'!$F$8)+($M506*'Custom Ratings'!$F$9)+($O506*'Custom Ratings'!$F$10)+($P506*'Custom Ratings'!$F$11)+($Q506*'Custom Ratings'!$F$12)+($R506*'Custom Ratings'!$F$13)+($S506*'Custom Ratings'!$F$14)+($T506*'Custom Ratings'!$F$15)),0)</f>
        <v>45</v>
      </c>
      <c r="AB506" s="78">
        <f>ROUND(IF(($K506*'Custom Ratings'!$J$3)+ROUNDDOWN(($H506*'Custom Ratings'!$J$4),0)+($I506*'Custom Ratings'!$J$5)+($J506*'Custom Ratings'!$J$6)+ROUNDDOWN(($K506*'Custom Ratings'!$J$7),0)+ROUNDDOWN(($L506*'Custom Ratings'!$J$8),0)+($M506*'Custom Ratings'!$J$9)+($O506*'Custom Ratings'!$J$10)+($P506*'Custom Ratings'!$J$11)+($Q506*'Custom Ratings'!$J$12)+($R506*'Custom Ratings'!$J$13)+($S506*'Custom Ratings'!$J$14)+($T506*'Custom Ratings'!$J$15)&lt;50,(25+(($K506*'Custom Ratings'!$J$3)+ROUNDDOWN(($H506*'Custom Ratings'!$J$4),0)+($I506*'Custom Ratings'!$J$5)+($J506*'Custom Ratings'!$J$6)+ROUNDDOWN(($K506*'Custom Ratings'!$J$7),0)+ROUNDDOWN(($L506*'Custom Ratings'!$J$8),0)+($M506*'Custom Ratings'!$J$9)+($O506*'Custom Ratings'!$J$10)+($P506*'Custom Ratings'!$J$11)+($Q506*'Custom Ratings'!$J$12)+($R506*'Custom Ratings'!$J$13)+($S506*'Custom Ratings'!$J$14)+($T506*'Custom Ratings'!$J$15))/2),($K506*'Custom Ratings'!$J$3)+ROUNDDOWN(($H506*'Custom Ratings'!$J$4),0)+($I506*'Custom Ratings'!$J$5)+($J506*'Custom Ratings'!$J$6)+ROUNDDOWN(($K506*'Custom Ratings'!$J$7),0)+ROUNDDOWN(($L506*'Custom Ratings'!$J$8),0)+($M506*'Custom Ratings'!$J$9)+($O506*'Custom Ratings'!$J$10)+($P506*'Custom Ratings'!$J$11)+($Q506*'Custom Ratings'!$J$12)+($R506*'Custom Ratings'!$J$13)+($S506*'Custom Ratings'!$J$14)+($T506*'Custom Ratings'!$J$15)),0)</f>
        <v>46</v>
      </c>
      <c r="AC506" s="79">
        <f>ROUND(Z506/'Custom Ratings'!$B$19,0)</f>
        <v>45</v>
      </c>
      <c r="AD506" s="79">
        <f>ROUND(AA506/'Custom Ratings'!$F$19,0)</f>
        <v>45</v>
      </c>
      <c r="AE506" s="79">
        <f>ROUND(AB506/'Custom Ratings'!$J$19,0)</f>
        <v>46</v>
      </c>
    </row>
    <row r="507" ht="15.75" customHeight="1">
      <c r="A507" s="71" t="s">
        <v>746</v>
      </c>
      <c r="B507" s="71" t="s">
        <v>1380</v>
      </c>
      <c r="C507" s="72" t="str">
        <f t="shared" si="1"/>
        <v>Joe Reekie</v>
      </c>
      <c r="D507" s="73" t="s">
        <v>145</v>
      </c>
      <c r="E507" s="73" t="s">
        <v>721</v>
      </c>
      <c r="F507" s="73">
        <v>29.0</v>
      </c>
      <c r="G507" s="73">
        <v>11.0</v>
      </c>
      <c r="H507" s="73">
        <v>3.0</v>
      </c>
      <c r="I507" s="73">
        <v>2.0</v>
      </c>
      <c r="J507" s="73">
        <v>2.0</v>
      </c>
      <c r="K507" s="73">
        <v>2.0</v>
      </c>
      <c r="L507" s="73">
        <v>3.0</v>
      </c>
      <c r="M507" s="73">
        <v>2.0</v>
      </c>
      <c r="N507" s="73">
        <v>6.0</v>
      </c>
      <c r="O507" s="73">
        <v>3.0</v>
      </c>
      <c r="P507" s="73">
        <v>0.0</v>
      </c>
      <c r="Q507" s="73">
        <v>3.0</v>
      </c>
      <c r="R507" s="73">
        <v>2.0</v>
      </c>
      <c r="S507" s="73">
        <v>2.0</v>
      </c>
      <c r="T507" s="73">
        <v>3.0</v>
      </c>
      <c r="U507" s="74">
        <f t="shared" si="2"/>
        <v>47</v>
      </c>
      <c r="V507" s="75">
        <f t="shared" si="3"/>
        <v>47</v>
      </c>
      <c r="W507" s="76" t="str">
        <f t="shared" si="4"/>
        <v>Lefty</v>
      </c>
      <c r="X507" s="77">
        <f t="shared" si="5"/>
        <v>47</v>
      </c>
      <c r="Y507" s="77">
        <f t="shared" si="6"/>
        <v>48</v>
      </c>
      <c r="Z507" s="78">
        <f>ROUND(IF(($G507*'Custom Ratings'!$B$3)+($H507*'Custom Ratings'!$B$4)+($I507*'Custom Ratings'!$B$5)+($J507*'Custom Ratings'!$B$6)+($K507*'Custom Ratings'!$B$7)+($L507*'Custom Ratings'!$B$8)+($M507*'Custom Ratings'!$B$9)+($O507*'Custom Ratings'!$B$10)+($P507*'Custom Ratings'!$B$11)+($Q507*'Custom Ratings'!$B$12)+($R507*'Custom Ratings'!$B$13)+($S507*'Custom Ratings'!$B$14)+($T507*'Custom Ratings'!$B$15)&lt;50,(25+(($G507*'Custom Ratings'!$B$3)+($H507*'Custom Ratings'!$B$4)+($I507*'Custom Ratings'!$B$5)+($J507*'Custom Ratings'!$B$6)+($K507*'Custom Ratings'!$B$7)+($L507*'Custom Ratings'!$B$8)+($M507*'Custom Ratings'!$B$9)+($O507*'Custom Ratings'!$B$10)+($P507*'Custom Ratings'!$B$11)+($Q507*'Custom Ratings'!$B$12)+($R507*'Custom Ratings'!$B$13)+($S507*'Custom Ratings'!$B$14)+($T507*'Custom Ratings'!$B$15))/2),($G507*'Custom Ratings'!$B$3)+($H507*'Custom Ratings'!$B$4)+($I507*'Custom Ratings'!$B$5)+($J507*'Custom Ratings'!$B$6)+($K507*'Custom Ratings'!$B$7)+($L507*'Custom Ratings'!$B$8)+($M507*'Custom Ratings'!$B$9)+($O507*'Custom Ratings'!$B$10)+($P507*'Custom Ratings'!$B$11)+($Q507*'Custom Ratings'!$B$12)+($R507*'Custom Ratings'!$B$13)+($S507*'Custom Ratings'!$B$14)+($T507*'Custom Ratings'!$B$15)),0)</f>
        <v>47</v>
      </c>
      <c r="AA507" s="78">
        <f>ROUND(IF(($G507*'Custom Ratings'!$F$3)+($H507*'Custom Ratings'!$F$4)+($I507*'Custom Ratings'!$F$5)+($J507*'Custom Ratings'!$F$6)+($K507*'Custom Ratings'!$F$7)+($L507*'Custom Ratings'!$F$8)+($M507*'Custom Ratings'!$F$9)+($O507*'Custom Ratings'!$F$10)+($P507*'Custom Ratings'!$F$11)+($Q507*'Custom Ratings'!$F$12)+($R507*'Custom Ratings'!$F$13)+($S507*'Custom Ratings'!$F$14)+($T507*'Custom Ratings'!$F$15)&lt;50,(25+(($G507*'Custom Ratings'!$F$3)+($H507*'Custom Ratings'!$F$4)+($I507*'Custom Ratings'!$F$5)+($J507*'Custom Ratings'!$F$6)+($K507*'Custom Ratings'!$F$7)+($L507*'Custom Ratings'!$F$8)+($M507*'Custom Ratings'!$F$9)+($O507*'Custom Ratings'!$F$10)+($P507*'Custom Ratings'!$F$11)+($Q507*'Custom Ratings'!$F$12)+($R507*'Custom Ratings'!$F$13)+($S507*'Custom Ratings'!$F$14)+($T507*'Custom Ratings'!$F$15))/2),($G507*'Custom Ratings'!$F$3)+($H507*'Custom Ratings'!$F$4)+($I507*'Custom Ratings'!$F$5)+($J507*'Custom Ratings'!$F$6)+($K507*'Custom Ratings'!$F$7)+($L507*'Custom Ratings'!$F$8)+($M507*'Custom Ratings'!$F$9)+($O507*'Custom Ratings'!$F$10)+($P507*'Custom Ratings'!$F$11)+($Q507*'Custom Ratings'!$F$12)+($R507*'Custom Ratings'!$F$13)+($S507*'Custom Ratings'!$F$14)+($T507*'Custom Ratings'!$F$15)),0)</f>
        <v>47</v>
      </c>
      <c r="AB507" s="78">
        <f>ROUND(IF(($K507*'Custom Ratings'!$J$3)+ROUNDDOWN(($H507*'Custom Ratings'!$J$4),0)+($I507*'Custom Ratings'!$J$5)+($J507*'Custom Ratings'!$J$6)+ROUNDDOWN(($K507*'Custom Ratings'!$J$7),0)+ROUNDDOWN(($L507*'Custom Ratings'!$J$8),0)+($M507*'Custom Ratings'!$J$9)+($O507*'Custom Ratings'!$J$10)+($P507*'Custom Ratings'!$J$11)+($Q507*'Custom Ratings'!$J$12)+($R507*'Custom Ratings'!$J$13)+($S507*'Custom Ratings'!$J$14)+($T507*'Custom Ratings'!$J$15)&lt;50,(25+(($K507*'Custom Ratings'!$J$3)+ROUNDDOWN(($H507*'Custom Ratings'!$J$4),0)+($I507*'Custom Ratings'!$J$5)+($J507*'Custom Ratings'!$J$6)+ROUNDDOWN(($K507*'Custom Ratings'!$J$7),0)+ROUNDDOWN(($L507*'Custom Ratings'!$J$8),0)+($M507*'Custom Ratings'!$J$9)+($O507*'Custom Ratings'!$J$10)+($P507*'Custom Ratings'!$J$11)+($Q507*'Custom Ratings'!$J$12)+($R507*'Custom Ratings'!$J$13)+($S507*'Custom Ratings'!$J$14)+($T507*'Custom Ratings'!$J$15))/2),($K507*'Custom Ratings'!$J$3)+ROUNDDOWN(($H507*'Custom Ratings'!$J$4),0)+($I507*'Custom Ratings'!$J$5)+($J507*'Custom Ratings'!$J$6)+ROUNDDOWN(($K507*'Custom Ratings'!$J$7),0)+ROUNDDOWN(($L507*'Custom Ratings'!$J$8),0)+($M507*'Custom Ratings'!$J$9)+($O507*'Custom Ratings'!$J$10)+($P507*'Custom Ratings'!$J$11)+($Q507*'Custom Ratings'!$J$12)+($R507*'Custom Ratings'!$J$13)+($S507*'Custom Ratings'!$J$14)+($T507*'Custom Ratings'!$J$15)),0)</f>
        <v>48</v>
      </c>
      <c r="AC507" s="79">
        <f>ROUND(Z507/'Custom Ratings'!$B$19,0)</f>
        <v>47</v>
      </c>
      <c r="AD507" s="79">
        <f>ROUND(AA507/'Custom Ratings'!$F$19,0)</f>
        <v>47</v>
      </c>
      <c r="AE507" s="79">
        <f>ROUND(AB507/'Custom Ratings'!$J$19,0)</f>
        <v>48</v>
      </c>
    </row>
    <row r="508" ht="15.75" customHeight="1">
      <c r="A508" s="71" t="s">
        <v>830</v>
      </c>
      <c r="B508" s="71" t="s">
        <v>1381</v>
      </c>
      <c r="C508" s="72" t="str">
        <f t="shared" si="1"/>
        <v>Chris Lipuma</v>
      </c>
      <c r="D508" s="73" t="s">
        <v>145</v>
      </c>
      <c r="E508" s="73" t="s">
        <v>721</v>
      </c>
      <c r="F508" s="73">
        <v>40.0</v>
      </c>
      <c r="G508" s="73">
        <v>6.0</v>
      </c>
      <c r="H508" s="73">
        <v>1.0</v>
      </c>
      <c r="I508" s="73">
        <v>1.0</v>
      </c>
      <c r="J508" s="73">
        <v>2.0</v>
      </c>
      <c r="K508" s="73">
        <v>1.0</v>
      </c>
      <c r="L508" s="73">
        <v>1.0</v>
      </c>
      <c r="M508" s="73">
        <v>0.0</v>
      </c>
      <c r="N508" s="73">
        <v>2.0</v>
      </c>
      <c r="O508" s="73">
        <v>1.0</v>
      </c>
      <c r="P508" s="73">
        <v>0.0</v>
      </c>
      <c r="Q508" s="73">
        <v>1.0</v>
      </c>
      <c r="R508" s="73">
        <v>1.0</v>
      </c>
      <c r="S508" s="73">
        <v>1.0</v>
      </c>
      <c r="T508" s="73">
        <v>4.0</v>
      </c>
      <c r="U508" s="74">
        <f t="shared" si="2"/>
        <v>35</v>
      </c>
      <c r="V508" s="75">
        <f t="shared" si="3"/>
        <v>35</v>
      </c>
      <c r="W508" s="76" t="str">
        <f t="shared" si="4"/>
        <v>Lefty</v>
      </c>
      <c r="X508" s="77">
        <f t="shared" si="5"/>
        <v>35</v>
      </c>
      <c r="Y508" s="77">
        <f t="shared" si="6"/>
        <v>35</v>
      </c>
      <c r="Z508" s="78">
        <f>ROUND(IF(($G508*'Custom Ratings'!$B$3)+($H508*'Custom Ratings'!$B$4)+($I508*'Custom Ratings'!$B$5)+($J508*'Custom Ratings'!$B$6)+($K508*'Custom Ratings'!$B$7)+($L508*'Custom Ratings'!$B$8)+($M508*'Custom Ratings'!$B$9)+($O508*'Custom Ratings'!$B$10)+($P508*'Custom Ratings'!$B$11)+($Q508*'Custom Ratings'!$B$12)+($R508*'Custom Ratings'!$B$13)+($S508*'Custom Ratings'!$B$14)+($T508*'Custom Ratings'!$B$15)&lt;50,(25+(($G508*'Custom Ratings'!$B$3)+($H508*'Custom Ratings'!$B$4)+($I508*'Custom Ratings'!$B$5)+($J508*'Custom Ratings'!$B$6)+($K508*'Custom Ratings'!$B$7)+($L508*'Custom Ratings'!$B$8)+($M508*'Custom Ratings'!$B$9)+($O508*'Custom Ratings'!$B$10)+($P508*'Custom Ratings'!$B$11)+($Q508*'Custom Ratings'!$B$12)+($R508*'Custom Ratings'!$B$13)+($S508*'Custom Ratings'!$B$14)+($T508*'Custom Ratings'!$B$15))/2),($G508*'Custom Ratings'!$B$3)+($H508*'Custom Ratings'!$B$4)+($I508*'Custom Ratings'!$B$5)+($J508*'Custom Ratings'!$B$6)+($K508*'Custom Ratings'!$B$7)+($L508*'Custom Ratings'!$B$8)+($M508*'Custom Ratings'!$B$9)+($O508*'Custom Ratings'!$B$10)+($P508*'Custom Ratings'!$B$11)+($Q508*'Custom Ratings'!$B$12)+($R508*'Custom Ratings'!$B$13)+($S508*'Custom Ratings'!$B$14)+($T508*'Custom Ratings'!$B$15)),0)</f>
        <v>35</v>
      </c>
      <c r="AA508" s="78">
        <f>ROUND(IF(($G508*'Custom Ratings'!$F$3)+($H508*'Custom Ratings'!$F$4)+($I508*'Custom Ratings'!$F$5)+($J508*'Custom Ratings'!$F$6)+($K508*'Custom Ratings'!$F$7)+($L508*'Custom Ratings'!$F$8)+($M508*'Custom Ratings'!$F$9)+($O508*'Custom Ratings'!$F$10)+($P508*'Custom Ratings'!$F$11)+($Q508*'Custom Ratings'!$F$12)+($R508*'Custom Ratings'!$F$13)+($S508*'Custom Ratings'!$F$14)+($T508*'Custom Ratings'!$F$15)&lt;50,(25+(($G508*'Custom Ratings'!$F$3)+($H508*'Custom Ratings'!$F$4)+($I508*'Custom Ratings'!$F$5)+($J508*'Custom Ratings'!$F$6)+($K508*'Custom Ratings'!$F$7)+($L508*'Custom Ratings'!$F$8)+($M508*'Custom Ratings'!$F$9)+($O508*'Custom Ratings'!$F$10)+($P508*'Custom Ratings'!$F$11)+($Q508*'Custom Ratings'!$F$12)+($R508*'Custom Ratings'!$F$13)+($S508*'Custom Ratings'!$F$14)+($T508*'Custom Ratings'!$F$15))/2),($G508*'Custom Ratings'!$F$3)+($H508*'Custom Ratings'!$F$4)+($I508*'Custom Ratings'!$F$5)+($J508*'Custom Ratings'!$F$6)+($K508*'Custom Ratings'!$F$7)+($L508*'Custom Ratings'!$F$8)+($M508*'Custom Ratings'!$F$9)+($O508*'Custom Ratings'!$F$10)+($P508*'Custom Ratings'!$F$11)+($Q508*'Custom Ratings'!$F$12)+($R508*'Custom Ratings'!$F$13)+($S508*'Custom Ratings'!$F$14)+($T508*'Custom Ratings'!$F$15)),0)</f>
        <v>35</v>
      </c>
      <c r="AB508" s="78">
        <f>ROUND(IF(($K508*'Custom Ratings'!$J$3)+ROUNDDOWN(($H508*'Custom Ratings'!$J$4),0)+($I508*'Custom Ratings'!$J$5)+($J508*'Custom Ratings'!$J$6)+ROUNDDOWN(($K508*'Custom Ratings'!$J$7),0)+ROUNDDOWN(($L508*'Custom Ratings'!$J$8),0)+($M508*'Custom Ratings'!$J$9)+($O508*'Custom Ratings'!$J$10)+($P508*'Custom Ratings'!$J$11)+($Q508*'Custom Ratings'!$J$12)+($R508*'Custom Ratings'!$J$13)+($S508*'Custom Ratings'!$J$14)+($T508*'Custom Ratings'!$J$15)&lt;50,(25+(($K508*'Custom Ratings'!$J$3)+ROUNDDOWN(($H508*'Custom Ratings'!$J$4),0)+($I508*'Custom Ratings'!$J$5)+($J508*'Custom Ratings'!$J$6)+ROUNDDOWN(($K508*'Custom Ratings'!$J$7),0)+ROUNDDOWN(($L508*'Custom Ratings'!$J$8),0)+($M508*'Custom Ratings'!$J$9)+($O508*'Custom Ratings'!$J$10)+($P508*'Custom Ratings'!$J$11)+($Q508*'Custom Ratings'!$J$12)+($R508*'Custom Ratings'!$J$13)+($S508*'Custom Ratings'!$J$14)+($T508*'Custom Ratings'!$J$15))/2),($K508*'Custom Ratings'!$J$3)+ROUNDDOWN(($H508*'Custom Ratings'!$J$4),0)+($I508*'Custom Ratings'!$J$5)+($J508*'Custom Ratings'!$J$6)+ROUNDDOWN(($K508*'Custom Ratings'!$J$7),0)+ROUNDDOWN(($L508*'Custom Ratings'!$J$8),0)+($M508*'Custom Ratings'!$J$9)+($O508*'Custom Ratings'!$J$10)+($P508*'Custom Ratings'!$J$11)+($Q508*'Custom Ratings'!$J$12)+($R508*'Custom Ratings'!$J$13)+($S508*'Custom Ratings'!$J$14)+($T508*'Custom Ratings'!$J$15)),0)</f>
        <v>35</v>
      </c>
      <c r="AC508" s="79">
        <f>ROUND(Z508/'Custom Ratings'!$B$19,0)</f>
        <v>35</v>
      </c>
      <c r="AD508" s="79">
        <f>ROUND(AA508/'Custom Ratings'!$F$19,0)</f>
        <v>35</v>
      </c>
      <c r="AE508" s="79">
        <f>ROUND(AB508/'Custom Ratings'!$J$19,0)</f>
        <v>35</v>
      </c>
    </row>
    <row r="509" ht="15.75" customHeight="1">
      <c r="A509" s="71" t="s">
        <v>1099</v>
      </c>
      <c r="B509" s="71" t="s">
        <v>1382</v>
      </c>
      <c r="C509" s="72" t="str">
        <f t="shared" si="1"/>
        <v>Matt Hervey</v>
      </c>
      <c r="D509" s="73" t="s">
        <v>145</v>
      </c>
      <c r="E509" s="73" t="s">
        <v>721</v>
      </c>
      <c r="F509" s="73">
        <v>26.0</v>
      </c>
      <c r="G509" s="73">
        <v>9.0</v>
      </c>
      <c r="H509" s="73">
        <v>1.0</v>
      </c>
      <c r="I509" s="73">
        <v>1.0</v>
      </c>
      <c r="J509" s="73">
        <v>2.0</v>
      </c>
      <c r="K509" s="73">
        <v>1.0</v>
      </c>
      <c r="L509" s="73">
        <v>1.0</v>
      </c>
      <c r="M509" s="73">
        <v>2.0</v>
      </c>
      <c r="N509" s="73">
        <v>9.0</v>
      </c>
      <c r="O509" s="73">
        <v>1.0</v>
      </c>
      <c r="P509" s="73">
        <v>0.0</v>
      </c>
      <c r="Q509" s="73">
        <v>1.0</v>
      </c>
      <c r="R509" s="73">
        <v>3.0</v>
      </c>
      <c r="S509" s="73">
        <v>0.0</v>
      </c>
      <c r="T509" s="73">
        <v>4.0</v>
      </c>
      <c r="U509" s="74">
        <f t="shared" si="2"/>
        <v>36</v>
      </c>
      <c r="V509" s="75">
        <f t="shared" si="3"/>
        <v>36</v>
      </c>
      <c r="W509" s="76" t="str">
        <f t="shared" si="4"/>
        <v>Righty</v>
      </c>
      <c r="X509" s="77">
        <f t="shared" si="5"/>
        <v>36</v>
      </c>
      <c r="Y509" s="77">
        <f t="shared" si="6"/>
        <v>35</v>
      </c>
      <c r="Z509" s="78">
        <f>ROUND(IF(($G509*'Custom Ratings'!$B$3)+($H509*'Custom Ratings'!$B$4)+($I509*'Custom Ratings'!$B$5)+($J509*'Custom Ratings'!$B$6)+($K509*'Custom Ratings'!$B$7)+($L509*'Custom Ratings'!$B$8)+($M509*'Custom Ratings'!$B$9)+($O509*'Custom Ratings'!$B$10)+($P509*'Custom Ratings'!$B$11)+($Q509*'Custom Ratings'!$B$12)+($R509*'Custom Ratings'!$B$13)+($S509*'Custom Ratings'!$B$14)+($T509*'Custom Ratings'!$B$15)&lt;50,(25+(($G509*'Custom Ratings'!$B$3)+($H509*'Custom Ratings'!$B$4)+($I509*'Custom Ratings'!$B$5)+($J509*'Custom Ratings'!$B$6)+($K509*'Custom Ratings'!$B$7)+($L509*'Custom Ratings'!$B$8)+($M509*'Custom Ratings'!$B$9)+($O509*'Custom Ratings'!$B$10)+($P509*'Custom Ratings'!$B$11)+($Q509*'Custom Ratings'!$B$12)+($R509*'Custom Ratings'!$B$13)+($S509*'Custom Ratings'!$B$14)+($T509*'Custom Ratings'!$B$15))/2),($G509*'Custom Ratings'!$B$3)+($H509*'Custom Ratings'!$B$4)+($I509*'Custom Ratings'!$B$5)+($J509*'Custom Ratings'!$B$6)+($K509*'Custom Ratings'!$B$7)+($L509*'Custom Ratings'!$B$8)+($M509*'Custom Ratings'!$B$9)+($O509*'Custom Ratings'!$B$10)+($P509*'Custom Ratings'!$B$11)+($Q509*'Custom Ratings'!$B$12)+($R509*'Custom Ratings'!$B$13)+($S509*'Custom Ratings'!$B$14)+($T509*'Custom Ratings'!$B$15)),0)</f>
        <v>36</v>
      </c>
      <c r="AA509" s="78">
        <f>ROUND(IF(($G509*'Custom Ratings'!$F$3)+($H509*'Custom Ratings'!$F$4)+($I509*'Custom Ratings'!$F$5)+($J509*'Custom Ratings'!$F$6)+($K509*'Custom Ratings'!$F$7)+($L509*'Custom Ratings'!$F$8)+($M509*'Custom Ratings'!$F$9)+($O509*'Custom Ratings'!$F$10)+($P509*'Custom Ratings'!$F$11)+($Q509*'Custom Ratings'!$F$12)+($R509*'Custom Ratings'!$F$13)+($S509*'Custom Ratings'!$F$14)+($T509*'Custom Ratings'!$F$15)&lt;50,(25+(($G509*'Custom Ratings'!$F$3)+($H509*'Custom Ratings'!$F$4)+($I509*'Custom Ratings'!$F$5)+($J509*'Custom Ratings'!$F$6)+($K509*'Custom Ratings'!$F$7)+($L509*'Custom Ratings'!$F$8)+($M509*'Custom Ratings'!$F$9)+($O509*'Custom Ratings'!$F$10)+($P509*'Custom Ratings'!$F$11)+($Q509*'Custom Ratings'!$F$12)+($R509*'Custom Ratings'!$F$13)+($S509*'Custom Ratings'!$F$14)+($T509*'Custom Ratings'!$F$15))/2),($G509*'Custom Ratings'!$F$3)+($H509*'Custom Ratings'!$F$4)+($I509*'Custom Ratings'!$F$5)+($J509*'Custom Ratings'!$F$6)+($K509*'Custom Ratings'!$F$7)+($L509*'Custom Ratings'!$F$8)+($M509*'Custom Ratings'!$F$9)+($O509*'Custom Ratings'!$F$10)+($P509*'Custom Ratings'!$F$11)+($Q509*'Custom Ratings'!$F$12)+($R509*'Custom Ratings'!$F$13)+($S509*'Custom Ratings'!$F$14)+($T509*'Custom Ratings'!$F$15)),0)</f>
        <v>36</v>
      </c>
      <c r="AB509" s="78">
        <f>ROUND(IF(($K509*'Custom Ratings'!$J$3)+ROUNDDOWN(($H509*'Custom Ratings'!$J$4),0)+($I509*'Custom Ratings'!$J$5)+($J509*'Custom Ratings'!$J$6)+ROUNDDOWN(($K509*'Custom Ratings'!$J$7),0)+ROUNDDOWN(($L509*'Custom Ratings'!$J$8),0)+($M509*'Custom Ratings'!$J$9)+($O509*'Custom Ratings'!$J$10)+($P509*'Custom Ratings'!$J$11)+($Q509*'Custom Ratings'!$J$12)+($R509*'Custom Ratings'!$J$13)+($S509*'Custom Ratings'!$J$14)+($T509*'Custom Ratings'!$J$15)&lt;50,(25+(($K509*'Custom Ratings'!$J$3)+ROUNDDOWN(($H509*'Custom Ratings'!$J$4),0)+($I509*'Custom Ratings'!$J$5)+($J509*'Custom Ratings'!$J$6)+ROUNDDOWN(($K509*'Custom Ratings'!$J$7),0)+ROUNDDOWN(($L509*'Custom Ratings'!$J$8),0)+($M509*'Custom Ratings'!$J$9)+($O509*'Custom Ratings'!$J$10)+($P509*'Custom Ratings'!$J$11)+($Q509*'Custom Ratings'!$J$12)+($R509*'Custom Ratings'!$J$13)+($S509*'Custom Ratings'!$J$14)+($T509*'Custom Ratings'!$J$15))/2),($K509*'Custom Ratings'!$J$3)+ROUNDDOWN(($H509*'Custom Ratings'!$J$4),0)+($I509*'Custom Ratings'!$J$5)+($J509*'Custom Ratings'!$J$6)+ROUNDDOWN(($K509*'Custom Ratings'!$J$7),0)+ROUNDDOWN(($L509*'Custom Ratings'!$J$8),0)+($M509*'Custom Ratings'!$J$9)+($O509*'Custom Ratings'!$J$10)+($P509*'Custom Ratings'!$J$11)+($Q509*'Custom Ratings'!$J$12)+($R509*'Custom Ratings'!$J$13)+($S509*'Custom Ratings'!$J$14)+($T509*'Custom Ratings'!$J$15)),0)</f>
        <v>35</v>
      </c>
      <c r="AC509" s="79">
        <f>ROUND(Z509/'Custom Ratings'!$B$19,0)</f>
        <v>36</v>
      </c>
      <c r="AD509" s="79">
        <f>ROUND(AA509/'Custom Ratings'!$F$19,0)</f>
        <v>36</v>
      </c>
      <c r="AE509" s="79">
        <f>ROUND(AB509/'Custom Ratings'!$J$19,0)</f>
        <v>35</v>
      </c>
    </row>
    <row r="510" ht="15.75" customHeight="1">
      <c r="A510" s="71" t="s">
        <v>1383</v>
      </c>
      <c r="B510" s="71" t="s">
        <v>1384</v>
      </c>
      <c r="C510" s="72" t="str">
        <f t="shared" si="1"/>
        <v>Felix Potvin</v>
      </c>
      <c r="D510" s="73" t="s">
        <v>54</v>
      </c>
      <c r="E510" s="73" t="s">
        <v>697</v>
      </c>
      <c r="F510" s="73">
        <v>29.0</v>
      </c>
      <c r="G510" s="73">
        <v>6.0</v>
      </c>
      <c r="H510" s="73">
        <v>4.0</v>
      </c>
      <c r="I510" s="73">
        <v>4.0</v>
      </c>
      <c r="J510" s="73">
        <v>6.0</v>
      </c>
      <c r="K510" s="73">
        <v>6.0</v>
      </c>
      <c r="L510" s="73">
        <v>4.0</v>
      </c>
      <c r="M510" s="73">
        <v>0.0</v>
      </c>
      <c r="N510" s="73">
        <v>0.0</v>
      </c>
      <c r="O510" s="73">
        <v>0.0</v>
      </c>
      <c r="P510" s="73">
        <v>0.0</v>
      </c>
      <c r="Q510" s="73">
        <v>4.0</v>
      </c>
      <c r="R510" s="73">
        <v>4.0</v>
      </c>
      <c r="S510" s="73">
        <v>4.0</v>
      </c>
      <c r="T510" s="73">
        <v>4.0</v>
      </c>
      <c r="U510" s="74">
        <f t="shared" si="2"/>
        <v>79</v>
      </c>
      <c r="V510" s="75">
        <f t="shared" si="3"/>
        <v>79</v>
      </c>
      <c r="W510" s="76" t="str">
        <f t="shared" si="4"/>
        <v>Lefty</v>
      </c>
      <c r="X510" s="77">
        <f t="shared" si="5"/>
        <v>62</v>
      </c>
      <c r="Y510" s="77">
        <f t="shared" si="6"/>
        <v>79</v>
      </c>
      <c r="Z510" s="78">
        <f>ROUND(IF(($G510*'Custom Ratings'!$B$3)+($H510*'Custom Ratings'!$B$4)+($I510*'Custom Ratings'!$B$5)+($J510*'Custom Ratings'!$B$6)+($K510*'Custom Ratings'!$B$7)+($L510*'Custom Ratings'!$B$8)+($M510*'Custom Ratings'!$B$9)+($O510*'Custom Ratings'!$B$10)+($P510*'Custom Ratings'!$B$11)+($Q510*'Custom Ratings'!$B$12)+($R510*'Custom Ratings'!$B$13)+($S510*'Custom Ratings'!$B$14)+($T510*'Custom Ratings'!$B$15)&lt;50,(25+(($G510*'Custom Ratings'!$B$3)+($H510*'Custom Ratings'!$B$4)+($I510*'Custom Ratings'!$B$5)+($J510*'Custom Ratings'!$B$6)+($K510*'Custom Ratings'!$B$7)+($L510*'Custom Ratings'!$B$8)+($M510*'Custom Ratings'!$B$9)+($O510*'Custom Ratings'!$B$10)+($P510*'Custom Ratings'!$B$11)+($Q510*'Custom Ratings'!$B$12)+($R510*'Custom Ratings'!$B$13)+($S510*'Custom Ratings'!$B$14)+($T510*'Custom Ratings'!$B$15))/2),($G510*'Custom Ratings'!$B$3)+($H510*'Custom Ratings'!$B$4)+($I510*'Custom Ratings'!$B$5)+($J510*'Custom Ratings'!$B$6)+($K510*'Custom Ratings'!$B$7)+($L510*'Custom Ratings'!$B$8)+($M510*'Custom Ratings'!$B$9)+($O510*'Custom Ratings'!$B$10)+($P510*'Custom Ratings'!$B$11)+($Q510*'Custom Ratings'!$B$12)+($R510*'Custom Ratings'!$B$13)+($S510*'Custom Ratings'!$B$14)+($T510*'Custom Ratings'!$B$15)),0)</f>
        <v>62</v>
      </c>
      <c r="AA510" s="78">
        <f>ROUND(IF(($G510*'Custom Ratings'!$F$3)+($H510*'Custom Ratings'!$F$4)+($I510*'Custom Ratings'!$F$5)+($J510*'Custom Ratings'!$F$6)+($K510*'Custom Ratings'!$F$7)+($L510*'Custom Ratings'!$F$8)+($M510*'Custom Ratings'!$F$9)+($O510*'Custom Ratings'!$F$10)+($P510*'Custom Ratings'!$F$11)+($Q510*'Custom Ratings'!$F$12)+($R510*'Custom Ratings'!$F$13)+($S510*'Custom Ratings'!$F$14)+($T510*'Custom Ratings'!$F$15)&lt;50,(25+(($G510*'Custom Ratings'!$F$3)+($H510*'Custom Ratings'!$F$4)+($I510*'Custom Ratings'!$F$5)+($J510*'Custom Ratings'!$F$6)+($K510*'Custom Ratings'!$F$7)+($L510*'Custom Ratings'!$F$8)+($M510*'Custom Ratings'!$F$9)+($O510*'Custom Ratings'!$F$10)+($P510*'Custom Ratings'!$F$11)+($Q510*'Custom Ratings'!$F$12)+($R510*'Custom Ratings'!$F$13)+($S510*'Custom Ratings'!$F$14)+($T510*'Custom Ratings'!$F$15))/2),($G510*'Custom Ratings'!$F$3)+($H510*'Custom Ratings'!$F$4)+($I510*'Custom Ratings'!$F$5)+($J510*'Custom Ratings'!$F$6)+($K510*'Custom Ratings'!$F$7)+($L510*'Custom Ratings'!$F$8)+($M510*'Custom Ratings'!$F$9)+($O510*'Custom Ratings'!$F$10)+($P510*'Custom Ratings'!$F$11)+($Q510*'Custom Ratings'!$F$12)+($R510*'Custom Ratings'!$F$13)+($S510*'Custom Ratings'!$F$14)+($T510*'Custom Ratings'!$F$15)),0)</f>
        <v>62</v>
      </c>
      <c r="AB510" s="78">
        <f>ROUND(IF(($K510*'Custom Ratings'!$J$3)+ROUNDDOWN(($H510*'Custom Ratings'!$J$4),0)+($I510*'Custom Ratings'!$J$5)+($J510*'Custom Ratings'!$J$6)+ROUNDDOWN(($K510*'Custom Ratings'!$J$7),0)+ROUNDDOWN(($L510*'Custom Ratings'!$J$8),0)+($M510*'Custom Ratings'!$J$9)+($O510*'Custom Ratings'!$J$10)+($P510*'Custom Ratings'!$J$11)+($Q510*'Custom Ratings'!$J$12)+($R510*'Custom Ratings'!$J$13)+($S510*'Custom Ratings'!$J$14)+($T510*'Custom Ratings'!$J$15)&lt;50,(25+(($K510*'Custom Ratings'!$J$3)+ROUNDDOWN(($H510*'Custom Ratings'!$J$4),0)+($I510*'Custom Ratings'!$J$5)+($J510*'Custom Ratings'!$J$6)+ROUNDDOWN(($K510*'Custom Ratings'!$J$7),0)+ROUNDDOWN(($L510*'Custom Ratings'!$J$8),0)+($M510*'Custom Ratings'!$J$9)+($O510*'Custom Ratings'!$J$10)+($P510*'Custom Ratings'!$J$11)+($Q510*'Custom Ratings'!$J$12)+($R510*'Custom Ratings'!$J$13)+($S510*'Custom Ratings'!$J$14)+($T510*'Custom Ratings'!$J$15))/2),($K510*'Custom Ratings'!$J$3)+ROUNDDOWN(($H510*'Custom Ratings'!$J$4),0)+($I510*'Custom Ratings'!$J$5)+($J510*'Custom Ratings'!$J$6)+ROUNDDOWN(($K510*'Custom Ratings'!$J$7),0)+ROUNDDOWN(($L510*'Custom Ratings'!$J$8),0)+($M510*'Custom Ratings'!$J$9)+($O510*'Custom Ratings'!$J$10)+($P510*'Custom Ratings'!$J$11)+($Q510*'Custom Ratings'!$J$12)+($R510*'Custom Ratings'!$J$13)+($S510*'Custom Ratings'!$J$14)+($T510*'Custom Ratings'!$J$15)),0)</f>
        <v>79</v>
      </c>
      <c r="AC510" s="79">
        <f>ROUND(Z510/'Custom Ratings'!$B$19,0)</f>
        <v>62</v>
      </c>
      <c r="AD510" s="79">
        <f>ROUND(AA510/'Custom Ratings'!$F$19,0)</f>
        <v>62</v>
      </c>
      <c r="AE510" s="79">
        <f>ROUND(AB510/'Custom Ratings'!$J$19,0)</f>
        <v>79</v>
      </c>
    </row>
    <row r="511" ht="15.75" customHeight="1">
      <c r="A511" s="71" t="s">
        <v>1385</v>
      </c>
      <c r="B511" s="71" t="s">
        <v>1386</v>
      </c>
      <c r="C511" s="72" t="str">
        <f t="shared" si="1"/>
        <v>Daren Puppa</v>
      </c>
      <c r="D511" s="73" t="s">
        <v>54</v>
      </c>
      <c r="E511" s="73" t="s">
        <v>697</v>
      </c>
      <c r="F511" s="73">
        <v>1.0</v>
      </c>
      <c r="G511" s="73">
        <v>9.0</v>
      </c>
      <c r="H511" s="73">
        <v>3.0</v>
      </c>
      <c r="I511" s="73">
        <v>4.0</v>
      </c>
      <c r="J511" s="73">
        <v>5.0</v>
      </c>
      <c r="K511" s="73">
        <v>5.0</v>
      </c>
      <c r="L511" s="73">
        <v>2.0</v>
      </c>
      <c r="M511" s="73">
        <v>0.0</v>
      </c>
      <c r="N511" s="73">
        <v>1.0</v>
      </c>
      <c r="O511" s="73">
        <v>0.0</v>
      </c>
      <c r="P511" s="73">
        <v>0.0</v>
      </c>
      <c r="Q511" s="73">
        <v>2.0</v>
      </c>
      <c r="R511" s="73">
        <v>2.0</v>
      </c>
      <c r="S511" s="73">
        <v>3.0</v>
      </c>
      <c r="T511" s="73">
        <v>3.0</v>
      </c>
      <c r="U511" s="74">
        <f t="shared" si="2"/>
        <v>54</v>
      </c>
      <c r="V511" s="75">
        <f t="shared" si="3"/>
        <v>54</v>
      </c>
      <c r="W511" s="76" t="str">
        <f t="shared" si="4"/>
        <v>Righty</v>
      </c>
      <c r="X511" s="77">
        <f t="shared" si="5"/>
        <v>50</v>
      </c>
      <c r="Y511" s="77">
        <f t="shared" si="6"/>
        <v>54</v>
      </c>
      <c r="Z511" s="78">
        <f>ROUND(IF(($G511*'Custom Ratings'!$B$3)+($H511*'Custom Ratings'!$B$4)+($I511*'Custom Ratings'!$B$5)+($J511*'Custom Ratings'!$B$6)+($K511*'Custom Ratings'!$B$7)+($L511*'Custom Ratings'!$B$8)+($M511*'Custom Ratings'!$B$9)+($O511*'Custom Ratings'!$B$10)+($P511*'Custom Ratings'!$B$11)+($Q511*'Custom Ratings'!$B$12)+($R511*'Custom Ratings'!$B$13)+($S511*'Custom Ratings'!$B$14)+($T511*'Custom Ratings'!$B$15)&lt;50,(25+(($G511*'Custom Ratings'!$B$3)+($H511*'Custom Ratings'!$B$4)+($I511*'Custom Ratings'!$B$5)+($J511*'Custom Ratings'!$B$6)+($K511*'Custom Ratings'!$B$7)+($L511*'Custom Ratings'!$B$8)+($M511*'Custom Ratings'!$B$9)+($O511*'Custom Ratings'!$B$10)+($P511*'Custom Ratings'!$B$11)+($Q511*'Custom Ratings'!$B$12)+($R511*'Custom Ratings'!$B$13)+($S511*'Custom Ratings'!$B$14)+($T511*'Custom Ratings'!$B$15))/2),($G511*'Custom Ratings'!$B$3)+($H511*'Custom Ratings'!$B$4)+($I511*'Custom Ratings'!$B$5)+($J511*'Custom Ratings'!$B$6)+($K511*'Custom Ratings'!$B$7)+($L511*'Custom Ratings'!$B$8)+($M511*'Custom Ratings'!$B$9)+($O511*'Custom Ratings'!$B$10)+($P511*'Custom Ratings'!$B$11)+($Q511*'Custom Ratings'!$B$12)+($R511*'Custom Ratings'!$B$13)+($S511*'Custom Ratings'!$B$14)+($T511*'Custom Ratings'!$B$15)),0)</f>
        <v>50</v>
      </c>
      <c r="AA511" s="78">
        <f>ROUND(IF(($G511*'Custom Ratings'!$F$3)+($H511*'Custom Ratings'!$F$4)+($I511*'Custom Ratings'!$F$5)+($J511*'Custom Ratings'!$F$6)+($K511*'Custom Ratings'!$F$7)+($L511*'Custom Ratings'!$F$8)+($M511*'Custom Ratings'!$F$9)+($O511*'Custom Ratings'!$F$10)+($P511*'Custom Ratings'!$F$11)+($Q511*'Custom Ratings'!$F$12)+($R511*'Custom Ratings'!$F$13)+($S511*'Custom Ratings'!$F$14)+($T511*'Custom Ratings'!$F$15)&lt;50,(25+(($G511*'Custom Ratings'!$F$3)+($H511*'Custom Ratings'!$F$4)+($I511*'Custom Ratings'!$F$5)+($J511*'Custom Ratings'!$F$6)+($K511*'Custom Ratings'!$F$7)+($L511*'Custom Ratings'!$F$8)+($M511*'Custom Ratings'!$F$9)+($O511*'Custom Ratings'!$F$10)+($P511*'Custom Ratings'!$F$11)+($Q511*'Custom Ratings'!$F$12)+($R511*'Custom Ratings'!$F$13)+($S511*'Custom Ratings'!$F$14)+($T511*'Custom Ratings'!$F$15))/2),($G511*'Custom Ratings'!$F$3)+($H511*'Custom Ratings'!$F$4)+($I511*'Custom Ratings'!$F$5)+($J511*'Custom Ratings'!$F$6)+($K511*'Custom Ratings'!$F$7)+($L511*'Custom Ratings'!$F$8)+($M511*'Custom Ratings'!$F$9)+($O511*'Custom Ratings'!$F$10)+($P511*'Custom Ratings'!$F$11)+($Q511*'Custom Ratings'!$F$12)+($R511*'Custom Ratings'!$F$13)+($S511*'Custom Ratings'!$F$14)+($T511*'Custom Ratings'!$F$15)),0)</f>
        <v>50</v>
      </c>
      <c r="AB511" s="78">
        <f>ROUND(IF(($K511*'Custom Ratings'!$J$3)+ROUNDDOWN(($H511*'Custom Ratings'!$J$4),0)+($I511*'Custom Ratings'!$J$5)+($J511*'Custom Ratings'!$J$6)+ROUNDDOWN(($K511*'Custom Ratings'!$J$7),0)+ROUNDDOWN(($L511*'Custom Ratings'!$J$8),0)+($M511*'Custom Ratings'!$J$9)+($O511*'Custom Ratings'!$J$10)+($P511*'Custom Ratings'!$J$11)+($Q511*'Custom Ratings'!$J$12)+($R511*'Custom Ratings'!$J$13)+($S511*'Custom Ratings'!$J$14)+($T511*'Custom Ratings'!$J$15)&lt;50,(25+(($K511*'Custom Ratings'!$J$3)+ROUNDDOWN(($H511*'Custom Ratings'!$J$4),0)+($I511*'Custom Ratings'!$J$5)+($J511*'Custom Ratings'!$J$6)+ROUNDDOWN(($K511*'Custom Ratings'!$J$7),0)+ROUNDDOWN(($L511*'Custom Ratings'!$J$8),0)+($M511*'Custom Ratings'!$J$9)+($O511*'Custom Ratings'!$J$10)+($P511*'Custom Ratings'!$J$11)+($Q511*'Custom Ratings'!$J$12)+($R511*'Custom Ratings'!$J$13)+($S511*'Custom Ratings'!$J$14)+($T511*'Custom Ratings'!$J$15))/2),($K511*'Custom Ratings'!$J$3)+ROUNDDOWN(($H511*'Custom Ratings'!$J$4),0)+($I511*'Custom Ratings'!$J$5)+($J511*'Custom Ratings'!$J$6)+ROUNDDOWN(($K511*'Custom Ratings'!$J$7),0)+ROUNDDOWN(($L511*'Custom Ratings'!$J$8),0)+($M511*'Custom Ratings'!$J$9)+($O511*'Custom Ratings'!$J$10)+($P511*'Custom Ratings'!$J$11)+($Q511*'Custom Ratings'!$J$12)+($R511*'Custom Ratings'!$J$13)+($S511*'Custom Ratings'!$J$14)+($T511*'Custom Ratings'!$J$15)),0)</f>
        <v>54</v>
      </c>
      <c r="AC511" s="79">
        <f>ROUND(Z511/'Custom Ratings'!$B$19,0)</f>
        <v>50</v>
      </c>
      <c r="AD511" s="79">
        <f>ROUND(AA511/'Custom Ratings'!$F$19,0)</f>
        <v>50</v>
      </c>
      <c r="AE511" s="79">
        <f>ROUND(AB511/'Custom Ratings'!$J$19,0)</f>
        <v>54</v>
      </c>
    </row>
    <row r="512" ht="15.75" customHeight="1">
      <c r="A512" s="71" t="s">
        <v>1044</v>
      </c>
      <c r="B512" s="71" t="s">
        <v>1387</v>
      </c>
      <c r="C512" s="72" t="str">
        <f t="shared" si="1"/>
        <v>Rick Wamsley</v>
      </c>
      <c r="D512" s="73" t="s">
        <v>54</v>
      </c>
      <c r="E512" s="73" t="s">
        <v>697</v>
      </c>
      <c r="F512" s="73">
        <v>30.0</v>
      </c>
      <c r="G512" s="73">
        <v>6.0</v>
      </c>
      <c r="H512" s="73">
        <v>2.0</v>
      </c>
      <c r="I512" s="73">
        <v>3.0</v>
      </c>
      <c r="J512" s="73">
        <v>0.0</v>
      </c>
      <c r="K512" s="73">
        <v>0.0</v>
      </c>
      <c r="L512" s="73">
        <v>2.0</v>
      </c>
      <c r="M512" s="73">
        <v>0.0</v>
      </c>
      <c r="N512" s="73">
        <v>0.0</v>
      </c>
      <c r="O512" s="73">
        <v>0.0</v>
      </c>
      <c r="P512" s="73">
        <v>0.0</v>
      </c>
      <c r="Q512" s="73">
        <v>2.0</v>
      </c>
      <c r="R512" s="73">
        <v>2.0</v>
      </c>
      <c r="S512" s="73">
        <v>2.0</v>
      </c>
      <c r="T512" s="73">
        <v>2.0</v>
      </c>
      <c r="U512" s="74">
        <f t="shared" si="2"/>
        <v>38</v>
      </c>
      <c r="V512" s="75">
        <f t="shared" si="3"/>
        <v>38</v>
      </c>
      <c r="W512" s="76" t="str">
        <f t="shared" si="4"/>
        <v>Lefty</v>
      </c>
      <c r="X512" s="77">
        <f t="shared" si="5"/>
        <v>35</v>
      </c>
      <c r="Y512" s="77">
        <f t="shared" si="6"/>
        <v>38</v>
      </c>
      <c r="Z512" s="78">
        <f>ROUND(IF(($G512*'Custom Ratings'!$B$3)+($H512*'Custom Ratings'!$B$4)+($I512*'Custom Ratings'!$B$5)+($J512*'Custom Ratings'!$B$6)+($K512*'Custom Ratings'!$B$7)+($L512*'Custom Ratings'!$B$8)+($M512*'Custom Ratings'!$B$9)+($O512*'Custom Ratings'!$B$10)+($P512*'Custom Ratings'!$B$11)+($Q512*'Custom Ratings'!$B$12)+($R512*'Custom Ratings'!$B$13)+($S512*'Custom Ratings'!$B$14)+($T512*'Custom Ratings'!$B$15)&lt;50,(25+(($G512*'Custom Ratings'!$B$3)+($H512*'Custom Ratings'!$B$4)+($I512*'Custom Ratings'!$B$5)+($J512*'Custom Ratings'!$B$6)+($K512*'Custom Ratings'!$B$7)+($L512*'Custom Ratings'!$B$8)+($M512*'Custom Ratings'!$B$9)+($O512*'Custom Ratings'!$B$10)+($P512*'Custom Ratings'!$B$11)+($Q512*'Custom Ratings'!$B$12)+($R512*'Custom Ratings'!$B$13)+($S512*'Custom Ratings'!$B$14)+($T512*'Custom Ratings'!$B$15))/2),($G512*'Custom Ratings'!$B$3)+($H512*'Custom Ratings'!$B$4)+($I512*'Custom Ratings'!$B$5)+($J512*'Custom Ratings'!$B$6)+($K512*'Custom Ratings'!$B$7)+($L512*'Custom Ratings'!$B$8)+($M512*'Custom Ratings'!$B$9)+($O512*'Custom Ratings'!$B$10)+($P512*'Custom Ratings'!$B$11)+($Q512*'Custom Ratings'!$B$12)+($R512*'Custom Ratings'!$B$13)+($S512*'Custom Ratings'!$B$14)+($T512*'Custom Ratings'!$B$15)),0)</f>
        <v>35</v>
      </c>
      <c r="AA512" s="78">
        <f>ROUND(IF(($G512*'Custom Ratings'!$F$3)+($H512*'Custom Ratings'!$F$4)+($I512*'Custom Ratings'!$F$5)+($J512*'Custom Ratings'!$F$6)+($K512*'Custom Ratings'!$F$7)+($L512*'Custom Ratings'!$F$8)+($M512*'Custom Ratings'!$F$9)+($O512*'Custom Ratings'!$F$10)+($P512*'Custom Ratings'!$F$11)+($Q512*'Custom Ratings'!$F$12)+($R512*'Custom Ratings'!$F$13)+($S512*'Custom Ratings'!$F$14)+($T512*'Custom Ratings'!$F$15)&lt;50,(25+(($G512*'Custom Ratings'!$F$3)+($H512*'Custom Ratings'!$F$4)+($I512*'Custom Ratings'!$F$5)+($J512*'Custom Ratings'!$F$6)+($K512*'Custom Ratings'!$F$7)+($L512*'Custom Ratings'!$F$8)+($M512*'Custom Ratings'!$F$9)+($O512*'Custom Ratings'!$F$10)+($P512*'Custom Ratings'!$F$11)+($Q512*'Custom Ratings'!$F$12)+($R512*'Custom Ratings'!$F$13)+($S512*'Custom Ratings'!$F$14)+($T512*'Custom Ratings'!$F$15))/2),($G512*'Custom Ratings'!$F$3)+($H512*'Custom Ratings'!$F$4)+($I512*'Custom Ratings'!$F$5)+($J512*'Custom Ratings'!$F$6)+($K512*'Custom Ratings'!$F$7)+($L512*'Custom Ratings'!$F$8)+($M512*'Custom Ratings'!$F$9)+($O512*'Custom Ratings'!$F$10)+($P512*'Custom Ratings'!$F$11)+($Q512*'Custom Ratings'!$F$12)+($R512*'Custom Ratings'!$F$13)+($S512*'Custom Ratings'!$F$14)+($T512*'Custom Ratings'!$F$15)),0)</f>
        <v>35</v>
      </c>
      <c r="AB512" s="78">
        <f>ROUND(IF(($K512*'Custom Ratings'!$J$3)+ROUNDDOWN(($H512*'Custom Ratings'!$J$4),0)+($I512*'Custom Ratings'!$J$5)+($J512*'Custom Ratings'!$J$6)+ROUNDDOWN(($K512*'Custom Ratings'!$J$7),0)+ROUNDDOWN(($L512*'Custom Ratings'!$J$8),0)+($M512*'Custom Ratings'!$J$9)+($O512*'Custom Ratings'!$J$10)+($P512*'Custom Ratings'!$J$11)+($Q512*'Custom Ratings'!$J$12)+($R512*'Custom Ratings'!$J$13)+($S512*'Custom Ratings'!$J$14)+($T512*'Custom Ratings'!$J$15)&lt;50,(25+(($K512*'Custom Ratings'!$J$3)+ROUNDDOWN(($H512*'Custom Ratings'!$J$4),0)+($I512*'Custom Ratings'!$J$5)+($J512*'Custom Ratings'!$J$6)+ROUNDDOWN(($K512*'Custom Ratings'!$J$7),0)+ROUNDDOWN(($L512*'Custom Ratings'!$J$8),0)+($M512*'Custom Ratings'!$J$9)+($O512*'Custom Ratings'!$J$10)+($P512*'Custom Ratings'!$J$11)+($Q512*'Custom Ratings'!$J$12)+($R512*'Custom Ratings'!$J$13)+($S512*'Custom Ratings'!$J$14)+($T512*'Custom Ratings'!$J$15))/2),($K512*'Custom Ratings'!$J$3)+ROUNDDOWN(($H512*'Custom Ratings'!$J$4),0)+($I512*'Custom Ratings'!$J$5)+($J512*'Custom Ratings'!$J$6)+ROUNDDOWN(($K512*'Custom Ratings'!$J$7),0)+ROUNDDOWN(($L512*'Custom Ratings'!$J$8),0)+($M512*'Custom Ratings'!$J$9)+($O512*'Custom Ratings'!$J$10)+($P512*'Custom Ratings'!$J$11)+($Q512*'Custom Ratings'!$J$12)+($R512*'Custom Ratings'!$J$13)+($S512*'Custom Ratings'!$J$14)+($T512*'Custom Ratings'!$J$15)),0)</f>
        <v>38</v>
      </c>
      <c r="AC512" s="79">
        <f>ROUND(Z512/'Custom Ratings'!$B$19,0)</f>
        <v>35</v>
      </c>
      <c r="AD512" s="79">
        <f>ROUND(AA512/'Custom Ratings'!$F$19,0)</f>
        <v>35</v>
      </c>
      <c r="AE512" s="79">
        <f>ROUND(AB512/'Custom Ratings'!$J$19,0)</f>
        <v>38</v>
      </c>
    </row>
    <row r="513" ht="15.75" customHeight="1">
      <c r="A513" s="71" t="s">
        <v>803</v>
      </c>
      <c r="B513" s="71" t="s">
        <v>1388</v>
      </c>
      <c r="C513" s="72" t="str">
        <f t="shared" si="1"/>
        <v>Doug Gilmour</v>
      </c>
      <c r="D513" s="73" t="s">
        <v>54</v>
      </c>
      <c r="E513" s="73" t="s">
        <v>702</v>
      </c>
      <c r="F513" s="73">
        <v>93.0</v>
      </c>
      <c r="G513" s="73">
        <v>4.0</v>
      </c>
      <c r="H513" s="73">
        <v>5.0</v>
      </c>
      <c r="I513" s="73">
        <v>4.0</v>
      </c>
      <c r="J513" s="73">
        <v>5.0</v>
      </c>
      <c r="K513" s="73">
        <v>5.0</v>
      </c>
      <c r="L513" s="73">
        <v>4.0</v>
      </c>
      <c r="M513" s="73">
        <v>4.0</v>
      </c>
      <c r="N513" s="73">
        <v>4.0</v>
      </c>
      <c r="O513" s="73">
        <v>4.0</v>
      </c>
      <c r="P513" s="73">
        <v>4.0</v>
      </c>
      <c r="Q513" s="73">
        <v>6.0</v>
      </c>
      <c r="R513" s="73">
        <v>0.0</v>
      </c>
      <c r="S513" s="73">
        <v>4.0</v>
      </c>
      <c r="T513" s="73">
        <v>3.0</v>
      </c>
      <c r="U513" s="74">
        <f t="shared" si="2"/>
        <v>89</v>
      </c>
      <c r="V513" s="75">
        <f t="shared" si="3"/>
        <v>89</v>
      </c>
      <c r="W513" s="76" t="str">
        <f t="shared" si="4"/>
        <v>Lefty</v>
      </c>
      <c r="X513" s="77">
        <f t="shared" si="5"/>
        <v>89</v>
      </c>
      <c r="Y513" s="77">
        <f t="shared" si="6"/>
        <v>75</v>
      </c>
      <c r="Z513" s="78">
        <f>ROUND(IF(($G513*'Custom Ratings'!$B$3)+($H513*'Custom Ratings'!$B$4)+($I513*'Custom Ratings'!$B$5)+($J513*'Custom Ratings'!$B$6)+($K513*'Custom Ratings'!$B$7)+($L513*'Custom Ratings'!$B$8)+($M513*'Custom Ratings'!$B$9)+($O513*'Custom Ratings'!$B$10)+($P513*'Custom Ratings'!$B$11)+($Q513*'Custom Ratings'!$B$12)+($R513*'Custom Ratings'!$B$13)+($S513*'Custom Ratings'!$B$14)+($T513*'Custom Ratings'!$B$15)&lt;50,(25+(($G513*'Custom Ratings'!$B$3)+($H513*'Custom Ratings'!$B$4)+($I513*'Custom Ratings'!$B$5)+($J513*'Custom Ratings'!$B$6)+($K513*'Custom Ratings'!$B$7)+($L513*'Custom Ratings'!$B$8)+($M513*'Custom Ratings'!$B$9)+($O513*'Custom Ratings'!$B$10)+($P513*'Custom Ratings'!$B$11)+($Q513*'Custom Ratings'!$B$12)+($R513*'Custom Ratings'!$B$13)+($S513*'Custom Ratings'!$B$14)+($T513*'Custom Ratings'!$B$15))/2),($G513*'Custom Ratings'!$B$3)+($H513*'Custom Ratings'!$B$4)+($I513*'Custom Ratings'!$B$5)+($J513*'Custom Ratings'!$B$6)+($K513*'Custom Ratings'!$B$7)+($L513*'Custom Ratings'!$B$8)+($M513*'Custom Ratings'!$B$9)+($O513*'Custom Ratings'!$B$10)+($P513*'Custom Ratings'!$B$11)+($Q513*'Custom Ratings'!$B$12)+($R513*'Custom Ratings'!$B$13)+($S513*'Custom Ratings'!$B$14)+($T513*'Custom Ratings'!$B$15)),0)</f>
        <v>89</v>
      </c>
      <c r="AA513" s="78">
        <f>ROUND(IF(($G513*'Custom Ratings'!$F$3)+($H513*'Custom Ratings'!$F$4)+($I513*'Custom Ratings'!$F$5)+($J513*'Custom Ratings'!$F$6)+($K513*'Custom Ratings'!$F$7)+($L513*'Custom Ratings'!$F$8)+($M513*'Custom Ratings'!$F$9)+($O513*'Custom Ratings'!$F$10)+($P513*'Custom Ratings'!$F$11)+($Q513*'Custom Ratings'!$F$12)+($R513*'Custom Ratings'!$F$13)+($S513*'Custom Ratings'!$F$14)+($T513*'Custom Ratings'!$F$15)&lt;50,(25+(($G513*'Custom Ratings'!$F$3)+($H513*'Custom Ratings'!$F$4)+($I513*'Custom Ratings'!$F$5)+($J513*'Custom Ratings'!$F$6)+($K513*'Custom Ratings'!$F$7)+($L513*'Custom Ratings'!$F$8)+($M513*'Custom Ratings'!$F$9)+($O513*'Custom Ratings'!$F$10)+($P513*'Custom Ratings'!$F$11)+($Q513*'Custom Ratings'!$F$12)+($R513*'Custom Ratings'!$F$13)+($S513*'Custom Ratings'!$F$14)+($T513*'Custom Ratings'!$F$15))/2),($G513*'Custom Ratings'!$F$3)+($H513*'Custom Ratings'!$F$4)+($I513*'Custom Ratings'!$F$5)+($J513*'Custom Ratings'!$F$6)+($K513*'Custom Ratings'!$F$7)+($L513*'Custom Ratings'!$F$8)+($M513*'Custom Ratings'!$F$9)+($O513*'Custom Ratings'!$F$10)+($P513*'Custom Ratings'!$F$11)+($Q513*'Custom Ratings'!$F$12)+($R513*'Custom Ratings'!$F$13)+($S513*'Custom Ratings'!$F$14)+($T513*'Custom Ratings'!$F$15)),0)</f>
        <v>89</v>
      </c>
      <c r="AB513" s="78">
        <f>ROUND(IF(($K513*'Custom Ratings'!$J$3)+ROUNDDOWN(($H513*'Custom Ratings'!$J$4),0)+($I513*'Custom Ratings'!$J$5)+($J513*'Custom Ratings'!$J$6)+ROUNDDOWN(($K513*'Custom Ratings'!$J$7),0)+ROUNDDOWN(($L513*'Custom Ratings'!$J$8),0)+($M513*'Custom Ratings'!$J$9)+($O513*'Custom Ratings'!$J$10)+($P513*'Custom Ratings'!$J$11)+($Q513*'Custom Ratings'!$J$12)+($R513*'Custom Ratings'!$J$13)+($S513*'Custom Ratings'!$J$14)+($T513*'Custom Ratings'!$J$15)&lt;50,(25+(($K513*'Custom Ratings'!$J$3)+ROUNDDOWN(($H513*'Custom Ratings'!$J$4),0)+($I513*'Custom Ratings'!$J$5)+($J513*'Custom Ratings'!$J$6)+ROUNDDOWN(($K513*'Custom Ratings'!$J$7),0)+ROUNDDOWN(($L513*'Custom Ratings'!$J$8),0)+($M513*'Custom Ratings'!$J$9)+($O513*'Custom Ratings'!$J$10)+($P513*'Custom Ratings'!$J$11)+($Q513*'Custom Ratings'!$J$12)+($R513*'Custom Ratings'!$J$13)+($S513*'Custom Ratings'!$J$14)+($T513*'Custom Ratings'!$J$15))/2),($K513*'Custom Ratings'!$J$3)+ROUNDDOWN(($H513*'Custom Ratings'!$J$4),0)+($I513*'Custom Ratings'!$J$5)+($J513*'Custom Ratings'!$J$6)+ROUNDDOWN(($K513*'Custom Ratings'!$J$7),0)+ROUNDDOWN(($L513*'Custom Ratings'!$J$8),0)+($M513*'Custom Ratings'!$J$9)+($O513*'Custom Ratings'!$J$10)+($P513*'Custom Ratings'!$J$11)+($Q513*'Custom Ratings'!$J$12)+($R513*'Custom Ratings'!$J$13)+($S513*'Custom Ratings'!$J$14)+($T513*'Custom Ratings'!$J$15)),0)</f>
        <v>75</v>
      </c>
      <c r="AC513" s="79">
        <f>ROUND(Z513/'Custom Ratings'!$B$19,0)</f>
        <v>89</v>
      </c>
      <c r="AD513" s="79">
        <f>ROUND(AA513/'Custom Ratings'!$F$19,0)</f>
        <v>89</v>
      </c>
      <c r="AE513" s="79">
        <f>ROUND(AB513/'Custom Ratings'!$J$19,0)</f>
        <v>75</v>
      </c>
    </row>
    <row r="514" ht="15.75" customHeight="1">
      <c r="A514" s="71" t="s">
        <v>736</v>
      </c>
      <c r="B514" s="71" t="s">
        <v>1389</v>
      </c>
      <c r="C514" s="72" t="str">
        <f t="shared" si="1"/>
        <v>John Cullen</v>
      </c>
      <c r="D514" s="73" t="s">
        <v>54</v>
      </c>
      <c r="E514" s="73" t="s">
        <v>702</v>
      </c>
      <c r="F514" s="73">
        <v>19.0</v>
      </c>
      <c r="G514" s="73">
        <v>7.0</v>
      </c>
      <c r="H514" s="73">
        <v>4.0</v>
      </c>
      <c r="I514" s="73">
        <v>3.0</v>
      </c>
      <c r="J514" s="73">
        <v>4.0</v>
      </c>
      <c r="K514" s="73">
        <v>3.0</v>
      </c>
      <c r="L514" s="73">
        <v>3.0</v>
      </c>
      <c r="M514" s="73">
        <v>2.0</v>
      </c>
      <c r="N514" s="73">
        <v>3.0</v>
      </c>
      <c r="O514" s="73">
        <v>4.0</v>
      </c>
      <c r="P514" s="73">
        <v>4.0</v>
      </c>
      <c r="Q514" s="73">
        <v>4.0</v>
      </c>
      <c r="R514" s="73">
        <v>1.0</v>
      </c>
      <c r="S514" s="73">
        <v>4.0</v>
      </c>
      <c r="T514" s="73">
        <v>3.0</v>
      </c>
      <c r="U514" s="74">
        <f t="shared" si="2"/>
        <v>70</v>
      </c>
      <c r="V514" s="75">
        <f t="shared" si="3"/>
        <v>70</v>
      </c>
      <c r="W514" s="76" t="str">
        <f t="shared" si="4"/>
        <v>Righty</v>
      </c>
      <c r="X514" s="77">
        <f t="shared" si="5"/>
        <v>70</v>
      </c>
      <c r="Y514" s="77">
        <f t="shared" si="6"/>
        <v>56</v>
      </c>
      <c r="Z514" s="78">
        <f>ROUND(IF(($G514*'Custom Ratings'!$B$3)+($H514*'Custom Ratings'!$B$4)+($I514*'Custom Ratings'!$B$5)+($J514*'Custom Ratings'!$B$6)+($K514*'Custom Ratings'!$B$7)+($L514*'Custom Ratings'!$B$8)+($M514*'Custom Ratings'!$B$9)+($O514*'Custom Ratings'!$B$10)+($P514*'Custom Ratings'!$B$11)+($Q514*'Custom Ratings'!$B$12)+($R514*'Custom Ratings'!$B$13)+($S514*'Custom Ratings'!$B$14)+($T514*'Custom Ratings'!$B$15)&lt;50,(25+(($G514*'Custom Ratings'!$B$3)+($H514*'Custom Ratings'!$B$4)+($I514*'Custom Ratings'!$B$5)+($J514*'Custom Ratings'!$B$6)+($K514*'Custom Ratings'!$B$7)+($L514*'Custom Ratings'!$B$8)+($M514*'Custom Ratings'!$B$9)+($O514*'Custom Ratings'!$B$10)+($P514*'Custom Ratings'!$B$11)+($Q514*'Custom Ratings'!$B$12)+($R514*'Custom Ratings'!$B$13)+($S514*'Custom Ratings'!$B$14)+($T514*'Custom Ratings'!$B$15))/2),($G514*'Custom Ratings'!$B$3)+($H514*'Custom Ratings'!$B$4)+($I514*'Custom Ratings'!$B$5)+($J514*'Custom Ratings'!$B$6)+($K514*'Custom Ratings'!$B$7)+($L514*'Custom Ratings'!$B$8)+($M514*'Custom Ratings'!$B$9)+($O514*'Custom Ratings'!$B$10)+($P514*'Custom Ratings'!$B$11)+($Q514*'Custom Ratings'!$B$12)+($R514*'Custom Ratings'!$B$13)+($S514*'Custom Ratings'!$B$14)+($T514*'Custom Ratings'!$B$15)),0)</f>
        <v>70</v>
      </c>
      <c r="AA514" s="78">
        <f>ROUND(IF(($G514*'Custom Ratings'!$F$3)+($H514*'Custom Ratings'!$F$4)+($I514*'Custom Ratings'!$F$5)+($J514*'Custom Ratings'!$F$6)+($K514*'Custom Ratings'!$F$7)+($L514*'Custom Ratings'!$F$8)+($M514*'Custom Ratings'!$F$9)+($O514*'Custom Ratings'!$F$10)+($P514*'Custom Ratings'!$F$11)+($Q514*'Custom Ratings'!$F$12)+($R514*'Custom Ratings'!$F$13)+($S514*'Custom Ratings'!$F$14)+($T514*'Custom Ratings'!$F$15)&lt;50,(25+(($G514*'Custom Ratings'!$F$3)+($H514*'Custom Ratings'!$F$4)+($I514*'Custom Ratings'!$F$5)+($J514*'Custom Ratings'!$F$6)+($K514*'Custom Ratings'!$F$7)+($L514*'Custom Ratings'!$F$8)+($M514*'Custom Ratings'!$F$9)+($O514*'Custom Ratings'!$F$10)+($P514*'Custom Ratings'!$F$11)+($Q514*'Custom Ratings'!$F$12)+($R514*'Custom Ratings'!$F$13)+($S514*'Custom Ratings'!$F$14)+($T514*'Custom Ratings'!$F$15))/2),($G514*'Custom Ratings'!$F$3)+($H514*'Custom Ratings'!$F$4)+($I514*'Custom Ratings'!$F$5)+($J514*'Custom Ratings'!$F$6)+($K514*'Custom Ratings'!$F$7)+($L514*'Custom Ratings'!$F$8)+($M514*'Custom Ratings'!$F$9)+($O514*'Custom Ratings'!$F$10)+($P514*'Custom Ratings'!$F$11)+($Q514*'Custom Ratings'!$F$12)+($R514*'Custom Ratings'!$F$13)+($S514*'Custom Ratings'!$F$14)+($T514*'Custom Ratings'!$F$15)),0)</f>
        <v>70</v>
      </c>
      <c r="AB514" s="78">
        <f>ROUND(IF(($K514*'Custom Ratings'!$J$3)+ROUNDDOWN(($H514*'Custom Ratings'!$J$4),0)+($I514*'Custom Ratings'!$J$5)+($J514*'Custom Ratings'!$J$6)+ROUNDDOWN(($K514*'Custom Ratings'!$J$7),0)+ROUNDDOWN(($L514*'Custom Ratings'!$J$8),0)+($M514*'Custom Ratings'!$J$9)+($O514*'Custom Ratings'!$J$10)+($P514*'Custom Ratings'!$J$11)+($Q514*'Custom Ratings'!$J$12)+($R514*'Custom Ratings'!$J$13)+($S514*'Custom Ratings'!$J$14)+($T514*'Custom Ratings'!$J$15)&lt;50,(25+(($K514*'Custom Ratings'!$J$3)+ROUNDDOWN(($H514*'Custom Ratings'!$J$4),0)+($I514*'Custom Ratings'!$J$5)+($J514*'Custom Ratings'!$J$6)+ROUNDDOWN(($K514*'Custom Ratings'!$J$7),0)+ROUNDDOWN(($L514*'Custom Ratings'!$J$8),0)+($M514*'Custom Ratings'!$J$9)+($O514*'Custom Ratings'!$J$10)+($P514*'Custom Ratings'!$J$11)+($Q514*'Custom Ratings'!$J$12)+($R514*'Custom Ratings'!$J$13)+($S514*'Custom Ratings'!$J$14)+($T514*'Custom Ratings'!$J$15))/2),($K514*'Custom Ratings'!$J$3)+ROUNDDOWN(($H514*'Custom Ratings'!$J$4),0)+($I514*'Custom Ratings'!$J$5)+($J514*'Custom Ratings'!$J$6)+ROUNDDOWN(($K514*'Custom Ratings'!$J$7),0)+ROUNDDOWN(($L514*'Custom Ratings'!$J$8),0)+($M514*'Custom Ratings'!$J$9)+($O514*'Custom Ratings'!$J$10)+($P514*'Custom Ratings'!$J$11)+($Q514*'Custom Ratings'!$J$12)+($R514*'Custom Ratings'!$J$13)+($S514*'Custom Ratings'!$J$14)+($T514*'Custom Ratings'!$J$15)),0)</f>
        <v>56</v>
      </c>
      <c r="AC514" s="79">
        <f>ROUND(Z514/'Custom Ratings'!$B$19,0)</f>
        <v>70</v>
      </c>
      <c r="AD514" s="79">
        <f>ROUND(AA514/'Custom Ratings'!$F$19,0)</f>
        <v>70</v>
      </c>
      <c r="AE514" s="79">
        <f>ROUND(AB514/'Custom Ratings'!$J$19,0)</f>
        <v>56</v>
      </c>
    </row>
    <row r="515" ht="15.75" customHeight="1">
      <c r="A515" s="71" t="s">
        <v>817</v>
      </c>
      <c r="B515" s="71" t="s">
        <v>1390</v>
      </c>
      <c r="C515" s="72" t="str">
        <f t="shared" si="1"/>
        <v>Mike Krushelski</v>
      </c>
      <c r="D515" s="73" t="s">
        <v>54</v>
      </c>
      <c r="E515" s="73" t="s">
        <v>702</v>
      </c>
      <c r="F515" s="73">
        <v>26.0</v>
      </c>
      <c r="G515" s="73">
        <v>9.0</v>
      </c>
      <c r="H515" s="73">
        <v>3.0</v>
      </c>
      <c r="I515" s="73">
        <v>3.0</v>
      </c>
      <c r="J515" s="73">
        <v>3.0</v>
      </c>
      <c r="K515" s="73">
        <v>4.0</v>
      </c>
      <c r="L515" s="73">
        <v>2.0</v>
      </c>
      <c r="M515" s="73">
        <v>3.0</v>
      </c>
      <c r="N515" s="73">
        <v>4.0</v>
      </c>
      <c r="O515" s="73">
        <v>3.0</v>
      </c>
      <c r="P515" s="73">
        <v>4.0</v>
      </c>
      <c r="Q515" s="73">
        <v>4.0</v>
      </c>
      <c r="R515" s="73">
        <v>3.0</v>
      </c>
      <c r="S515" s="73">
        <v>2.0</v>
      </c>
      <c r="T515" s="73">
        <v>2.0</v>
      </c>
      <c r="U515" s="74">
        <f t="shared" si="2"/>
        <v>63</v>
      </c>
      <c r="V515" s="75">
        <f t="shared" si="3"/>
        <v>63</v>
      </c>
      <c r="W515" s="76" t="str">
        <f t="shared" si="4"/>
        <v>Lefty</v>
      </c>
      <c r="X515" s="77">
        <f t="shared" si="5"/>
        <v>63</v>
      </c>
      <c r="Y515" s="77">
        <f t="shared" si="6"/>
        <v>51</v>
      </c>
      <c r="Z515" s="78">
        <f>ROUND(IF(($G515*'Custom Ratings'!$B$3)+($H515*'Custom Ratings'!$B$4)+($I515*'Custom Ratings'!$B$5)+($J515*'Custom Ratings'!$B$6)+($K515*'Custom Ratings'!$B$7)+($L515*'Custom Ratings'!$B$8)+($M515*'Custom Ratings'!$B$9)+($O515*'Custom Ratings'!$B$10)+($P515*'Custom Ratings'!$B$11)+($Q515*'Custom Ratings'!$B$12)+($R515*'Custom Ratings'!$B$13)+($S515*'Custom Ratings'!$B$14)+($T515*'Custom Ratings'!$B$15)&lt;50,(25+(($G515*'Custom Ratings'!$B$3)+($H515*'Custom Ratings'!$B$4)+($I515*'Custom Ratings'!$B$5)+($J515*'Custom Ratings'!$B$6)+($K515*'Custom Ratings'!$B$7)+($L515*'Custom Ratings'!$B$8)+($M515*'Custom Ratings'!$B$9)+($O515*'Custom Ratings'!$B$10)+($P515*'Custom Ratings'!$B$11)+($Q515*'Custom Ratings'!$B$12)+($R515*'Custom Ratings'!$B$13)+($S515*'Custom Ratings'!$B$14)+($T515*'Custom Ratings'!$B$15))/2),($G515*'Custom Ratings'!$B$3)+($H515*'Custom Ratings'!$B$4)+($I515*'Custom Ratings'!$B$5)+($J515*'Custom Ratings'!$B$6)+($K515*'Custom Ratings'!$B$7)+($L515*'Custom Ratings'!$B$8)+($M515*'Custom Ratings'!$B$9)+($O515*'Custom Ratings'!$B$10)+($P515*'Custom Ratings'!$B$11)+($Q515*'Custom Ratings'!$B$12)+($R515*'Custom Ratings'!$B$13)+($S515*'Custom Ratings'!$B$14)+($T515*'Custom Ratings'!$B$15)),0)</f>
        <v>63</v>
      </c>
      <c r="AA515" s="78">
        <f>ROUND(IF(($G515*'Custom Ratings'!$F$3)+($H515*'Custom Ratings'!$F$4)+($I515*'Custom Ratings'!$F$5)+($J515*'Custom Ratings'!$F$6)+($K515*'Custom Ratings'!$F$7)+($L515*'Custom Ratings'!$F$8)+($M515*'Custom Ratings'!$F$9)+($O515*'Custom Ratings'!$F$10)+($P515*'Custom Ratings'!$F$11)+($Q515*'Custom Ratings'!$F$12)+($R515*'Custom Ratings'!$F$13)+($S515*'Custom Ratings'!$F$14)+($T515*'Custom Ratings'!$F$15)&lt;50,(25+(($G515*'Custom Ratings'!$F$3)+($H515*'Custom Ratings'!$F$4)+($I515*'Custom Ratings'!$F$5)+($J515*'Custom Ratings'!$F$6)+($K515*'Custom Ratings'!$F$7)+($L515*'Custom Ratings'!$F$8)+($M515*'Custom Ratings'!$F$9)+($O515*'Custom Ratings'!$F$10)+($P515*'Custom Ratings'!$F$11)+($Q515*'Custom Ratings'!$F$12)+($R515*'Custom Ratings'!$F$13)+($S515*'Custom Ratings'!$F$14)+($T515*'Custom Ratings'!$F$15))/2),($G515*'Custom Ratings'!$F$3)+($H515*'Custom Ratings'!$F$4)+($I515*'Custom Ratings'!$F$5)+($J515*'Custom Ratings'!$F$6)+($K515*'Custom Ratings'!$F$7)+($L515*'Custom Ratings'!$F$8)+($M515*'Custom Ratings'!$F$9)+($O515*'Custom Ratings'!$F$10)+($P515*'Custom Ratings'!$F$11)+($Q515*'Custom Ratings'!$F$12)+($R515*'Custom Ratings'!$F$13)+($S515*'Custom Ratings'!$F$14)+($T515*'Custom Ratings'!$F$15)),0)</f>
        <v>63</v>
      </c>
      <c r="AB515" s="78">
        <f>ROUND(IF(($K515*'Custom Ratings'!$J$3)+ROUNDDOWN(($H515*'Custom Ratings'!$J$4),0)+($I515*'Custom Ratings'!$J$5)+($J515*'Custom Ratings'!$J$6)+ROUNDDOWN(($K515*'Custom Ratings'!$J$7),0)+ROUNDDOWN(($L515*'Custom Ratings'!$J$8),0)+($M515*'Custom Ratings'!$J$9)+($O515*'Custom Ratings'!$J$10)+($P515*'Custom Ratings'!$J$11)+($Q515*'Custom Ratings'!$J$12)+($R515*'Custom Ratings'!$J$13)+($S515*'Custom Ratings'!$J$14)+($T515*'Custom Ratings'!$J$15)&lt;50,(25+(($K515*'Custom Ratings'!$J$3)+ROUNDDOWN(($H515*'Custom Ratings'!$J$4),0)+($I515*'Custom Ratings'!$J$5)+($J515*'Custom Ratings'!$J$6)+ROUNDDOWN(($K515*'Custom Ratings'!$J$7),0)+ROUNDDOWN(($L515*'Custom Ratings'!$J$8),0)+($M515*'Custom Ratings'!$J$9)+($O515*'Custom Ratings'!$J$10)+($P515*'Custom Ratings'!$J$11)+($Q515*'Custom Ratings'!$J$12)+($R515*'Custom Ratings'!$J$13)+($S515*'Custom Ratings'!$J$14)+($T515*'Custom Ratings'!$J$15))/2),($K515*'Custom Ratings'!$J$3)+ROUNDDOWN(($H515*'Custom Ratings'!$J$4),0)+($I515*'Custom Ratings'!$J$5)+($J515*'Custom Ratings'!$J$6)+ROUNDDOWN(($K515*'Custom Ratings'!$J$7),0)+ROUNDDOWN(($L515*'Custom Ratings'!$J$8),0)+($M515*'Custom Ratings'!$J$9)+($O515*'Custom Ratings'!$J$10)+($P515*'Custom Ratings'!$J$11)+($Q515*'Custom Ratings'!$J$12)+($R515*'Custom Ratings'!$J$13)+($S515*'Custom Ratings'!$J$14)+($T515*'Custom Ratings'!$J$15)),0)</f>
        <v>51</v>
      </c>
      <c r="AC515" s="79">
        <f>ROUND(Z515/'Custom Ratings'!$B$19,0)</f>
        <v>63</v>
      </c>
      <c r="AD515" s="79">
        <f>ROUND(AA515/'Custom Ratings'!$F$19,0)</f>
        <v>63</v>
      </c>
      <c r="AE515" s="79">
        <f>ROUND(AB515/'Custom Ratings'!$J$19,0)</f>
        <v>51</v>
      </c>
    </row>
    <row r="516" ht="15.75" customHeight="1">
      <c r="A516" s="71" t="s">
        <v>764</v>
      </c>
      <c r="B516" s="71" t="s">
        <v>1391</v>
      </c>
      <c r="C516" s="72" t="str">
        <f t="shared" si="1"/>
        <v>Peter Zezel</v>
      </c>
      <c r="D516" s="73" t="s">
        <v>54</v>
      </c>
      <c r="E516" s="73" t="s">
        <v>702</v>
      </c>
      <c r="F516" s="73">
        <v>25.0</v>
      </c>
      <c r="G516" s="73">
        <v>9.0</v>
      </c>
      <c r="H516" s="73">
        <v>3.0</v>
      </c>
      <c r="I516" s="73">
        <v>3.0</v>
      </c>
      <c r="J516" s="73">
        <v>3.0</v>
      </c>
      <c r="K516" s="73">
        <v>3.0</v>
      </c>
      <c r="L516" s="73">
        <v>3.0</v>
      </c>
      <c r="M516" s="73">
        <v>4.0</v>
      </c>
      <c r="N516" s="73">
        <v>0.0</v>
      </c>
      <c r="O516" s="73">
        <v>3.0</v>
      </c>
      <c r="P516" s="73">
        <v>3.0</v>
      </c>
      <c r="Q516" s="73">
        <v>4.0</v>
      </c>
      <c r="R516" s="73">
        <v>1.0</v>
      </c>
      <c r="S516" s="73">
        <v>4.0</v>
      </c>
      <c r="T516" s="73">
        <v>1.0</v>
      </c>
      <c r="U516" s="74">
        <f t="shared" si="2"/>
        <v>64</v>
      </c>
      <c r="V516" s="75">
        <f t="shared" si="3"/>
        <v>64</v>
      </c>
      <c r="W516" s="76" t="str">
        <f t="shared" si="4"/>
        <v>Lefty</v>
      </c>
      <c r="X516" s="77">
        <f t="shared" si="5"/>
        <v>64</v>
      </c>
      <c r="Y516" s="77">
        <f t="shared" si="6"/>
        <v>50</v>
      </c>
      <c r="Z516" s="78">
        <f>ROUND(IF(($G516*'Custom Ratings'!$B$3)+($H516*'Custom Ratings'!$B$4)+($I516*'Custom Ratings'!$B$5)+($J516*'Custom Ratings'!$B$6)+($K516*'Custom Ratings'!$B$7)+($L516*'Custom Ratings'!$B$8)+($M516*'Custom Ratings'!$B$9)+($O516*'Custom Ratings'!$B$10)+($P516*'Custom Ratings'!$B$11)+($Q516*'Custom Ratings'!$B$12)+($R516*'Custom Ratings'!$B$13)+($S516*'Custom Ratings'!$B$14)+($T516*'Custom Ratings'!$B$15)&lt;50,(25+(($G516*'Custom Ratings'!$B$3)+($H516*'Custom Ratings'!$B$4)+($I516*'Custom Ratings'!$B$5)+($J516*'Custom Ratings'!$B$6)+($K516*'Custom Ratings'!$B$7)+($L516*'Custom Ratings'!$B$8)+($M516*'Custom Ratings'!$B$9)+($O516*'Custom Ratings'!$B$10)+($P516*'Custom Ratings'!$B$11)+($Q516*'Custom Ratings'!$B$12)+($R516*'Custom Ratings'!$B$13)+($S516*'Custom Ratings'!$B$14)+($T516*'Custom Ratings'!$B$15))/2),($G516*'Custom Ratings'!$B$3)+($H516*'Custom Ratings'!$B$4)+($I516*'Custom Ratings'!$B$5)+($J516*'Custom Ratings'!$B$6)+($K516*'Custom Ratings'!$B$7)+($L516*'Custom Ratings'!$B$8)+($M516*'Custom Ratings'!$B$9)+($O516*'Custom Ratings'!$B$10)+($P516*'Custom Ratings'!$B$11)+($Q516*'Custom Ratings'!$B$12)+($R516*'Custom Ratings'!$B$13)+($S516*'Custom Ratings'!$B$14)+($T516*'Custom Ratings'!$B$15)),0)</f>
        <v>64</v>
      </c>
      <c r="AA516" s="78">
        <f>ROUND(IF(($G516*'Custom Ratings'!$F$3)+($H516*'Custom Ratings'!$F$4)+($I516*'Custom Ratings'!$F$5)+($J516*'Custom Ratings'!$F$6)+($K516*'Custom Ratings'!$F$7)+($L516*'Custom Ratings'!$F$8)+($M516*'Custom Ratings'!$F$9)+($O516*'Custom Ratings'!$F$10)+($P516*'Custom Ratings'!$F$11)+($Q516*'Custom Ratings'!$F$12)+($R516*'Custom Ratings'!$F$13)+($S516*'Custom Ratings'!$F$14)+($T516*'Custom Ratings'!$F$15)&lt;50,(25+(($G516*'Custom Ratings'!$F$3)+($H516*'Custom Ratings'!$F$4)+($I516*'Custom Ratings'!$F$5)+($J516*'Custom Ratings'!$F$6)+($K516*'Custom Ratings'!$F$7)+($L516*'Custom Ratings'!$F$8)+($M516*'Custom Ratings'!$F$9)+($O516*'Custom Ratings'!$F$10)+($P516*'Custom Ratings'!$F$11)+($Q516*'Custom Ratings'!$F$12)+($R516*'Custom Ratings'!$F$13)+($S516*'Custom Ratings'!$F$14)+($T516*'Custom Ratings'!$F$15))/2),($G516*'Custom Ratings'!$F$3)+($H516*'Custom Ratings'!$F$4)+($I516*'Custom Ratings'!$F$5)+($J516*'Custom Ratings'!$F$6)+($K516*'Custom Ratings'!$F$7)+($L516*'Custom Ratings'!$F$8)+($M516*'Custom Ratings'!$F$9)+($O516*'Custom Ratings'!$F$10)+($P516*'Custom Ratings'!$F$11)+($Q516*'Custom Ratings'!$F$12)+($R516*'Custom Ratings'!$F$13)+($S516*'Custom Ratings'!$F$14)+($T516*'Custom Ratings'!$F$15)),0)</f>
        <v>64</v>
      </c>
      <c r="AB516" s="78">
        <f>ROUND(IF(($K516*'Custom Ratings'!$J$3)+ROUNDDOWN(($H516*'Custom Ratings'!$J$4),0)+($I516*'Custom Ratings'!$J$5)+($J516*'Custom Ratings'!$J$6)+ROUNDDOWN(($K516*'Custom Ratings'!$J$7),0)+ROUNDDOWN(($L516*'Custom Ratings'!$J$8),0)+($M516*'Custom Ratings'!$J$9)+($O516*'Custom Ratings'!$J$10)+($P516*'Custom Ratings'!$J$11)+($Q516*'Custom Ratings'!$J$12)+($R516*'Custom Ratings'!$J$13)+($S516*'Custom Ratings'!$J$14)+($T516*'Custom Ratings'!$J$15)&lt;50,(25+(($K516*'Custom Ratings'!$J$3)+ROUNDDOWN(($H516*'Custom Ratings'!$J$4),0)+($I516*'Custom Ratings'!$J$5)+($J516*'Custom Ratings'!$J$6)+ROUNDDOWN(($K516*'Custom Ratings'!$J$7),0)+ROUNDDOWN(($L516*'Custom Ratings'!$J$8),0)+($M516*'Custom Ratings'!$J$9)+($O516*'Custom Ratings'!$J$10)+($P516*'Custom Ratings'!$J$11)+($Q516*'Custom Ratings'!$J$12)+($R516*'Custom Ratings'!$J$13)+($S516*'Custom Ratings'!$J$14)+($T516*'Custom Ratings'!$J$15))/2),($K516*'Custom Ratings'!$J$3)+ROUNDDOWN(($H516*'Custom Ratings'!$J$4),0)+($I516*'Custom Ratings'!$J$5)+($J516*'Custom Ratings'!$J$6)+ROUNDDOWN(($K516*'Custom Ratings'!$J$7),0)+ROUNDDOWN(($L516*'Custom Ratings'!$J$8),0)+($M516*'Custom Ratings'!$J$9)+($O516*'Custom Ratings'!$J$10)+($P516*'Custom Ratings'!$J$11)+($Q516*'Custom Ratings'!$J$12)+($R516*'Custom Ratings'!$J$13)+($S516*'Custom Ratings'!$J$14)+($T516*'Custom Ratings'!$J$15)),0)</f>
        <v>50</v>
      </c>
      <c r="AC516" s="79">
        <f>ROUND(Z516/'Custom Ratings'!$B$19,0)</f>
        <v>64</v>
      </c>
      <c r="AD516" s="79">
        <f>ROUND(AA516/'Custom Ratings'!$F$19,0)</f>
        <v>64</v>
      </c>
      <c r="AE516" s="79">
        <f>ROUND(AB516/'Custom Ratings'!$J$19,0)</f>
        <v>50</v>
      </c>
    </row>
    <row r="517" ht="15.75" customHeight="1">
      <c r="A517" s="71" t="s">
        <v>740</v>
      </c>
      <c r="B517" s="71" t="s">
        <v>1392</v>
      </c>
      <c r="C517" s="72" t="str">
        <f t="shared" si="1"/>
        <v>Dave McLlwain</v>
      </c>
      <c r="D517" s="73" t="s">
        <v>54</v>
      </c>
      <c r="E517" s="73" t="s">
        <v>702</v>
      </c>
      <c r="F517" s="73">
        <v>7.0</v>
      </c>
      <c r="G517" s="73">
        <v>7.0</v>
      </c>
      <c r="H517" s="73">
        <v>3.0</v>
      </c>
      <c r="I517" s="73">
        <v>2.0</v>
      </c>
      <c r="J517" s="73">
        <v>2.0</v>
      </c>
      <c r="K517" s="73">
        <v>3.0</v>
      </c>
      <c r="L517" s="73">
        <v>1.0</v>
      </c>
      <c r="M517" s="73">
        <v>3.0</v>
      </c>
      <c r="N517" s="73">
        <v>4.0</v>
      </c>
      <c r="O517" s="73">
        <v>3.0</v>
      </c>
      <c r="P517" s="73">
        <v>3.0</v>
      </c>
      <c r="Q517" s="73">
        <v>3.0</v>
      </c>
      <c r="R517" s="73">
        <v>5.0</v>
      </c>
      <c r="S517" s="73">
        <v>3.0</v>
      </c>
      <c r="T517" s="73">
        <v>2.0</v>
      </c>
      <c r="U517" s="74">
        <f t="shared" si="2"/>
        <v>52</v>
      </c>
      <c r="V517" s="75">
        <f t="shared" si="3"/>
        <v>52</v>
      </c>
      <c r="W517" s="76" t="str">
        <f t="shared" si="4"/>
        <v>Lefty</v>
      </c>
      <c r="X517" s="77">
        <f t="shared" si="5"/>
        <v>52</v>
      </c>
      <c r="Y517" s="77">
        <f t="shared" si="6"/>
        <v>47</v>
      </c>
      <c r="Z517" s="78">
        <f>ROUND(IF(($G517*'Custom Ratings'!$B$3)+($H517*'Custom Ratings'!$B$4)+($I517*'Custom Ratings'!$B$5)+($J517*'Custom Ratings'!$B$6)+($K517*'Custom Ratings'!$B$7)+($L517*'Custom Ratings'!$B$8)+($M517*'Custom Ratings'!$B$9)+($O517*'Custom Ratings'!$B$10)+($P517*'Custom Ratings'!$B$11)+($Q517*'Custom Ratings'!$B$12)+($R517*'Custom Ratings'!$B$13)+($S517*'Custom Ratings'!$B$14)+($T517*'Custom Ratings'!$B$15)&lt;50,(25+(($G517*'Custom Ratings'!$B$3)+($H517*'Custom Ratings'!$B$4)+($I517*'Custom Ratings'!$B$5)+($J517*'Custom Ratings'!$B$6)+($K517*'Custom Ratings'!$B$7)+($L517*'Custom Ratings'!$B$8)+($M517*'Custom Ratings'!$B$9)+($O517*'Custom Ratings'!$B$10)+($P517*'Custom Ratings'!$B$11)+($Q517*'Custom Ratings'!$B$12)+($R517*'Custom Ratings'!$B$13)+($S517*'Custom Ratings'!$B$14)+($T517*'Custom Ratings'!$B$15))/2),($G517*'Custom Ratings'!$B$3)+($H517*'Custom Ratings'!$B$4)+($I517*'Custom Ratings'!$B$5)+($J517*'Custom Ratings'!$B$6)+($K517*'Custom Ratings'!$B$7)+($L517*'Custom Ratings'!$B$8)+($M517*'Custom Ratings'!$B$9)+($O517*'Custom Ratings'!$B$10)+($P517*'Custom Ratings'!$B$11)+($Q517*'Custom Ratings'!$B$12)+($R517*'Custom Ratings'!$B$13)+($S517*'Custom Ratings'!$B$14)+($T517*'Custom Ratings'!$B$15)),0)</f>
        <v>52</v>
      </c>
      <c r="AA517" s="78">
        <f>ROUND(IF(($G517*'Custom Ratings'!$F$3)+($H517*'Custom Ratings'!$F$4)+($I517*'Custom Ratings'!$F$5)+($J517*'Custom Ratings'!$F$6)+($K517*'Custom Ratings'!$F$7)+($L517*'Custom Ratings'!$F$8)+($M517*'Custom Ratings'!$F$9)+($O517*'Custom Ratings'!$F$10)+($P517*'Custom Ratings'!$F$11)+($Q517*'Custom Ratings'!$F$12)+($R517*'Custom Ratings'!$F$13)+($S517*'Custom Ratings'!$F$14)+($T517*'Custom Ratings'!$F$15)&lt;50,(25+(($G517*'Custom Ratings'!$F$3)+($H517*'Custom Ratings'!$F$4)+($I517*'Custom Ratings'!$F$5)+($J517*'Custom Ratings'!$F$6)+($K517*'Custom Ratings'!$F$7)+($L517*'Custom Ratings'!$F$8)+($M517*'Custom Ratings'!$F$9)+($O517*'Custom Ratings'!$F$10)+($P517*'Custom Ratings'!$F$11)+($Q517*'Custom Ratings'!$F$12)+($R517*'Custom Ratings'!$F$13)+($S517*'Custom Ratings'!$F$14)+($T517*'Custom Ratings'!$F$15))/2),($G517*'Custom Ratings'!$F$3)+($H517*'Custom Ratings'!$F$4)+($I517*'Custom Ratings'!$F$5)+($J517*'Custom Ratings'!$F$6)+($K517*'Custom Ratings'!$F$7)+($L517*'Custom Ratings'!$F$8)+($M517*'Custom Ratings'!$F$9)+($O517*'Custom Ratings'!$F$10)+($P517*'Custom Ratings'!$F$11)+($Q517*'Custom Ratings'!$F$12)+($R517*'Custom Ratings'!$F$13)+($S517*'Custom Ratings'!$F$14)+($T517*'Custom Ratings'!$F$15)),0)</f>
        <v>52</v>
      </c>
      <c r="AB517" s="78">
        <f>ROUND(IF(($K517*'Custom Ratings'!$J$3)+ROUNDDOWN(($H517*'Custom Ratings'!$J$4),0)+($I517*'Custom Ratings'!$J$5)+($J517*'Custom Ratings'!$J$6)+ROUNDDOWN(($K517*'Custom Ratings'!$J$7),0)+ROUNDDOWN(($L517*'Custom Ratings'!$J$8),0)+($M517*'Custom Ratings'!$J$9)+($O517*'Custom Ratings'!$J$10)+($P517*'Custom Ratings'!$J$11)+($Q517*'Custom Ratings'!$J$12)+($R517*'Custom Ratings'!$J$13)+($S517*'Custom Ratings'!$J$14)+($T517*'Custom Ratings'!$J$15)&lt;50,(25+(($K517*'Custom Ratings'!$J$3)+ROUNDDOWN(($H517*'Custom Ratings'!$J$4),0)+($I517*'Custom Ratings'!$J$5)+($J517*'Custom Ratings'!$J$6)+ROUNDDOWN(($K517*'Custom Ratings'!$J$7),0)+ROUNDDOWN(($L517*'Custom Ratings'!$J$8),0)+($M517*'Custom Ratings'!$J$9)+($O517*'Custom Ratings'!$J$10)+($P517*'Custom Ratings'!$J$11)+($Q517*'Custom Ratings'!$J$12)+($R517*'Custom Ratings'!$J$13)+($S517*'Custom Ratings'!$J$14)+($T517*'Custom Ratings'!$J$15))/2),($K517*'Custom Ratings'!$J$3)+ROUNDDOWN(($H517*'Custom Ratings'!$J$4),0)+($I517*'Custom Ratings'!$J$5)+($J517*'Custom Ratings'!$J$6)+ROUNDDOWN(($K517*'Custom Ratings'!$J$7),0)+ROUNDDOWN(($L517*'Custom Ratings'!$J$8),0)+($M517*'Custom Ratings'!$J$9)+($O517*'Custom Ratings'!$J$10)+($P517*'Custom Ratings'!$J$11)+($Q517*'Custom Ratings'!$J$12)+($R517*'Custom Ratings'!$J$13)+($S517*'Custom Ratings'!$J$14)+($T517*'Custom Ratings'!$J$15)),0)</f>
        <v>47</v>
      </c>
      <c r="AC517" s="79">
        <f>ROUND(Z517/'Custom Ratings'!$B$19,0)</f>
        <v>52</v>
      </c>
      <c r="AD517" s="79">
        <f>ROUND(AA517/'Custom Ratings'!$F$19,0)</f>
        <v>52</v>
      </c>
      <c r="AE517" s="79">
        <f>ROUND(AB517/'Custom Ratings'!$J$19,0)</f>
        <v>47</v>
      </c>
    </row>
    <row r="518" ht="15.75" customHeight="1">
      <c r="A518" s="71" t="s">
        <v>740</v>
      </c>
      <c r="B518" s="71" t="s">
        <v>1393</v>
      </c>
      <c r="C518" s="72" t="str">
        <f t="shared" si="1"/>
        <v>Dave Andreychuk</v>
      </c>
      <c r="D518" s="73" t="s">
        <v>54</v>
      </c>
      <c r="E518" s="73" t="s">
        <v>702</v>
      </c>
      <c r="F518" s="73">
        <v>14.0</v>
      </c>
      <c r="G518" s="73">
        <v>11.0</v>
      </c>
      <c r="H518" s="73">
        <v>3.0</v>
      </c>
      <c r="I518" s="73">
        <v>3.0</v>
      </c>
      <c r="J518" s="73">
        <v>4.0</v>
      </c>
      <c r="K518" s="73">
        <v>4.0</v>
      </c>
      <c r="L518" s="73">
        <v>4.0</v>
      </c>
      <c r="M518" s="73">
        <v>4.0</v>
      </c>
      <c r="N518" s="73">
        <v>3.0</v>
      </c>
      <c r="O518" s="73">
        <v>3.0</v>
      </c>
      <c r="P518" s="73">
        <v>4.0</v>
      </c>
      <c r="Q518" s="73">
        <v>5.0</v>
      </c>
      <c r="R518" s="73">
        <v>4.0</v>
      </c>
      <c r="S518" s="73">
        <v>3.0</v>
      </c>
      <c r="T518" s="73">
        <v>2.0</v>
      </c>
      <c r="U518" s="74">
        <f t="shared" si="2"/>
        <v>72</v>
      </c>
      <c r="V518" s="75">
        <f t="shared" si="3"/>
        <v>72</v>
      </c>
      <c r="W518" s="76" t="str">
        <f t="shared" si="4"/>
        <v>Righty</v>
      </c>
      <c r="X518" s="77">
        <f t="shared" si="5"/>
        <v>72</v>
      </c>
      <c r="Y518" s="77">
        <f t="shared" si="6"/>
        <v>63</v>
      </c>
      <c r="Z518" s="78">
        <f>ROUND(IF(($G518*'Custom Ratings'!$B$3)+($H518*'Custom Ratings'!$B$4)+($I518*'Custom Ratings'!$B$5)+($J518*'Custom Ratings'!$B$6)+($K518*'Custom Ratings'!$B$7)+($L518*'Custom Ratings'!$B$8)+($M518*'Custom Ratings'!$B$9)+($O518*'Custom Ratings'!$B$10)+($P518*'Custom Ratings'!$B$11)+($Q518*'Custom Ratings'!$B$12)+($R518*'Custom Ratings'!$B$13)+($S518*'Custom Ratings'!$B$14)+($T518*'Custom Ratings'!$B$15)&lt;50,(25+(($G518*'Custom Ratings'!$B$3)+($H518*'Custom Ratings'!$B$4)+($I518*'Custom Ratings'!$B$5)+($J518*'Custom Ratings'!$B$6)+($K518*'Custom Ratings'!$B$7)+($L518*'Custom Ratings'!$B$8)+($M518*'Custom Ratings'!$B$9)+($O518*'Custom Ratings'!$B$10)+($P518*'Custom Ratings'!$B$11)+($Q518*'Custom Ratings'!$B$12)+($R518*'Custom Ratings'!$B$13)+($S518*'Custom Ratings'!$B$14)+($T518*'Custom Ratings'!$B$15))/2),($G518*'Custom Ratings'!$B$3)+($H518*'Custom Ratings'!$B$4)+($I518*'Custom Ratings'!$B$5)+($J518*'Custom Ratings'!$B$6)+($K518*'Custom Ratings'!$B$7)+($L518*'Custom Ratings'!$B$8)+($M518*'Custom Ratings'!$B$9)+($O518*'Custom Ratings'!$B$10)+($P518*'Custom Ratings'!$B$11)+($Q518*'Custom Ratings'!$B$12)+($R518*'Custom Ratings'!$B$13)+($S518*'Custom Ratings'!$B$14)+($T518*'Custom Ratings'!$B$15)),0)</f>
        <v>72</v>
      </c>
      <c r="AA518" s="78">
        <f>ROUND(IF(($G518*'Custom Ratings'!$F$3)+($H518*'Custom Ratings'!$F$4)+($I518*'Custom Ratings'!$F$5)+($J518*'Custom Ratings'!$F$6)+($K518*'Custom Ratings'!$F$7)+($L518*'Custom Ratings'!$F$8)+($M518*'Custom Ratings'!$F$9)+($O518*'Custom Ratings'!$F$10)+($P518*'Custom Ratings'!$F$11)+($Q518*'Custom Ratings'!$F$12)+($R518*'Custom Ratings'!$F$13)+($S518*'Custom Ratings'!$F$14)+($T518*'Custom Ratings'!$F$15)&lt;50,(25+(($G518*'Custom Ratings'!$F$3)+($H518*'Custom Ratings'!$F$4)+($I518*'Custom Ratings'!$F$5)+($J518*'Custom Ratings'!$F$6)+($K518*'Custom Ratings'!$F$7)+($L518*'Custom Ratings'!$F$8)+($M518*'Custom Ratings'!$F$9)+($O518*'Custom Ratings'!$F$10)+($P518*'Custom Ratings'!$F$11)+($Q518*'Custom Ratings'!$F$12)+($R518*'Custom Ratings'!$F$13)+($S518*'Custom Ratings'!$F$14)+($T518*'Custom Ratings'!$F$15))/2),($G518*'Custom Ratings'!$F$3)+($H518*'Custom Ratings'!$F$4)+($I518*'Custom Ratings'!$F$5)+($J518*'Custom Ratings'!$F$6)+($K518*'Custom Ratings'!$F$7)+($L518*'Custom Ratings'!$F$8)+($M518*'Custom Ratings'!$F$9)+($O518*'Custom Ratings'!$F$10)+($P518*'Custom Ratings'!$F$11)+($Q518*'Custom Ratings'!$F$12)+($R518*'Custom Ratings'!$F$13)+($S518*'Custom Ratings'!$F$14)+($T518*'Custom Ratings'!$F$15)),0)</f>
        <v>72</v>
      </c>
      <c r="AB518" s="78">
        <f>ROUND(IF(($K518*'Custom Ratings'!$J$3)+ROUNDDOWN(($H518*'Custom Ratings'!$J$4),0)+($I518*'Custom Ratings'!$J$5)+($J518*'Custom Ratings'!$J$6)+ROUNDDOWN(($K518*'Custom Ratings'!$J$7),0)+ROUNDDOWN(($L518*'Custom Ratings'!$J$8),0)+($M518*'Custom Ratings'!$J$9)+($O518*'Custom Ratings'!$J$10)+($P518*'Custom Ratings'!$J$11)+($Q518*'Custom Ratings'!$J$12)+($R518*'Custom Ratings'!$J$13)+($S518*'Custom Ratings'!$J$14)+($T518*'Custom Ratings'!$J$15)&lt;50,(25+(($K518*'Custom Ratings'!$J$3)+ROUNDDOWN(($H518*'Custom Ratings'!$J$4),0)+($I518*'Custom Ratings'!$J$5)+($J518*'Custom Ratings'!$J$6)+ROUNDDOWN(($K518*'Custom Ratings'!$J$7),0)+ROUNDDOWN(($L518*'Custom Ratings'!$J$8),0)+($M518*'Custom Ratings'!$J$9)+($O518*'Custom Ratings'!$J$10)+($P518*'Custom Ratings'!$J$11)+($Q518*'Custom Ratings'!$J$12)+($R518*'Custom Ratings'!$J$13)+($S518*'Custom Ratings'!$J$14)+($T518*'Custom Ratings'!$J$15))/2),($K518*'Custom Ratings'!$J$3)+ROUNDDOWN(($H518*'Custom Ratings'!$J$4),0)+($I518*'Custom Ratings'!$J$5)+($J518*'Custom Ratings'!$J$6)+ROUNDDOWN(($K518*'Custom Ratings'!$J$7),0)+ROUNDDOWN(($L518*'Custom Ratings'!$J$8),0)+($M518*'Custom Ratings'!$J$9)+($O518*'Custom Ratings'!$J$10)+($P518*'Custom Ratings'!$J$11)+($Q518*'Custom Ratings'!$J$12)+($R518*'Custom Ratings'!$J$13)+($S518*'Custom Ratings'!$J$14)+($T518*'Custom Ratings'!$J$15)),0)</f>
        <v>63</v>
      </c>
      <c r="AC518" s="79">
        <f>ROUND(Z518/'Custom Ratings'!$B$19,0)</f>
        <v>72</v>
      </c>
      <c r="AD518" s="79">
        <f>ROUND(AA518/'Custom Ratings'!$F$19,0)</f>
        <v>72</v>
      </c>
      <c r="AE518" s="79">
        <f>ROUND(AB518/'Custom Ratings'!$J$19,0)</f>
        <v>63</v>
      </c>
    </row>
    <row r="519" ht="15.75" customHeight="1">
      <c r="A519" s="71" t="s">
        <v>1394</v>
      </c>
      <c r="B519" s="71" t="s">
        <v>1395</v>
      </c>
      <c r="C519" s="72" t="str">
        <f t="shared" si="1"/>
        <v>Wendel Clark</v>
      </c>
      <c r="D519" s="73" t="s">
        <v>54</v>
      </c>
      <c r="E519" s="73" t="s">
        <v>702</v>
      </c>
      <c r="F519" s="73">
        <v>17.0</v>
      </c>
      <c r="G519" s="73">
        <v>8.0</v>
      </c>
      <c r="H519" s="73">
        <v>3.0</v>
      </c>
      <c r="I519" s="73">
        <v>3.0</v>
      </c>
      <c r="J519" s="73">
        <v>3.0</v>
      </c>
      <c r="K519" s="73">
        <v>3.0</v>
      </c>
      <c r="L519" s="73">
        <v>5.0</v>
      </c>
      <c r="M519" s="73">
        <v>4.0</v>
      </c>
      <c r="N519" s="73">
        <v>6.0</v>
      </c>
      <c r="O519" s="73">
        <v>4.0</v>
      </c>
      <c r="P519" s="73">
        <v>3.0</v>
      </c>
      <c r="Q519" s="73">
        <v>4.0</v>
      </c>
      <c r="R519" s="73">
        <v>3.0</v>
      </c>
      <c r="S519" s="73">
        <v>4.0</v>
      </c>
      <c r="T519" s="73">
        <v>4.0</v>
      </c>
      <c r="U519" s="74">
        <f t="shared" si="2"/>
        <v>69</v>
      </c>
      <c r="V519" s="75">
        <f t="shared" si="3"/>
        <v>69</v>
      </c>
      <c r="W519" s="76" t="str">
        <f t="shared" si="4"/>
        <v>Lefty</v>
      </c>
      <c r="X519" s="77">
        <f t="shared" si="5"/>
        <v>69</v>
      </c>
      <c r="Y519" s="77">
        <f t="shared" si="6"/>
        <v>63</v>
      </c>
      <c r="Z519" s="78">
        <f>ROUND(IF(($G519*'Custom Ratings'!$B$3)+($H519*'Custom Ratings'!$B$4)+($I519*'Custom Ratings'!$B$5)+($J519*'Custom Ratings'!$B$6)+($K519*'Custom Ratings'!$B$7)+($L519*'Custom Ratings'!$B$8)+($M519*'Custom Ratings'!$B$9)+($O519*'Custom Ratings'!$B$10)+($P519*'Custom Ratings'!$B$11)+($Q519*'Custom Ratings'!$B$12)+($R519*'Custom Ratings'!$B$13)+($S519*'Custom Ratings'!$B$14)+($T519*'Custom Ratings'!$B$15)&lt;50,(25+(($G519*'Custom Ratings'!$B$3)+($H519*'Custom Ratings'!$B$4)+($I519*'Custom Ratings'!$B$5)+($J519*'Custom Ratings'!$B$6)+($K519*'Custom Ratings'!$B$7)+($L519*'Custom Ratings'!$B$8)+($M519*'Custom Ratings'!$B$9)+($O519*'Custom Ratings'!$B$10)+($P519*'Custom Ratings'!$B$11)+($Q519*'Custom Ratings'!$B$12)+($R519*'Custom Ratings'!$B$13)+($S519*'Custom Ratings'!$B$14)+($T519*'Custom Ratings'!$B$15))/2),($G519*'Custom Ratings'!$B$3)+($H519*'Custom Ratings'!$B$4)+($I519*'Custom Ratings'!$B$5)+($J519*'Custom Ratings'!$B$6)+($K519*'Custom Ratings'!$B$7)+($L519*'Custom Ratings'!$B$8)+($M519*'Custom Ratings'!$B$9)+($O519*'Custom Ratings'!$B$10)+($P519*'Custom Ratings'!$B$11)+($Q519*'Custom Ratings'!$B$12)+($R519*'Custom Ratings'!$B$13)+($S519*'Custom Ratings'!$B$14)+($T519*'Custom Ratings'!$B$15)),0)</f>
        <v>69</v>
      </c>
      <c r="AA519" s="78">
        <f>ROUND(IF(($G519*'Custom Ratings'!$F$3)+($H519*'Custom Ratings'!$F$4)+($I519*'Custom Ratings'!$F$5)+($J519*'Custom Ratings'!$F$6)+($K519*'Custom Ratings'!$F$7)+($L519*'Custom Ratings'!$F$8)+($M519*'Custom Ratings'!$F$9)+($O519*'Custom Ratings'!$F$10)+($P519*'Custom Ratings'!$F$11)+($Q519*'Custom Ratings'!$F$12)+($R519*'Custom Ratings'!$F$13)+($S519*'Custom Ratings'!$F$14)+($T519*'Custom Ratings'!$F$15)&lt;50,(25+(($G519*'Custom Ratings'!$F$3)+($H519*'Custom Ratings'!$F$4)+($I519*'Custom Ratings'!$F$5)+($J519*'Custom Ratings'!$F$6)+($K519*'Custom Ratings'!$F$7)+($L519*'Custom Ratings'!$F$8)+($M519*'Custom Ratings'!$F$9)+($O519*'Custom Ratings'!$F$10)+($P519*'Custom Ratings'!$F$11)+($Q519*'Custom Ratings'!$F$12)+($R519*'Custom Ratings'!$F$13)+($S519*'Custom Ratings'!$F$14)+($T519*'Custom Ratings'!$F$15))/2),($G519*'Custom Ratings'!$F$3)+($H519*'Custom Ratings'!$F$4)+($I519*'Custom Ratings'!$F$5)+($J519*'Custom Ratings'!$F$6)+($K519*'Custom Ratings'!$F$7)+($L519*'Custom Ratings'!$F$8)+($M519*'Custom Ratings'!$F$9)+($O519*'Custom Ratings'!$F$10)+($P519*'Custom Ratings'!$F$11)+($Q519*'Custom Ratings'!$F$12)+($R519*'Custom Ratings'!$F$13)+($S519*'Custom Ratings'!$F$14)+($T519*'Custom Ratings'!$F$15)),0)</f>
        <v>69</v>
      </c>
      <c r="AB519" s="78">
        <f>ROUND(IF(($K519*'Custom Ratings'!$J$3)+ROUNDDOWN(($H519*'Custom Ratings'!$J$4),0)+($I519*'Custom Ratings'!$J$5)+($J519*'Custom Ratings'!$J$6)+ROUNDDOWN(($K519*'Custom Ratings'!$J$7),0)+ROUNDDOWN(($L519*'Custom Ratings'!$J$8),0)+($M519*'Custom Ratings'!$J$9)+($O519*'Custom Ratings'!$J$10)+($P519*'Custom Ratings'!$J$11)+($Q519*'Custom Ratings'!$J$12)+($R519*'Custom Ratings'!$J$13)+($S519*'Custom Ratings'!$J$14)+($T519*'Custom Ratings'!$J$15)&lt;50,(25+(($K519*'Custom Ratings'!$J$3)+ROUNDDOWN(($H519*'Custom Ratings'!$J$4),0)+($I519*'Custom Ratings'!$J$5)+($J519*'Custom Ratings'!$J$6)+ROUNDDOWN(($K519*'Custom Ratings'!$J$7),0)+ROUNDDOWN(($L519*'Custom Ratings'!$J$8),0)+($M519*'Custom Ratings'!$J$9)+($O519*'Custom Ratings'!$J$10)+($P519*'Custom Ratings'!$J$11)+($Q519*'Custom Ratings'!$J$12)+($R519*'Custom Ratings'!$J$13)+($S519*'Custom Ratings'!$J$14)+($T519*'Custom Ratings'!$J$15))/2),($K519*'Custom Ratings'!$J$3)+ROUNDDOWN(($H519*'Custom Ratings'!$J$4),0)+($I519*'Custom Ratings'!$J$5)+($J519*'Custom Ratings'!$J$6)+ROUNDDOWN(($K519*'Custom Ratings'!$J$7),0)+ROUNDDOWN(($L519*'Custom Ratings'!$J$8),0)+($M519*'Custom Ratings'!$J$9)+($O519*'Custom Ratings'!$J$10)+($P519*'Custom Ratings'!$J$11)+($Q519*'Custom Ratings'!$J$12)+($R519*'Custom Ratings'!$J$13)+($S519*'Custom Ratings'!$J$14)+($T519*'Custom Ratings'!$J$15)),0)</f>
        <v>63</v>
      </c>
      <c r="AC519" s="79">
        <f>ROUND(Z519/'Custom Ratings'!$B$19,0)</f>
        <v>69</v>
      </c>
      <c r="AD519" s="79">
        <f>ROUND(AA519/'Custom Ratings'!$F$19,0)</f>
        <v>69</v>
      </c>
      <c r="AE519" s="79">
        <f>ROUND(AB519/'Custom Ratings'!$J$19,0)</f>
        <v>63</v>
      </c>
    </row>
    <row r="520" ht="15.75" customHeight="1">
      <c r="A520" s="71" t="s">
        <v>912</v>
      </c>
      <c r="B520" s="71" t="s">
        <v>1396</v>
      </c>
      <c r="C520" s="72" t="str">
        <f t="shared" si="1"/>
        <v>Mark Osborne</v>
      </c>
      <c r="D520" s="73" t="s">
        <v>54</v>
      </c>
      <c r="E520" s="73" t="s">
        <v>702</v>
      </c>
      <c r="F520" s="73">
        <v>21.0</v>
      </c>
      <c r="G520" s="73">
        <v>9.0</v>
      </c>
      <c r="H520" s="73">
        <v>2.0</v>
      </c>
      <c r="I520" s="73">
        <v>2.0</v>
      </c>
      <c r="J520" s="73">
        <v>2.0</v>
      </c>
      <c r="K520" s="73">
        <v>4.0</v>
      </c>
      <c r="L520" s="73">
        <v>2.0</v>
      </c>
      <c r="M520" s="73">
        <v>3.0</v>
      </c>
      <c r="N520" s="73">
        <v>4.0</v>
      </c>
      <c r="O520" s="73">
        <v>2.0</v>
      </c>
      <c r="P520" s="73">
        <v>2.0</v>
      </c>
      <c r="Q520" s="73">
        <v>4.0</v>
      </c>
      <c r="R520" s="73">
        <v>4.0</v>
      </c>
      <c r="S520" s="73">
        <v>1.0</v>
      </c>
      <c r="T520" s="73">
        <v>3.0</v>
      </c>
      <c r="U520" s="74">
        <f t="shared" si="2"/>
        <v>49</v>
      </c>
      <c r="V520" s="75">
        <f t="shared" si="3"/>
        <v>49</v>
      </c>
      <c r="W520" s="76" t="str">
        <f t="shared" si="4"/>
        <v>Lefty</v>
      </c>
      <c r="X520" s="77">
        <f t="shared" si="5"/>
        <v>49</v>
      </c>
      <c r="Y520" s="77">
        <f t="shared" si="6"/>
        <v>49</v>
      </c>
      <c r="Z520" s="78">
        <f>ROUND(IF(($G520*'Custom Ratings'!$B$3)+($H520*'Custom Ratings'!$B$4)+($I520*'Custom Ratings'!$B$5)+($J520*'Custom Ratings'!$B$6)+($K520*'Custom Ratings'!$B$7)+($L520*'Custom Ratings'!$B$8)+($M520*'Custom Ratings'!$B$9)+($O520*'Custom Ratings'!$B$10)+($P520*'Custom Ratings'!$B$11)+($Q520*'Custom Ratings'!$B$12)+($R520*'Custom Ratings'!$B$13)+($S520*'Custom Ratings'!$B$14)+($T520*'Custom Ratings'!$B$15)&lt;50,(25+(($G520*'Custom Ratings'!$B$3)+($H520*'Custom Ratings'!$B$4)+($I520*'Custom Ratings'!$B$5)+($J520*'Custom Ratings'!$B$6)+($K520*'Custom Ratings'!$B$7)+($L520*'Custom Ratings'!$B$8)+($M520*'Custom Ratings'!$B$9)+($O520*'Custom Ratings'!$B$10)+($P520*'Custom Ratings'!$B$11)+($Q520*'Custom Ratings'!$B$12)+($R520*'Custom Ratings'!$B$13)+($S520*'Custom Ratings'!$B$14)+($T520*'Custom Ratings'!$B$15))/2),($G520*'Custom Ratings'!$B$3)+($H520*'Custom Ratings'!$B$4)+($I520*'Custom Ratings'!$B$5)+($J520*'Custom Ratings'!$B$6)+($K520*'Custom Ratings'!$B$7)+($L520*'Custom Ratings'!$B$8)+($M520*'Custom Ratings'!$B$9)+($O520*'Custom Ratings'!$B$10)+($P520*'Custom Ratings'!$B$11)+($Q520*'Custom Ratings'!$B$12)+($R520*'Custom Ratings'!$B$13)+($S520*'Custom Ratings'!$B$14)+($T520*'Custom Ratings'!$B$15)),0)</f>
        <v>49</v>
      </c>
      <c r="AA520" s="78">
        <f>ROUND(IF(($G520*'Custom Ratings'!$F$3)+($H520*'Custom Ratings'!$F$4)+($I520*'Custom Ratings'!$F$5)+($J520*'Custom Ratings'!$F$6)+($K520*'Custom Ratings'!$F$7)+($L520*'Custom Ratings'!$F$8)+($M520*'Custom Ratings'!$F$9)+($O520*'Custom Ratings'!$F$10)+($P520*'Custom Ratings'!$F$11)+($Q520*'Custom Ratings'!$F$12)+($R520*'Custom Ratings'!$F$13)+($S520*'Custom Ratings'!$F$14)+($T520*'Custom Ratings'!$F$15)&lt;50,(25+(($G520*'Custom Ratings'!$F$3)+($H520*'Custom Ratings'!$F$4)+($I520*'Custom Ratings'!$F$5)+($J520*'Custom Ratings'!$F$6)+($K520*'Custom Ratings'!$F$7)+($L520*'Custom Ratings'!$F$8)+($M520*'Custom Ratings'!$F$9)+($O520*'Custom Ratings'!$F$10)+($P520*'Custom Ratings'!$F$11)+($Q520*'Custom Ratings'!$F$12)+($R520*'Custom Ratings'!$F$13)+($S520*'Custom Ratings'!$F$14)+($T520*'Custom Ratings'!$F$15))/2),($G520*'Custom Ratings'!$F$3)+($H520*'Custom Ratings'!$F$4)+($I520*'Custom Ratings'!$F$5)+($J520*'Custom Ratings'!$F$6)+($K520*'Custom Ratings'!$F$7)+($L520*'Custom Ratings'!$F$8)+($M520*'Custom Ratings'!$F$9)+($O520*'Custom Ratings'!$F$10)+($P520*'Custom Ratings'!$F$11)+($Q520*'Custom Ratings'!$F$12)+($R520*'Custom Ratings'!$F$13)+($S520*'Custom Ratings'!$F$14)+($T520*'Custom Ratings'!$F$15)),0)</f>
        <v>49</v>
      </c>
      <c r="AB520" s="78">
        <f>ROUND(IF(($K520*'Custom Ratings'!$J$3)+ROUNDDOWN(($H520*'Custom Ratings'!$J$4),0)+($I520*'Custom Ratings'!$J$5)+($J520*'Custom Ratings'!$J$6)+ROUNDDOWN(($K520*'Custom Ratings'!$J$7),0)+ROUNDDOWN(($L520*'Custom Ratings'!$J$8),0)+($M520*'Custom Ratings'!$J$9)+($O520*'Custom Ratings'!$J$10)+($P520*'Custom Ratings'!$J$11)+($Q520*'Custom Ratings'!$J$12)+($R520*'Custom Ratings'!$J$13)+($S520*'Custom Ratings'!$J$14)+($T520*'Custom Ratings'!$J$15)&lt;50,(25+(($K520*'Custom Ratings'!$J$3)+ROUNDDOWN(($H520*'Custom Ratings'!$J$4),0)+($I520*'Custom Ratings'!$J$5)+($J520*'Custom Ratings'!$J$6)+ROUNDDOWN(($K520*'Custom Ratings'!$J$7),0)+ROUNDDOWN(($L520*'Custom Ratings'!$J$8),0)+($M520*'Custom Ratings'!$J$9)+($O520*'Custom Ratings'!$J$10)+($P520*'Custom Ratings'!$J$11)+($Q520*'Custom Ratings'!$J$12)+($R520*'Custom Ratings'!$J$13)+($S520*'Custom Ratings'!$J$14)+($T520*'Custom Ratings'!$J$15))/2),($K520*'Custom Ratings'!$J$3)+ROUNDDOWN(($H520*'Custom Ratings'!$J$4),0)+($I520*'Custom Ratings'!$J$5)+($J520*'Custom Ratings'!$J$6)+ROUNDDOWN(($K520*'Custom Ratings'!$J$7),0)+ROUNDDOWN(($L520*'Custom Ratings'!$J$8),0)+($M520*'Custom Ratings'!$J$9)+($O520*'Custom Ratings'!$J$10)+($P520*'Custom Ratings'!$J$11)+($Q520*'Custom Ratings'!$J$12)+($R520*'Custom Ratings'!$J$13)+($S520*'Custom Ratings'!$J$14)+($T520*'Custom Ratings'!$J$15)),0)</f>
        <v>49</v>
      </c>
      <c r="AC520" s="79">
        <f>ROUND(Z520/'Custom Ratings'!$B$19,0)</f>
        <v>49</v>
      </c>
      <c r="AD520" s="79">
        <f>ROUND(AA520/'Custom Ratings'!$F$19,0)</f>
        <v>49</v>
      </c>
      <c r="AE520" s="79">
        <f>ROUND(AB520/'Custom Ratings'!$J$19,0)</f>
        <v>49</v>
      </c>
    </row>
    <row r="521" ht="15.75" customHeight="1">
      <c r="A521" s="71" t="s">
        <v>728</v>
      </c>
      <c r="B521" s="71" t="s">
        <v>1397</v>
      </c>
      <c r="C521" s="72" t="str">
        <f t="shared" si="1"/>
        <v>Bill Berg</v>
      </c>
      <c r="D521" s="73" t="s">
        <v>54</v>
      </c>
      <c r="E521" s="73" t="s">
        <v>702</v>
      </c>
      <c r="F521" s="73">
        <v>10.0</v>
      </c>
      <c r="G521" s="73">
        <v>7.0</v>
      </c>
      <c r="H521" s="73">
        <v>2.0</v>
      </c>
      <c r="I521" s="73">
        <v>2.0</v>
      </c>
      <c r="J521" s="73">
        <v>2.0</v>
      </c>
      <c r="K521" s="73">
        <v>3.0</v>
      </c>
      <c r="L521" s="73">
        <v>2.0</v>
      </c>
      <c r="M521" s="73">
        <v>3.0</v>
      </c>
      <c r="N521" s="73">
        <v>4.0</v>
      </c>
      <c r="O521" s="73">
        <v>2.0</v>
      </c>
      <c r="P521" s="73">
        <v>3.0</v>
      </c>
      <c r="Q521" s="73">
        <v>4.0</v>
      </c>
      <c r="R521" s="73">
        <v>5.0</v>
      </c>
      <c r="S521" s="73">
        <v>2.0</v>
      </c>
      <c r="T521" s="73">
        <v>3.0</v>
      </c>
      <c r="U521" s="74">
        <f t="shared" si="2"/>
        <v>49</v>
      </c>
      <c r="V521" s="75">
        <f t="shared" si="3"/>
        <v>49</v>
      </c>
      <c r="W521" s="76" t="str">
        <f t="shared" si="4"/>
        <v>Lefty</v>
      </c>
      <c r="X521" s="77">
        <f t="shared" si="5"/>
        <v>49</v>
      </c>
      <c r="Y521" s="77">
        <f t="shared" si="6"/>
        <v>48</v>
      </c>
      <c r="Z521" s="78">
        <f>ROUND(IF(($G521*'Custom Ratings'!$B$3)+($H521*'Custom Ratings'!$B$4)+($I521*'Custom Ratings'!$B$5)+($J521*'Custom Ratings'!$B$6)+($K521*'Custom Ratings'!$B$7)+($L521*'Custom Ratings'!$B$8)+($M521*'Custom Ratings'!$B$9)+($O521*'Custom Ratings'!$B$10)+($P521*'Custom Ratings'!$B$11)+($Q521*'Custom Ratings'!$B$12)+($R521*'Custom Ratings'!$B$13)+($S521*'Custom Ratings'!$B$14)+($T521*'Custom Ratings'!$B$15)&lt;50,(25+(($G521*'Custom Ratings'!$B$3)+($H521*'Custom Ratings'!$B$4)+($I521*'Custom Ratings'!$B$5)+($J521*'Custom Ratings'!$B$6)+($K521*'Custom Ratings'!$B$7)+($L521*'Custom Ratings'!$B$8)+($M521*'Custom Ratings'!$B$9)+($O521*'Custom Ratings'!$B$10)+($P521*'Custom Ratings'!$B$11)+($Q521*'Custom Ratings'!$B$12)+($R521*'Custom Ratings'!$B$13)+($S521*'Custom Ratings'!$B$14)+($T521*'Custom Ratings'!$B$15))/2),($G521*'Custom Ratings'!$B$3)+($H521*'Custom Ratings'!$B$4)+($I521*'Custom Ratings'!$B$5)+($J521*'Custom Ratings'!$B$6)+($K521*'Custom Ratings'!$B$7)+($L521*'Custom Ratings'!$B$8)+($M521*'Custom Ratings'!$B$9)+($O521*'Custom Ratings'!$B$10)+($P521*'Custom Ratings'!$B$11)+($Q521*'Custom Ratings'!$B$12)+($R521*'Custom Ratings'!$B$13)+($S521*'Custom Ratings'!$B$14)+($T521*'Custom Ratings'!$B$15)),0)</f>
        <v>49</v>
      </c>
      <c r="AA521" s="78">
        <f>ROUND(IF(($G521*'Custom Ratings'!$F$3)+($H521*'Custom Ratings'!$F$4)+($I521*'Custom Ratings'!$F$5)+($J521*'Custom Ratings'!$F$6)+($K521*'Custom Ratings'!$F$7)+($L521*'Custom Ratings'!$F$8)+($M521*'Custom Ratings'!$F$9)+($O521*'Custom Ratings'!$F$10)+($P521*'Custom Ratings'!$F$11)+($Q521*'Custom Ratings'!$F$12)+($R521*'Custom Ratings'!$F$13)+($S521*'Custom Ratings'!$F$14)+($T521*'Custom Ratings'!$F$15)&lt;50,(25+(($G521*'Custom Ratings'!$F$3)+($H521*'Custom Ratings'!$F$4)+($I521*'Custom Ratings'!$F$5)+($J521*'Custom Ratings'!$F$6)+($K521*'Custom Ratings'!$F$7)+($L521*'Custom Ratings'!$F$8)+($M521*'Custom Ratings'!$F$9)+($O521*'Custom Ratings'!$F$10)+($P521*'Custom Ratings'!$F$11)+($Q521*'Custom Ratings'!$F$12)+($R521*'Custom Ratings'!$F$13)+($S521*'Custom Ratings'!$F$14)+($T521*'Custom Ratings'!$F$15))/2),($G521*'Custom Ratings'!$F$3)+($H521*'Custom Ratings'!$F$4)+($I521*'Custom Ratings'!$F$5)+($J521*'Custom Ratings'!$F$6)+($K521*'Custom Ratings'!$F$7)+($L521*'Custom Ratings'!$F$8)+($M521*'Custom Ratings'!$F$9)+($O521*'Custom Ratings'!$F$10)+($P521*'Custom Ratings'!$F$11)+($Q521*'Custom Ratings'!$F$12)+($R521*'Custom Ratings'!$F$13)+($S521*'Custom Ratings'!$F$14)+($T521*'Custom Ratings'!$F$15)),0)</f>
        <v>49</v>
      </c>
      <c r="AB521" s="78">
        <f>ROUND(IF(($K521*'Custom Ratings'!$J$3)+ROUNDDOWN(($H521*'Custom Ratings'!$J$4),0)+($I521*'Custom Ratings'!$J$5)+($J521*'Custom Ratings'!$J$6)+ROUNDDOWN(($K521*'Custom Ratings'!$J$7),0)+ROUNDDOWN(($L521*'Custom Ratings'!$J$8),0)+($M521*'Custom Ratings'!$J$9)+($O521*'Custom Ratings'!$J$10)+($P521*'Custom Ratings'!$J$11)+($Q521*'Custom Ratings'!$J$12)+($R521*'Custom Ratings'!$J$13)+($S521*'Custom Ratings'!$J$14)+($T521*'Custom Ratings'!$J$15)&lt;50,(25+(($K521*'Custom Ratings'!$J$3)+ROUNDDOWN(($H521*'Custom Ratings'!$J$4),0)+($I521*'Custom Ratings'!$J$5)+($J521*'Custom Ratings'!$J$6)+ROUNDDOWN(($K521*'Custom Ratings'!$J$7),0)+ROUNDDOWN(($L521*'Custom Ratings'!$J$8),0)+($M521*'Custom Ratings'!$J$9)+($O521*'Custom Ratings'!$J$10)+($P521*'Custom Ratings'!$J$11)+($Q521*'Custom Ratings'!$J$12)+($R521*'Custom Ratings'!$J$13)+($S521*'Custom Ratings'!$J$14)+($T521*'Custom Ratings'!$J$15))/2),($K521*'Custom Ratings'!$J$3)+ROUNDDOWN(($H521*'Custom Ratings'!$J$4),0)+($I521*'Custom Ratings'!$J$5)+($J521*'Custom Ratings'!$J$6)+ROUNDDOWN(($K521*'Custom Ratings'!$J$7),0)+ROUNDDOWN(($L521*'Custom Ratings'!$J$8),0)+($M521*'Custom Ratings'!$J$9)+($O521*'Custom Ratings'!$J$10)+($P521*'Custom Ratings'!$J$11)+($Q521*'Custom Ratings'!$J$12)+($R521*'Custom Ratings'!$J$13)+($S521*'Custom Ratings'!$J$14)+($T521*'Custom Ratings'!$J$15)),0)</f>
        <v>48</v>
      </c>
      <c r="AC521" s="79">
        <f>ROUND(Z521/'Custom Ratings'!$B$19,0)</f>
        <v>49</v>
      </c>
      <c r="AD521" s="79">
        <f>ROUND(AA521/'Custom Ratings'!$F$19,0)</f>
        <v>49</v>
      </c>
      <c r="AE521" s="79">
        <f>ROUND(AB521/'Custom Ratings'!$J$19,0)</f>
        <v>48</v>
      </c>
    </row>
    <row r="522" ht="15.75" customHeight="1">
      <c r="A522" s="71" t="s">
        <v>1398</v>
      </c>
      <c r="B522" s="71" t="s">
        <v>1399</v>
      </c>
      <c r="C522" s="72" t="str">
        <f t="shared" si="1"/>
        <v>Nikolai Borshevsky</v>
      </c>
      <c r="D522" s="73" t="s">
        <v>54</v>
      </c>
      <c r="E522" s="73" t="s">
        <v>702</v>
      </c>
      <c r="F522" s="73">
        <v>16.0</v>
      </c>
      <c r="G522" s="73">
        <v>6.0</v>
      </c>
      <c r="H522" s="73">
        <v>4.0</v>
      </c>
      <c r="I522" s="73">
        <v>4.0</v>
      </c>
      <c r="J522" s="73">
        <v>4.0</v>
      </c>
      <c r="K522" s="73">
        <v>2.0</v>
      </c>
      <c r="L522" s="73">
        <v>3.0</v>
      </c>
      <c r="M522" s="73">
        <v>2.0</v>
      </c>
      <c r="N522" s="73">
        <v>0.0</v>
      </c>
      <c r="O522" s="73">
        <v>4.0</v>
      </c>
      <c r="P522" s="73">
        <v>4.0</v>
      </c>
      <c r="Q522" s="73">
        <v>4.0</v>
      </c>
      <c r="R522" s="73">
        <v>2.0</v>
      </c>
      <c r="S522" s="73">
        <v>4.0</v>
      </c>
      <c r="T522" s="73">
        <v>1.0</v>
      </c>
      <c r="U522" s="74">
        <f t="shared" si="2"/>
        <v>71</v>
      </c>
      <c r="V522" s="75">
        <f t="shared" si="3"/>
        <v>71</v>
      </c>
      <c r="W522" s="76" t="str">
        <f t="shared" si="4"/>
        <v>Lefty</v>
      </c>
      <c r="X522" s="77">
        <f t="shared" si="5"/>
        <v>71</v>
      </c>
      <c r="Y522" s="77">
        <f t="shared" si="6"/>
        <v>51</v>
      </c>
      <c r="Z522" s="78">
        <f>ROUND(IF(($G522*'Custom Ratings'!$B$3)+($H522*'Custom Ratings'!$B$4)+($I522*'Custom Ratings'!$B$5)+($J522*'Custom Ratings'!$B$6)+($K522*'Custom Ratings'!$B$7)+($L522*'Custom Ratings'!$B$8)+($M522*'Custom Ratings'!$B$9)+($O522*'Custom Ratings'!$B$10)+($P522*'Custom Ratings'!$B$11)+($Q522*'Custom Ratings'!$B$12)+($R522*'Custom Ratings'!$B$13)+($S522*'Custom Ratings'!$B$14)+($T522*'Custom Ratings'!$B$15)&lt;50,(25+(($G522*'Custom Ratings'!$B$3)+($H522*'Custom Ratings'!$B$4)+($I522*'Custom Ratings'!$B$5)+($J522*'Custom Ratings'!$B$6)+($K522*'Custom Ratings'!$B$7)+($L522*'Custom Ratings'!$B$8)+($M522*'Custom Ratings'!$B$9)+($O522*'Custom Ratings'!$B$10)+($P522*'Custom Ratings'!$B$11)+($Q522*'Custom Ratings'!$B$12)+($R522*'Custom Ratings'!$B$13)+($S522*'Custom Ratings'!$B$14)+($T522*'Custom Ratings'!$B$15))/2),($G522*'Custom Ratings'!$B$3)+($H522*'Custom Ratings'!$B$4)+($I522*'Custom Ratings'!$B$5)+($J522*'Custom Ratings'!$B$6)+($K522*'Custom Ratings'!$B$7)+($L522*'Custom Ratings'!$B$8)+($M522*'Custom Ratings'!$B$9)+($O522*'Custom Ratings'!$B$10)+($P522*'Custom Ratings'!$B$11)+($Q522*'Custom Ratings'!$B$12)+($R522*'Custom Ratings'!$B$13)+($S522*'Custom Ratings'!$B$14)+($T522*'Custom Ratings'!$B$15)),0)</f>
        <v>71</v>
      </c>
      <c r="AA522" s="78">
        <f>ROUND(IF(($G522*'Custom Ratings'!$F$3)+($H522*'Custom Ratings'!$F$4)+($I522*'Custom Ratings'!$F$5)+($J522*'Custom Ratings'!$F$6)+($K522*'Custom Ratings'!$F$7)+($L522*'Custom Ratings'!$F$8)+($M522*'Custom Ratings'!$F$9)+($O522*'Custom Ratings'!$F$10)+($P522*'Custom Ratings'!$F$11)+($Q522*'Custom Ratings'!$F$12)+($R522*'Custom Ratings'!$F$13)+($S522*'Custom Ratings'!$F$14)+($T522*'Custom Ratings'!$F$15)&lt;50,(25+(($G522*'Custom Ratings'!$F$3)+($H522*'Custom Ratings'!$F$4)+($I522*'Custom Ratings'!$F$5)+($J522*'Custom Ratings'!$F$6)+($K522*'Custom Ratings'!$F$7)+($L522*'Custom Ratings'!$F$8)+($M522*'Custom Ratings'!$F$9)+($O522*'Custom Ratings'!$F$10)+($P522*'Custom Ratings'!$F$11)+($Q522*'Custom Ratings'!$F$12)+($R522*'Custom Ratings'!$F$13)+($S522*'Custom Ratings'!$F$14)+($T522*'Custom Ratings'!$F$15))/2),($G522*'Custom Ratings'!$F$3)+($H522*'Custom Ratings'!$F$4)+($I522*'Custom Ratings'!$F$5)+($J522*'Custom Ratings'!$F$6)+($K522*'Custom Ratings'!$F$7)+($L522*'Custom Ratings'!$F$8)+($M522*'Custom Ratings'!$F$9)+($O522*'Custom Ratings'!$F$10)+($P522*'Custom Ratings'!$F$11)+($Q522*'Custom Ratings'!$F$12)+($R522*'Custom Ratings'!$F$13)+($S522*'Custom Ratings'!$F$14)+($T522*'Custom Ratings'!$F$15)),0)</f>
        <v>71</v>
      </c>
      <c r="AB522" s="78">
        <f>ROUND(IF(($K522*'Custom Ratings'!$J$3)+ROUNDDOWN(($H522*'Custom Ratings'!$J$4),0)+($I522*'Custom Ratings'!$J$5)+($J522*'Custom Ratings'!$J$6)+ROUNDDOWN(($K522*'Custom Ratings'!$J$7),0)+ROUNDDOWN(($L522*'Custom Ratings'!$J$8),0)+($M522*'Custom Ratings'!$J$9)+($O522*'Custom Ratings'!$J$10)+($P522*'Custom Ratings'!$J$11)+($Q522*'Custom Ratings'!$J$12)+($R522*'Custom Ratings'!$J$13)+($S522*'Custom Ratings'!$J$14)+($T522*'Custom Ratings'!$J$15)&lt;50,(25+(($K522*'Custom Ratings'!$J$3)+ROUNDDOWN(($H522*'Custom Ratings'!$J$4),0)+($I522*'Custom Ratings'!$J$5)+($J522*'Custom Ratings'!$J$6)+ROUNDDOWN(($K522*'Custom Ratings'!$J$7),0)+ROUNDDOWN(($L522*'Custom Ratings'!$J$8),0)+($M522*'Custom Ratings'!$J$9)+($O522*'Custom Ratings'!$J$10)+($P522*'Custom Ratings'!$J$11)+($Q522*'Custom Ratings'!$J$12)+($R522*'Custom Ratings'!$J$13)+($S522*'Custom Ratings'!$J$14)+($T522*'Custom Ratings'!$J$15))/2),($K522*'Custom Ratings'!$J$3)+ROUNDDOWN(($H522*'Custom Ratings'!$J$4),0)+($I522*'Custom Ratings'!$J$5)+($J522*'Custom Ratings'!$J$6)+ROUNDDOWN(($K522*'Custom Ratings'!$J$7),0)+ROUNDDOWN(($L522*'Custom Ratings'!$J$8),0)+($M522*'Custom Ratings'!$J$9)+($O522*'Custom Ratings'!$J$10)+($P522*'Custom Ratings'!$J$11)+($Q522*'Custom Ratings'!$J$12)+($R522*'Custom Ratings'!$J$13)+($S522*'Custom Ratings'!$J$14)+($T522*'Custom Ratings'!$J$15)),0)</f>
        <v>51</v>
      </c>
      <c r="AC522" s="79">
        <f>ROUND(Z522/'Custom Ratings'!$B$19,0)</f>
        <v>71</v>
      </c>
      <c r="AD522" s="79">
        <f>ROUND(AA522/'Custom Ratings'!$F$19,0)</f>
        <v>71</v>
      </c>
      <c r="AE522" s="79">
        <f>ROUND(AB522/'Custom Ratings'!$J$19,0)</f>
        <v>51</v>
      </c>
    </row>
    <row r="523" ht="15.75" customHeight="1">
      <c r="A523" s="71" t="s">
        <v>1138</v>
      </c>
      <c r="B523" s="71" t="s">
        <v>1400</v>
      </c>
      <c r="C523" s="72" t="str">
        <f t="shared" si="1"/>
        <v>Glenn Anderson</v>
      </c>
      <c r="D523" s="73" t="s">
        <v>54</v>
      </c>
      <c r="E523" s="73" t="s">
        <v>702</v>
      </c>
      <c r="F523" s="73">
        <v>9.0</v>
      </c>
      <c r="G523" s="73">
        <v>7.0</v>
      </c>
      <c r="H523" s="73">
        <v>4.0</v>
      </c>
      <c r="I523" s="73">
        <v>4.0</v>
      </c>
      <c r="J523" s="73">
        <v>4.0</v>
      </c>
      <c r="K523" s="73">
        <v>3.0</v>
      </c>
      <c r="L523" s="73">
        <v>3.0</v>
      </c>
      <c r="M523" s="73">
        <v>2.0</v>
      </c>
      <c r="N523" s="73">
        <v>6.0</v>
      </c>
      <c r="O523" s="73">
        <v>4.0</v>
      </c>
      <c r="P523" s="73">
        <v>3.0</v>
      </c>
      <c r="Q523" s="73">
        <v>4.0</v>
      </c>
      <c r="R523" s="73">
        <v>1.0</v>
      </c>
      <c r="S523" s="73">
        <v>4.0</v>
      </c>
      <c r="T523" s="73">
        <v>3.0</v>
      </c>
      <c r="U523" s="74">
        <f t="shared" si="2"/>
        <v>71</v>
      </c>
      <c r="V523" s="75">
        <f t="shared" si="3"/>
        <v>71</v>
      </c>
      <c r="W523" s="76" t="str">
        <f t="shared" si="4"/>
        <v>Lefty</v>
      </c>
      <c r="X523" s="77">
        <f t="shared" si="5"/>
        <v>71</v>
      </c>
      <c r="Y523" s="77">
        <f t="shared" si="6"/>
        <v>56</v>
      </c>
      <c r="Z523" s="78">
        <f>ROUND(IF(($G523*'Custom Ratings'!$B$3)+($H523*'Custom Ratings'!$B$4)+($I523*'Custom Ratings'!$B$5)+($J523*'Custom Ratings'!$B$6)+($K523*'Custom Ratings'!$B$7)+($L523*'Custom Ratings'!$B$8)+($M523*'Custom Ratings'!$B$9)+($O523*'Custom Ratings'!$B$10)+($P523*'Custom Ratings'!$B$11)+($Q523*'Custom Ratings'!$B$12)+($R523*'Custom Ratings'!$B$13)+($S523*'Custom Ratings'!$B$14)+($T523*'Custom Ratings'!$B$15)&lt;50,(25+(($G523*'Custom Ratings'!$B$3)+($H523*'Custom Ratings'!$B$4)+($I523*'Custom Ratings'!$B$5)+($J523*'Custom Ratings'!$B$6)+($K523*'Custom Ratings'!$B$7)+($L523*'Custom Ratings'!$B$8)+($M523*'Custom Ratings'!$B$9)+($O523*'Custom Ratings'!$B$10)+($P523*'Custom Ratings'!$B$11)+($Q523*'Custom Ratings'!$B$12)+($R523*'Custom Ratings'!$B$13)+($S523*'Custom Ratings'!$B$14)+($T523*'Custom Ratings'!$B$15))/2),($G523*'Custom Ratings'!$B$3)+($H523*'Custom Ratings'!$B$4)+($I523*'Custom Ratings'!$B$5)+($J523*'Custom Ratings'!$B$6)+($K523*'Custom Ratings'!$B$7)+($L523*'Custom Ratings'!$B$8)+($M523*'Custom Ratings'!$B$9)+($O523*'Custom Ratings'!$B$10)+($P523*'Custom Ratings'!$B$11)+($Q523*'Custom Ratings'!$B$12)+($R523*'Custom Ratings'!$B$13)+($S523*'Custom Ratings'!$B$14)+($T523*'Custom Ratings'!$B$15)),0)</f>
        <v>71</v>
      </c>
      <c r="AA523" s="78">
        <f>ROUND(IF(($G523*'Custom Ratings'!$F$3)+($H523*'Custom Ratings'!$F$4)+($I523*'Custom Ratings'!$F$5)+($J523*'Custom Ratings'!$F$6)+($K523*'Custom Ratings'!$F$7)+($L523*'Custom Ratings'!$F$8)+($M523*'Custom Ratings'!$F$9)+($O523*'Custom Ratings'!$F$10)+($P523*'Custom Ratings'!$F$11)+($Q523*'Custom Ratings'!$F$12)+($R523*'Custom Ratings'!$F$13)+($S523*'Custom Ratings'!$F$14)+($T523*'Custom Ratings'!$F$15)&lt;50,(25+(($G523*'Custom Ratings'!$F$3)+($H523*'Custom Ratings'!$F$4)+($I523*'Custom Ratings'!$F$5)+($J523*'Custom Ratings'!$F$6)+($K523*'Custom Ratings'!$F$7)+($L523*'Custom Ratings'!$F$8)+($M523*'Custom Ratings'!$F$9)+($O523*'Custom Ratings'!$F$10)+($P523*'Custom Ratings'!$F$11)+($Q523*'Custom Ratings'!$F$12)+($R523*'Custom Ratings'!$F$13)+($S523*'Custom Ratings'!$F$14)+($T523*'Custom Ratings'!$F$15))/2),($G523*'Custom Ratings'!$F$3)+($H523*'Custom Ratings'!$F$4)+($I523*'Custom Ratings'!$F$5)+($J523*'Custom Ratings'!$F$6)+($K523*'Custom Ratings'!$F$7)+($L523*'Custom Ratings'!$F$8)+($M523*'Custom Ratings'!$F$9)+($O523*'Custom Ratings'!$F$10)+($P523*'Custom Ratings'!$F$11)+($Q523*'Custom Ratings'!$F$12)+($R523*'Custom Ratings'!$F$13)+($S523*'Custom Ratings'!$F$14)+($T523*'Custom Ratings'!$F$15)),0)</f>
        <v>71</v>
      </c>
      <c r="AB523" s="78">
        <f>ROUND(IF(($K523*'Custom Ratings'!$J$3)+ROUNDDOWN(($H523*'Custom Ratings'!$J$4),0)+($I523*'Custom Ratings'!$J$5)+($J523*'Custom Ratings'!$J$6)+ROUNDDOWN(($K523*'Custom Ratings'!$J$7),0)+ROUNDDOWN(($L523*'Custom Ratings'!$J$8),0)+($M523*'Custom Ratings'!$J$9)+($O523*'Custom Ratings'!$J$10)+($P523*'Custom Ratings'!$J$11)+($Q523*'Custom Ratings'!$J$12)+($R523*'Custom Ratings'!$J$13)+($S523*'Custom Ratings'!$J$14)+($T523*'Custom Ratings'!$J$15)&lt;50,(25+(($K523*'Custom Ratings'!$J$3)+ROUNDDOWN(($H523*'Custom Ratings'!$J$4),0)+($I523*'Custom Ratings'!$J$5)+($J523*'Custom Ratings'!$J$6)+ROUNDDOWN(($K523*'Custom Ratings'!$J$7),0)+ROUNDDOWN(($L523*'Custom Ratings'!$J$8),0)+($M523*'Custom Ratings'!$J$9)+($O523*'Custom Ratings'!$J$10)+($P523*'Custom Ratings'!$J$11)+($Q523*'Custom Ratings'!$J$12)+($R523*'Custom Ratings'!$J$13)+($S523*'Custom Ratings'!$J$14)+($T523*'Custom Ratings'!$J$15))/2),($K523*'Custom Ratings'!$J$3)+ROUNDDOWN(($H523*'Custom Ratings'!$J$4),0)+($I523*'Custom Ratings'!$J$5)+($J523*'Custom Ratings'!$J$6)+ROUNDDOWN(($K523*'Custom Ratings'!$J$7),0)+ROUNDDOWN(($L523*'Custom Ratings'!$J$8),0)+($M523*'Custom Ratings'!$J$9)+($O523*'Custom Ratings'!$J$10)+($P523*'Custom Ratings'!$J$11)+($Q523*'Custom Ratings'!$J$12)+($R523*'Custom Ratings'!$J$13)+($S523*'Custom Ratings'!$J$14)+($T523*'Custom Ratings'!$J$15)),0)</f>
        <v>56</v>
      </c>
      <c r="AC523" s="79">
        <f>ROUND(Z523/'Custom Ratings'!$B$19,0)</f>
        <v>71</v>
      </c>
      <c r="AD523" s="79">
        <f>ROUND(AA523/'Custom Ratings'!$F$19,0)</f>
        <v>71</v>
      </c>
      <c r="AE523" s="79">
        <f>ROUND(AB523/'Custom Ratings'!$J$19,0)</f>
        <v>56</v>
      </c>
    </row>
    <row r="524" ht="15.75" customHeight="1">
      <c r="A524" s="71" t="s">
        <v>794</v>
      </c>
      <c r="B524" s="71" t="s">
        <v>1282</v>
      </c>
      <c r="C524" s="72" t="str">
        <f t="shared" si="1"/>
        <v>Rob Pearson</v>
      </c>
      <c r="D524" s="73" t="s">
        <v>54</v>
      </c>
      <c r="E524" s="73" t="s">
        <v>702</v>
      </c>
      <c r="F524" s="73">
        <v>12.0</v>
      </c>
      <c r="G524" s="73">
        <v>6.0</v>
      </c>
      <c r="H524" s="73">
        <v>2.0</v>
      </c>
      <c r="I524" s="73">
        <v>2.0</v>
      </c>
      <c r="J524" s="73">
        <v>3.0</v>
      </c>
      <c r="K524" s="73">
        <v>3.0</v>
      </c>
      <c r="L524" s="73">
        <v>1.0</v>
      </c>
      <c r="M524" s="73">
        <v>1.0</v>
      </c>
      <c r="N524" s="73">
        <v>1.0</v>
      </c>
      <c r="O524" s="73">
        <v>2.0</v>
      </c>
      <c r="P524" s="73">
        <v>3.0</v>
      </c>
      <c r="Q524" s="73">
        <v>4.0</v>
      </c>
      <c r="R524" s="73">
        <v>5.0</v>
      </c>
      <c r="S524" s="73">
        <v>2.0</v>
      </c>
      <c r="T524" s="73">
        <v>4.0</v>
      </c>
      <c r="U524" s="74">
        <f t="shared" si="2"/>
        <v>48</v>
      </c>
      <c r="V524" s="75">
        <f t="shared" si="3"/>
        <v>48</v>
      </c>
      <c r="W524" s="76" t="str">
        <f t="shared" si="4"/>
        <v>Righty</v>
      </c>
      <c r="X524" s="77">
        <f t="shared" si="5"/>
        <v>48</v>
      </c>
      <c r="Y524" s="77">
        <f t="shared" si="6"/>
        <v>46</v>
      </c>
      <c r="Z524" s="78">
        <f>ROUND(IF(($G524*'Custom Ratings'!$B$3)+($H524*'Custom Ratings'!$B$4)+($I524*'Custom Ratings'!$B$5)+($J524*'Custom Ratings'!$B$6)+($K524*'Custom Ratings'!$B$7)+($L524*'Custom Ratings'!$B$8)+($M524*'Custom Ratings'!$B$9)+($O524*'Custom Ratings'!$B$10)+($P524*'Custom Ratings'!$B$11)+($Q524*'Custom Ratings'!$B$12)+($R524*'Custom Ratings'!$B$13)+($S524*'Custom Ratings'!$B$14)+($T524*'Custom Ratings'!$B$15)&lt;50,(25+(($G524*'Custom Ratings'!$B$3)+($H524*'Custom Ratings'!$B$4)+($I524*'Custom Ratings'!$B$5)+($J524*'Custom Ratings'!$B$6)+($K524*'Custom Ratings'!$B$7)+($L524*'Custom Ratings'!$B$8)+($M524*'Custom Ratings'!$B$9)+($O524*'Custom Ratings'!$B$10)+($P524*'Custom Ratings'!$B$11)+($Q524*'Custom Ratings'!$B$12)+($R524*'Custom Ratings'!$B$13)+($S524*'Custom Ratings'!$B$14)+($T524*'Custom Ratings'!$B$15))/2),($G524*'Custom Ratings'!$B$3)+($H524*'Custom Ratings'!$B$4)+($I524*'Custom Ratings'!$B$5)+($J524*'Custom Ratings'!$B$6)+($K524*'Custom Ratings'!$B$7)+($L524*'Custom Ratings'!$B$8)+($M524*'Custom Ratings'!$B$9)+($O524*'Custom Ratings'!$B$10)+($P524*'Custom Ratings'!$B$11)+($Q524*'Custom Ratings'!$B$12)+($R524*'Custom Ratings'!$B$13)+($S524*'Custom Ratings'!$B$14)+($T524*'Custom Ratings'!$B$15)),0)</f>
        <v>48</v>
      </c>
      <c r="AA524" s="78">
        <f>ROUND(IF(($G524*'Custom Ratings'!$F$3)+($H524*'Custom Ratings'!$F$4)+($I524*'Custom Ratings'!$F$5)+($J524*'Custom Ratings'!$F$6)+($K524*'Custom Ratings'!$F$7)+($L524*'Custom Ratings'!$F$8)+($M524*'Custom Ratings'!$F$9)+($O524*'Custom Ratings'!$F$10)+($P524*'Custom Ratings'!$F$11)+($Q524*'Custom Ratings'!$F$12)+($R524*'Custom Ratings'!$F$13)+($S524*'Custom Ratings'!$F$14)+($T524*'Custom Ratings'!$F$15)&lt;50,(25+(($G524*'Custom Ratings'!$F$3)+($H524*'Custom Ratings'!$F$4)+($I524*'Custom Ratings'!$F$5)+($J524*'Custom Ratings'!$F$6)+($K524*'Custom Ratings'!$F$7)+($L524*'Custom Ratings'!$F$8)+($M524*'Custom Ratings'!$F$9)+($O524*'Custom Ratings'!$F$10)+($P524*'Custom Ratings'!$F$11)+($Q524*'Custom Ratings'!$F$12)+($R524*'Custom Ratings'!$F$13)+($S524*'Custom Ratings'!$F$14)+($T524*'Custom Ratings'!$F$15))/2),($G524*'Custom Ratings'!$F$3)+($H524*'Custom Ratings'!$F$4)+($I524*'Custom Ratings'!$F$5)+($J524*'Custom Ratings'!$F$6)+($K524*'Custom Ratings'!$F$7)+($L524*'Custom Ratings'!$F$8)+($M524*'Custom Ratings'!$F$9)+($O524*'Custom Ratings'!$F$10)+($P524*'Custom Ratings'!$F$11)+($Q524*'Custom Ratings'!$F$12)+($R524*'Custom Ratings'!$F$13)+($S524*'Custom Ratings'!$F$14)+($T524*'Custom Ratings'!$F$15)),0)</f>
        <v>48</v>
      </c>
      <c r="AB524" s="78">
        <f>ROUND(IF(($K524*'Custom Ratings'!$J$3)+ROUNDDOWN(($H524*'Custom Ratings'!$J$4),0)+($I524*'Custom Ratings'!$J$5)+($J524*'Custom Ratings'!$J$6)+ROUNDDOWN(($K524*'Custom Ratings'!$J$7),0)+ROUNDDOWN(($L524*'Custom Ratings'!$J$8),0)+($M524*'Custom Ratings'!$J$9)+($O524*'Custom Ratings'!$J$10)+($P524*'Custom Ratings'!$J$11)+($Q524*'Custom Ratings'!$J$12)+($R524*'Custom Ratings'!$J$13)+($S524*'Custom Ratings'!$J$14)+($T524*'Custom Ratings'!$J$15)&lt;50,(25+(($K524*'Custom Ratings'!$J$3)+ROUNDDOWN(($H524*'Custom Ratings'!$J$4),0)+($I524*'Custom Ratings'!$J$5)+($J524*'Custom Ratings'!$J$6)+ROUNDDOWN(($K524*'Custom Ratings'!$J$7),0)+ROUNDDOWN(($L524*'Custom Ratings'!$J$8),0)+($M524*'Custom Ratings'!$J$9)+($O524*'Custom Ratings'!$J$10)+($P524*'Custom Ratings'!$J$11)+($Q524*'Custom Ratings'!$J$12)+($R524*'Custom Ratings'!$J$13)+($S524*'Custom Ratings'!$J$14)+($T524*'Custom Ratings'!$J$15))/2),($K524*'Custom Ratings'!$J$3)+ROUNDDOWN(($H524*'Custom Ratings'!$J$4),0)+($I524*'Custom Ratings'!$J$5)+($J524*'Custom Ratings'!$J$6)+ROUNDDOWN(($K524*'Custom Ratings'!$J$7),0)+ROUNDDOWN(($L524*'Custom Ratings'!$J$8),0)+($M524*'Custom Ratings'!$J$9)+($O524*'Custom Ratings'!$J$10)+($P524*'Custom Ratings'!$J$11)+($Q524*'Custom Ratings'!$J$12)+($R524*'Custom Ratings'!$J$13)+($S524*'Custom Ratings'!$J$14)+($T524*'Custom Ratings'!$J$15)),0)</f>
        <v>46</v>
      </c>
      <c r="AC524" s="79">
        <f>ROUND(Z524/'Custom Ratings'!$B$19,0)</f>
        <v>48</v>
      </c>
      <c r="AD524" s="79">
        <f>ROUND(AA524/'Custom Ratings'!$F$19,0)</f>
        <v>48</v>
      </c>
      <c r="AE524" s="79">
        <f>ROUND(AB524/'Custom Ratings'!$J$19,0)</f>
        <v>46</v>
      </c>
    </row>
    <row r="525" ht="15.75" customHeight="1">
      <c r="A525" s="71" t="s">
        <v>817</v>
      </c>
      <c r="B525" s="71" t="s">
        <v>1401</v>
      </c>
      <c r="C525" s="72" t="str">
        <f t="shared" si="1"/>
        <v>Mike Foligno</v>
      </c>
      <c r="D525" s="73" t="s">
        <v>54</v>
      </c>
      <c r="E525" s="73" t="s">
        <v>702</v>
      </c>
      <c r="F525" s="73">
        <v>71.0</v>
      </c>
      <c r="G525" s="73">
        <v>8.0</v>
      </c>
      <c r="H525" s="73">
        <v>2.0</v>
      </c>
      <c r="I525" s="73">
        <v>2.0</v>
      </c>
      <c r="J525" s="73">
        <v>2.0</v>
      </c>
      <c r="K525" s="73">
        <v>3.0</v>
      </c>
      <c r="L525" s="73">
        <v>2.0</v>
      </c>
      <c r="M525" s="73">
        <v>5.0</v>
      </c>
      <c r="N525" s="73">
        <v>5.0</v>
      </c>
      <c r="O525" s="73">
        <v>3.0</v>
      </c>
      <c r="P525" s="73">
        <v>3.0</v>
      </c>
      <c r="Q525" s="73">
        <v>3.0</v>
      </c>
      <c r="R525" s="73">
        <v>5.0</v>
      </c>
      <c r="S525" s="73">
        <v>2.0</v>
      </c>
      <c r="T525" s="73">
        <v>3.0</v>
      </c>
      <c r="U525" s="74">
        <f t="shared" si="2"/>
        <v>54</v>
      </c>
      <c r="V525" s="75">
        <f t="shared" si="3"/>
        <v>54</v>
      </c>
      <c r="W525" s="76" t="str">
        <f t="shared" si="4"/>
        <v>Righty</v>
      </c>
      <c r="X525" s="77">
        <f t="shared" si="5"/>
        <v>54</v>
      </c>
      <c r="Y525" s="77">
        <f t="shared" si="6"/>
        <v>47</v>
      </c>
      <c r="Z525" s="78">
        <f>ROUND(IF(($G525*'Custom Ratings'!$B$3)+($H525*'Custom Ratings'!$B$4)+($I525*'Custom Ratings'!$B$5)+($J525*'Custom Ratings'!$B$6)+($K525*'Custom Ratings'!$B$7)+($L525*'Custom Ratings'!$B$8)+($M525*'Custom Ratings'!$B$9)+($O525*'Custom Ratings'!$B$10)+($P525*'Custom Ratings'!$B$11)+($Q525*'Custom Ratings'!$B$12)+($R525*'Custom Ratings'!$B$13)+($S525*'Custom Ratings'!$B$14)+($T525*'Custom Ratings'!$B$15)&lt;50,(25+(($G525*'Custom Ratings'!$B$3)+($H525*'Custom Ratings'!$B$4)+($I525*'Custom Ratings'!$B$5)+($J525*'Custom Ratings'!$B$6)+($K525*'Custom Ratings'!$B$7)+($L525*'Custom Ratings'!$B$8)+($M525*'Custom Ratings'!$B$9)+($O525*'Custom Ratings'!$B$10)+($P525*'Custom Ratings'!$B$11)+($Q525*'Custom Ratings'!$B$12)+($R525*'Custom Ratings'!$B$13)+($S525*'Custom Ratings'!$B$14)+($T525*'Custom Ratings'!$B$15))/2),($G525*'Custom Ratings'!$B$3)+($H525*'Custom Ratings'!$B$4)+($I525*'Custom Ratings'!$B$5)+($J525*'Custom Ratings'!$B$6)+($K525*'Custom Ratings'!$B$7)+($L525*'Custom Ratings'!$B$8)+($M525*'Custom Ratings'!$B$9)+($O525*'Custom Ratings'!$B$10)+($P525*'Custom Ratings'!$B$11)+($Q525*'Custom Ratings'!$B$12)+($R525*'Custom Ratings'!$B$13)+($S525*'Custom Ratings'!$B$14)+($T525*'Custom Ratings'!$B$15)),0)</f>
        <v>54</v>
      </c>
      <c r="AA525" s="78">
        <f>ROUND(IF(($G525*'Custom Ratings'!$F$3)+($H525*'Custom Ratings'!$F$4)+($I525*'Custom Ratings'!$F$5)+($J525*'Custom Ratings'!$F$6)+($K525*'Custom Ratings'!$F$7)+($L525*'Custom Ratings'!$F$8)+($M525*'Custom Ratings'!$F$9)+($O525*'Custom Ratings'!$F$10)+($P525*'Custom Ratings'!$F$11)+($Q525*'Custom Ratings'!$F$12)+($R525*'Custom Ratings'!$F$13)+($S525*'Custom Ratings'!$F$14)+($T525*'Custom Ratings'!$F$15)&lt;50,(25+(($G525*'Custom Ratings'!$F$3)+($H525*'Custom Ratings'!$F$4)+($I525*'Custom Ratings'!$F$5)+($J525*'Custom Ratings'!$F$6)+($K525*'Custom Ratings'!$F$7)+($L525*'Custom Ratings'!$F$8)+($M525*'Custom Ratings'!$F$9)+($O525*'Custom Ratings'!$F$10)+($P525*'Custom Ratings'!$F$11)+($Q525*'Custom Ratings'!$F$12)+($R525*'Custom Ratings'!$F$13)+($S525*'Custom Ratings'!$F$14)+($T525*'Custom Ratings'!$F$15))/2),($G525*'Custom Ratings'!$F$3)+($H525*'Custom Ratings'!$F$4)+($I525*'Custom Ratings'!$F$5)+($J525*'Custom Ratings'!$F$6)+($K525*'Custom Ratings'!$F$7)+($L525*'Custom Ratings'!$F$8)+($M525*'Custom Ratings'!$F$9)+($O525*'Custom Ratings'!$F$10)+($P525*'Custom Ratings'!$F$11)+($Q525*'Custom Ratings'!$F$12)+($R525*'Custom Ratings'!$F$13)+($S525*'Custom Ratings'!$F$14)+($T525*'Custom Ratings'!$F$15)),0)</f>
        <v>54</v>
      </c>
      <c r="AB525" s="78">
        <f>ROUND(IF(($K525*'Custom Ratings'!$J$3)+ROUNDDOWN(($H525*'Custom Ratings'!$J$4),0)+($I525*'Custom Ratings'!$J$5)+($J525*'Custom Ratings'!$J$6)+ROUNDDOWN(($K525*'Custom Ratings'!$J$7),0)+ROUNDDOWN(($L525*'Custom Ratings'!$J$8),0)+($M525*'Custom Ratings'!$J$9)+($O525*'Custom Ratings'!$J$10)+($P525*'Custom Ratings'!$J$11)+($Q525*'Custom Ratings'!$J$12)+($R525*'Custom Ratings'!$J$13)+($S525*'Custom Ratings'!$J$14)+($T525*'Custom Ratings'!$J$15)&lt;50,(25+(($K525*'Custom Ratings'!$J$3)+ROUNDDOWN(($H525*'Custom Ratings'!$J$4),0)+($I525*'Custom Ratings'!$J$5)+($J525*'Custom Ratings'!$J$6)+ROUNDDOWN(($K525*'Custom Ratings'!$J$7),0)+ROUNDDOWN(($L525*'Custom Ratings'!$J$8),0)+($M525*'Custom Ratings'!$J$9)+($O525*'Custom Ratings'!$J$10)+($P525*'Custom Ratings'!$J$11)+($Q525*'Custom Ratings'!$J$12)+($R525*'Custom Ratings'!$J$13)+($S525*'Custom Ratings'!$J$14)+($T525*'Custom Ratings'!$J$15))/2),($K525*'Custom Ratings'!$J$3)+ROUNDDOWN(($H525*'Custom Ratings'!$J$4),0)+($I525*'Custom Ratings'!$J$5)+($J525*'Custom Ratings'!$J$6)+ROUNDDOWN(($K525*'Custom Ratings'!$J$7),0)+ROUNDDOWN(($L525*'Custom Ratings'!$J$8),0)+($M525*'Custom Ratings'!$J$9)+($O525*'Custom Ratings'!$J$10)+($P525*'Custom Ratings'!$J$11)+($Q525*'Custom Ratings'!$J$12)+($R525*'Custom Ratings'!$J$13)+($S525*'Custom Ratings'!$J$14)+($T525*'Custom Ratings'!$J$15)),0)</f>
        <v>47</v>
      </c>
      <c r="AC525" s="79">
        <f>ROUND(Z525/'Custom Ratings'!$B$19,0)</f>
        <v>54</v>
      </c>
      <c r="AD525" s="79">
        <f>ROUND(AA525/'Custom Ratings'!$F$19,0)</f>
        <v>54</v>
      </c>
      <c r="AE525" s="79">
        <f>ROUND(AB525/'Custom Ratings'!$J$19,0)</f>
        <v>47</v>
      </c>
    </row>
    <row r="526" ht="15.75" customHeight="1">
      <c r="A526" s="71" t="s">
        <v>809</v>
      </c>
      <c r="B526" s="71" t="s">
        <v>1402</v>
      </c>
      <c r="C526" s="72" t="str">
        <f t="shared" si="1"/>
        <v>Ken Baumgartnr</v>
      </c>
      <c r="D526" s="73" t="s">
        <v>54</v>
      </c>
      <c r="E526" s="73" t="s">
        <v>702</v>
      </c>
      <c r="F526" s="73">
        <v>22.0</v>
      </c>
      <c r="G526" s="73">
        <v>9.0</v>
      </c>
      <c r="H526" s="73">
        <v>2.0</v>
      </c>
      <c r="I526" s="73">
        <v>2.0</v>
      </c>
      <c r="J526" s="73">
        <v>0.0</v>
      </c>
      <c r="K526" s="73">
        <v>2.0</v>
      </c>
      <c r="L526" s="73">
        <v>1.0</v>
      </c>
      <c r="M526" s="73">
        <v>2.0</v>
      </c>
      <c r="N526" s="73">
        <v>10.0</v>
      </c>
      <c r="O526" s="73">
        <v>1.0</v>
      </c>
      <c r="P526" s="73">
        <v>0.0</v>
      </c>
      <c r="Q526" s="73">
        <v>2.0</v>
      </c>
      <c r="R526" s="73">
        <v>3.0</v>
      </c>
      <c r="S526" s="73">
        <v>2.0</v>
      </c>
      <c r="T526" s="73">
        <v>4.0</v>
      </c>
      <c r="U526" s="74">
        <f t="shared" si="2"/>
        <v>38</v>
      </c>
      <c r="V526" s="75">
        <f t="shared" si="3"/>
        <v>38</v>
      </c>
      <c r="W526" s="76" t="str">
        <f t="shared" si="4"/>
        <v>Lefty</v>
      </c>
      <c r="X526" s="77">
        <f t="shared" si="5"/>
        <v>38</v>
      </c>
      <c r="Y526" s="77">
        <f t="shared" si="6"/>
        <v>42</v>
      </c>
      <c r="Z526" s="78">
        <f>ROUND(IF(($G526*'Custom Ratings'!$B$3)+($H526*'Custom Ratings'!$B$4)+($I526*'Custom Ratings'!$B$5)+($J526*'Custom Ratings'!$B$6)+($K526*'Custom Ratings'!$B$7)+($L526*'Custom Ratings'!$B$8)+($M526*'Custom Ratings'!$B$9)+($O526*'Custom Ratings'!$B$10)+($P526*'Custom Ratings'!$B$11)+($Q526*'Custom Ratings'!$B$12)+($R526*'Custom Ratings'!$B$13)+($S526*'Custom Ratings'!$B$14)+($T526*'Custom Ratings'!$B$15)&lt;50,(25+(($G526*'Custom Ratings'!$B$3)+($H526*'Custom Ratings'!$B$4)+($I526*'Custom Ratings'!$B$5)+($J526*'Custom Ratings'!$B$6)+($K526*'Custom Ratings'!$B$7)+($L526*'Custom Ratings'!$B$8)+($M526*'Custom Ratings'!$B$9)+($O526*'Custom Ratings'!$B$10)+($P526*'Custom Ratings'!$B$11)+($Q526*'Custom Ratings'!$B$12)+($R526*'Custom Ratings'!$B$13)+($S526*'Custom Ratings'!$B$14)+($T526*'Custom Ratings'!$B$15))/2),($G526*'Custom Ratings'!$B$3)+($H526*'Custom Ratings'!$B$4)+($I526*'Custom Ratings'!$B$5)+($J526*'Custom Ratings'!$B$6)+($K526*'Custom Ratings'!$B$7)+($L526*'Custom Ratings'!$B$8)+($M526*'Custom Ratings'!$B$9)+($O526*'Custom Ratings'!$B$10)+($P526*'Custom Ratings'!$B$11)+($Q526*'Custom Ratings'!$B$12)+($R526*'Custom Ratings'!$B$13)+($S526*'Custom Ratings'!$B$14)+($T526*'Custom Ratings'!$B$15)),0)</f>
        <v>38</v>
      </c>
      <c r="AA526" s="78">
        <f>ROUND(IF(($G526*'Custom Ratings'!$F$3)+($H526*'Custom Ratings'!$F$4)+($I526*'Custom Ratings'!$F$5)+($J526*'Custom Ratings'!$F$6)+($K526*'Custom Ratings'!$F$7)+($L526*'Custom Ratings'!$F$8)+($M526*'Custom Ratings'!$F$9)+($O526*'Custom Ratings'!$F$10)+($P526*'Custom Ratings'!$F$11)+($Q526*'Custom Ratings'!$F$12)+($R526*'Custom Ratings'!$F$13)+($S526*'Custom Ratings'!$F$14)+($T526*'Custom Ratings'!$F$15)&lt;50,(25+(($G526*'Custom Ratings'!$F$3)+($H526*'Custom Ratings'!$F$4)+($I526*'Custom Ratings'!$F$5)+($J526*'Custom Ratings'!$F$6)+($K526*'Custom Ratings'!$F$7)+($L526*'Custom Ratings'!$F$8)+($M526*'Custom Ratings'!$F$9)+($O526*'Custom Ratings'!$F$10)+($P526*'Custom Ratings'!$F$11)+($Q526*'Custom Ratings'!$F$12)+($R526*'Custom Ratings'!$F$13)+($S526*'Custom Ratings'!$F$14)+($T526*'Custom Ratings'!$F$15))/2),($G526*'Custom Ratings'!$F$3)+($H526*'Custom Ratings'!$F$4)+($I526*'Custom Ratings'!$F$5)+($J526*'Custom Ratings'!$F$6)+($K526*'Custom Ratings'!$F$7)+($L526*'Custom Ratings'!$F$8)+($M526*'Custom Ratings'!$F$9)+($O526*'Custom Ratings'!$F$10)+($P526*'Custom Ratings'!$F$11)+($Q526*'Custom Ratings'!$F$12)+($R526*'Custom Ratings'!$F$13)+($S526*'Custom Ratings'!$F$14)+($T526*'Custom Ratings'!$F$15)),0)</f>
        <v>38</v>
      </c>
      <c r="AB526" s="78">
        <f>ROUND(IF(($K526*'Custom Ratings'!$J$3)+ROUNDDOWN(($H526*'Custom Ratings'!$J$4),0)+($I526*'Custom Ratings'!$J$5)+($J526*'Custom Ratings'!$J$6)+ROUNDDOWN(($K526*'Custom Ratings'!$J$7),0)+ROUNDDOWN(($L526*'Custom Ratings'!$J$8),0)+($M526*'Custom Ratings'!$J$9)+($O526*'Custom Ratings'!$J$10)+($P526*'Custom Ratings'!$J$11)+($Q526*'Custom Ratings'!$J$12)+($R526*'Custom Ratings'!$J$13)+($S526*'Custom Ratings'!$J$14)+($T526*'Custom Ratings'!$J$15)&lt;50,(25+(($K526*'Custom Ratings'!$J$3)+ROUNDDOWN(($H526*'Custom Ratings'!$J$4),0)+($I526*'Custom Ratings'!$J$5)+($J526*'Custom Ratings'!$J$6)+ROUNDDOWN(($K526*'Custom Ratings'!$J$7),0)+ROUNDDOWN(($L526*'Custom Ratings'!$J$8),0)+($M526*'Custom Ratings'!$J$9)+($O526*'Custom Ratings'!$J$10)+($P526*'Custom Ratings'!$J$11)+($Q526*'Custom Ratings'!$J$12)+($R526*'Custom Ratings'!$J$13)+($S526*'Custom Ratings'!$J$14)+($T526*'Custom Ratings'!$J$15))/2),($K526*'Custom Ratings'!$J$3)+ROUNDDOWN(($H526*'Custom Ratings'!$J$4),0)+($I526*'Custom Ratings'!$J$5)+($J526*'Custom Ratings'!$J$6)+ROUNDDOWN(($K526*'Custom Ratings'!$J$7),0)+ROUNDDOWN(($L526*'Custom Ratings'!$J$8),0)+($M526*'Custom Ratings'!$J$9)+($O526*'Custom Ratings'!$J$10)+($P526*'Custom Ratings'!$J$11)+($Q526*'Custom Ratings'!$J$12)+($R526*'Custom Ratings'!$J$13)+($S526*'Custom Ratings'!$J$14)+($T526*'Custom Ratings'!$J$15)),0)</f>
        <v>42</v>
      </c>
      <c r="AC526" s="79">
        <f>ROUND(Z526/'Custom Ratings'!$B$19,0)</f>
        <v>38</v>
      </c>
      <c r="AD526" s="79">
        <f>ROUND(AA526/'Custom Ratings'!$F$19,0)</f>
        <v>38</v>
      </c>
      <c r="AE526" s="79">
        <f>ROUND(AB526/'Custom Ratings'!$J$19,0)</f>
        <v>42</v>
      </c>
    </row>
    <row r="527" ht="15.75" customHeight="1">
      <c r="A527" s="71" t="s">
        <v>960</v>
      </c>
      <c r="B527" s="71" t="s">
        <v>1403</v>
      </c>
      <c r="C527" s="72" t="str">
        <f t="shared" si="1"/>
        <v>Todd Gill</v>
      </c>
      <c r="D527" s="73" t="s">
        <v>54</v>
      </c>
      <c r="E527" s="73" t="s">
        <v>721</v>
      </c>
      <c r="F527" s="73">
        <v>23.0</v>
      </c>
      <c r="G527" s="73">
        <v>6.0</v>
      </c>
      <c r="H527" s="73">
        <v>3.0</v>
      </c>
      <c r="I527" s="73">
        <v>3.0</v>
      </c>
      <c r="J527" s="73">
        <v>3.0</v>
      </c>
      <c r="K527" s="73">
        <v>3.0</v>
      </c>
      <c r="L527" s="73">
        <v>2.0</v>
      </c>
      <c r="M527" s="73">
        <v>4.0</v>
      </c>
      <c r="N527" s="73">
        <v>4.0</v>
      </c>
      <c r="O527" s="73">
        <v>2.0</v>
      </c>
      <c r="P527" s="73">
        <v>2.0</v>
      </c>
      <c r="Q527" s="73">
        <v>4.0</v>
      </c>
      <c r="R527" s="73">
        <v>1.0</v>
      </c>
      <c r="S527" s="73">
        <v>2.0</v>
      </c>
      <c r="T527" s="73">
        <v>3.0</v>
      </c>
      <c r="U527" s="74">
        <f t="shared" si="2"/>
        <v>56</v>
      </c>
      <c r="V527" s="75">
        <f t="shared" si="3"/>
        <v>56</v>
      </c>
      <c r="W527" s="76" t="str">
        <f t="shared" si="4"/>
        <v>Lefty</v>
      </c>
      <c r="X527" s="77">
        <f t="shared" si="5"/>
        <v>56</v>
      </c>
      <c r="Y527" s="77">
        <f t="shared" si="6"/>
        <v>48</v>
      </c>
      <c r="Z527" s="78">
        <f>ROUND(IF(($G527*'Custom Ratings'!$B$3)+($H527*'Custom Ratings'!$B$4)+($I527*'Custom Ratings'!$B$5)+($J527*'Custom Ratings'!$B$6)+($K527*'Custom Ratings'!$B$7)+($L527*'Custom Ratings'!$B$8)+($M527*'Custom Ratings'!$B$9)+($O527*'Custom Ratings'!$B$10)+($P527*'Custom Ratings'!$B$11)+($Q527*'Custom Ratings'!$B$12)+($R527*'Custom Ratings'!$B$13)+($S527*'Custom Ratings'!$B$14)+($T527*'Custom Ratings'!$B$15)&lt;50,(25+(($G527*'Custom Ratings'!$B$3)+($H527*'Custom Ratings'!$B$4)+($I527*'Custom Ratings'!$B$5)+($J527*'Custom Ratings'!$B$6)+($K527*'Custom Ratings'!$B$7)+($L527*'Custom Ratings'!$B$8)+($M527*'Custom Ratings'!$B$9)+($O527*'Custom Ratings'!$B$10)+($P527*'Custom Ratings'!$B$11)+($Q527*'Custom Ratings'!$B$12)+($R527*'Custom Ratings'!$B$13)+($S527*'Custom Ratings'!$B$14)+($T527*'Custom Ratings'!$B$15))/2),($G527*'Custom Ratings'!$B$3)+($H527*'Custom Ratings'!$B$4)+($I527*'Custom Ratings'!$B$5)+($J527*'Custom Ratings'!$B$6)+($K527*'Custom Ratings'!$B$7)+($L527*'Custom Ratings'!$B$8)+($M527*'Custom Ratings'!$B$9)+($O527*'Custom Ratings'!$B$10)+($P527*'Custom Ratings'!$B$11)+($Q527*'Custom Ratings'!$B$12)+($R527*'Custom Ratings'!$B$13)+($S527*'Custom Ratings'!$B$14)+($T527*'Custom Ratings'!$B$15)),0)</f>
        <v>56</v>
      </c>
      <c r="AA527" s="78">
        <f>ROUND(IF(($G527*'Custom Ratings'!$F$3)+($H527*'Custom Ratings'!$F$4)+($I527*'Custom Ratings'!$F$5)+($J527*'Custom Ratings'!$F$6)+($K527*'Custom Ratings'!$F$7)+($L527*'Custom Ratings'!$F$8)+($M527*'Custom Ratings'!$F$9)+($O527*'Custom Ratings'!$F$10)+($P527*'Custom Ratings'!$F$11)+($Q527*'Custom Ratings'!$F$12)+($R527*'Custom Ratings'!$F$13)+($S527*'Custom Ratings'!$F$14)+($T527*'Custom Ratings'!$F$15)&lt;50,(25+(($G527*'Custom Ratings'!$F$3)+($H527*'Custom Ratings'!$F$4)+($I527*'Custom Ratings'!$F$5)+($J527*'Custom Ratings'!$F$6)+($K527*'Custom Ratings'!$F$7)+($L527*'Custom Ratings'!$F$8)+($M527*'Custom Ratings'!$F$9)+($O527*'Custom Ratings'!$F$10)+($P527*'Custom Ratings'!$F$11)+($Q527*'Custom Ratings'!$F$12)+($R527*'Custom Ratings'!$F$13)+($S527*'Custom Ratings'!$F$14)+($T527*'Custom Ratings'!$F$15))/2),($G527*'Custom Ratings'!$F$3)+($H527*'Custom Ratings'!$F$4)+($I527*'Custom Ratings'!$F$5)+($J527*'Custom Ratings'!$F$6)+($K527*'Custom Ratings'!$F$7)+($L527*'Custom Ratings'!$F$8)+($M527*'Custom Ratings'!$F$9)+($O527*'Custom Ratings'!$F$10)+($P527*'Custom Ratings'!$F$11)+($Q527*'Custom Ratings'!$F$12)+($R527*'Custom Ratings'!$F$13)+($S527*'Custom Ratings'!$F$14)+($T527*'Custom Ratings'!$F$15)),0)</f>
        <v>56</v>
      </c>
      <c r="AB527" s="78">
        <f>ROUND(IF(($K527*'Custom Ratings'!$J$3)+ROUNDDOWN(($H527*'Custom Ratings'!$J$4),0)+($I527*'Custom Ratings'!$J$5)+($J527*'Custom Ratings'!$J$6)+ROUNDDOWN(($K527*'Custom Ratings'!$J$7),0)+ROUNDDOWN(($L527*'Custom Ratings'!$J$8),0)+($M527*'Custom Ratings'!$J$9)+($O527*'Custom Ratings'!$J$10)+($P527*'Custom Ratings'!$J$11)+($Q527*'Custom Ratings'!$J$12)+($R527*'Custom Ratings'!$J$13)+($S527*'Custom Ratings'!$J$14)+($T527*'Custom Ratings'!$J$15)&lt;50,(25+(($K527*'Custom Ratings'!$J$3)+ROUNDDOWN(($H527*'Custom Ratings'!$J$4),0)+($I527*'Custom Ratings'!$J$5)+($J527*'Custom Ratings'!$J$6)+ROUNDDOWN(($K527*'Custom Ratings'!$J$7),0)+ROUNDDOWN(($L527*'Custom Ratings'!$J$8),0)+($M527*'Custom Ratings'!$J$9)+($O527*'Custom Ratings'!$J$10)+($P527*'Custom Ratings'!$J$11)+($Q527*'Custom Ratings'!$J$12)+($R527*'Custom Ratings'!$J$13)+($S527*'Custom Ratings'!$J$14)+($T527*'Custom Ratings'!$J$15))/2),($K527*'Custom Ratings'!$J$3)+ROUNDDOWN(($H527*'Custom Ratings'!$J$4),0)+($I527*'Custom Ratings'!$J$5)+($J527*'Custom Ratings'!$J$6)+ROUNDDOWN(($K527*'Custom Ratings'!$J$7),0)+ROUNDDOWN(($L527*'Custom Ratings'!$J$8),0)+($M527*'Custom Ratings'!$J$9)+($O527*'Custom Ratings'!$J$10)+($P527*'Custom Ratings'!$J$11)+($Q527*'Custom Ratings'!$J$12)+($R527*'Custom Ratings'!$J$13)+($S527*'Custom Ratings'!$J$14)+($T527*'Custom Ratings'!$J$15)),0)</f>
        <v>48</v>
      </c>
      <c r="AC527" s="79">
        <f>ROUND(Z527/'Custom Ratings'!$B$19,0)</f>
        <v>56</v>
      </c>
      <c r="AD527" s="79">
        <f>ROUND(AA527/'Custom Ratings'!$F$19,0)</f>
        <v>56</v>
      </c>
      <c r="AE527" s="79">
        <f>ROUND(AB527/'Custom Ratings'!$J$19,0)</f>
        <v>48</v>
      </c>
    </row>
    <row r="528" ht="15.75" customHeight="1">
      <c r="A528" s="71" t="s">
        <v>740</v>
      </c>
      <c r="B528" s="71" t="s">
        <v>1404</v>
      </c>
      <c r="C528" s="72" t="str">
        <f t="shared" si="1"/>
        <v>Dave Ellett</v>
      </c>
      <c r="D528" s="73" t="s">
        <v>54</v>
      </c>
      <c r="E528" s="73" t="s">
        <v>721</v>
      </c>
      <c r="F528" s="73">
        <v>4.0</v>
      </c>
      <c r="G528" s="73">
        <v>9.0</v>
      </c>
      <c r="H528" s="73">
        <v>4.0</v>
      </c>
      <c r="I528" s="73">
        <v>4.0</v>
      </c>
      <c r="J528" s="73">
        <v>3.0</v>
      </c>
      <c r="K528" s="73">
        <v>4.0</v>
      </c>
      <c r="L528" s="73">
        <v>5.0</v>
      </c>
      <c r="M528" s="73">
        <v>4.0</v>
      </c>
      <c r="N528" s="73">
        <v>4.0</v>
      </c>
      <c r="O528" s="73">
        <v>4.0</v>
      </c>
      <c r="P528" s="73">
        <v>1.0</v>
      </c>
      <c r="Q528" s="73">
        <v>4.0</v>
      </c>
      <c r="R528" s="73">
        <v>2.0</v>
      </c>
      <c r="S528" s="73">
        <v>4.0</v>
      </c>
      <c r="T528" s="73">
        <v>2.0</v>
      </c>
      <c r="U528" s="74">
        <f t="shared" si="2"/>
        <v>72</v>
      </c>
      <c r="V528" s="75">
        <f t="shared" si="3"/>
        <v>72</v>
      </c>
      <c r="W528" s="76" t="str">
        <f t="shared" si="4"/>
        <v>Lefty</v>
      </c>
      <c r="X528" s="77">
        <f t="shared" si="5"/>
        <v>72</v>
      </c>
      <c r="Y528" s="77">
        <f t="shared" si="6"/>
        <v>70</v>
      </c>
      <c r="Z528" s="78">
        <f>ROUND(IF(($G528*'Custom Ratings'!$B$3)+($H528*'Custom Ratings'!$B$4)+($I528*'Custom Ratings'!$B$5)+($J528*'Custom Ratings'!$B$6)+($K528*'Custom Ratings'!$B$7)+($L528*'Custom Ratings'!$B$8)+($M528*'Custom Ratings'!$B$9)+($O528*'Custom Ratings'!$B$10)+($P528*'Custom Ratings'!$B$11)+($Q528*'Custom Ratings'!$B$12)+($R528*'Custom Ratings'!$B$13)+($S528*'Custom Ratings'!$B$14)+($T528*'Custom Ratings'!$B$15)&lt;50,(25+(($G528*'Custom Ratings'!$B$3)+($H528*'Custom Ratings'!$B$4)+($I528*'Custom Ratings'!$B$5)+($J528*'Custom Ratings'!$B$6)+($K528*'Custom Ratings'!$B$7)+($L528*'Custom Ratings'!$B$8)+($M528*'Custom Ratings'!$B$9)+($O528*'Custom Ratings'!$B$10)+($P528*'Custom Ratings'!$B$11)+($Q528*'Custom Ratings'!$B$12)+($R528*'Custom Ratings'!$B$13)+($S528*'Custom Ratings'!$B$14)+($T528*'Custom Ratings'!$B$15))/2),($G528*'Custom Ratings'!$B$3)+($H528*'Custom Ratings'!$B$4)+($I528*'Custom Ratings'!$B$5)+($J528*'Custom Ratings'!$B$6)+($K528*'Custom Ratings'!$B$7)+($L528*'Custom Ratings'!$B$8)+($M528*'Custom Ratings'!$B$9)+($O528*'Custom Ratings'!$B$10)+($P528*'Custom Ratings'!$B$11)+($Q528*'Custom Ratings'!$B$12)+($R528*'Custom Ratings'!$B$13)+($S528*'Custom Ratings'!$B$14)+($T528*'Custom Ratings'!$B$15)),0)</f>
        <v>72</v>
      </c>
      <c r="AA528" s="78">
        <f>ROUND(IF(($G528*'Custom Ratings'!$F$3)+($H528*'Custom Ratings'!$F$4)+($I528*'Custom Ratings'!$F$5)+($J528*'Custom Ratings'!$F$6)+($K528*'Custom Ratings'!$F$7)+($L528*'Custom Ratings'!$F$8)+($M528*'Custom Ratings'!$F$9)+($O528*'Custom Ratings'!$F$10)+($P528*'Custom Ratings'!$F$11)+($Q528*'Custom Ratings'!$F$12)+($R528*'Custom Ratings'!$F$13)+($S528*'Custom Ratings'!$F$14)+($T528*'Custom Ratings'!$F$15)&lt;50,(25+(($G528*'Custom Ratings'!$F$3)+($H528*'Custom Ratings'!$F$4)+($I528*'Custom Ratings'!$F$5)+($J528*'Custom Ratings'!$F$6)+($K528*'Custom Ratings'!$F$7)+($L528*'Custom Ratings'!$F$8)+($M528*'Custom Ratings'!$F$9)+($O528*'Custom Ratings'!$F$10)+($P528*'Custom Ratings'!$F$11)+($Q528*'Custom Ratings'!$F$12)+($R528*'Custom Ratings'!$F$13)+($S528*'Custom Ratings'!$F$14)+($T528*'Custom Ratings'!$F$15))/2),($G528*'Custom Ratings'!$F$3)+($H528*'Custom Ratings'!$F$4)+($I528*'Custom Ratings'!$F$5)+($J528*'Custom Ratings'!$F$6)+($K528*'Custom Ratings'!$F$7)+($L528*'Custom Ratings'!$F$8)+($M528*'Custom Ratings'!$F$9)+($O528*'Custom Ratings'!$F$10)+($P528*'Custom Ratings'!$F$11)+($Q528*'Custom Ratings'!$F$12)+($R528*'Custom Ratings'!$F$13)+($S528*'Custom Ratings'!$F$14)+($T528*'Custom Ratings'!$F$15)),0)</f>
        <v>72</v>
      </c>
      <c r="AB528" s="78">
        <f>ROUND(IF(($K528*'Custom Ratings'!$J$3)+ROUNDDOWN(($H528*'Custom Ratings'!$J$4),0)+($I528*'Custom Ratings'!$J$5)+($J528*'Custom Ratings'!$J$6)+ROUNDDOWN(($K528*'Custom Ratings'!$J$7),0)+ROUNDDOWN(($L528*'Custom Ratings'!$J$8),0)+($M528*'Custom Ratings'!$J$9)+($O528*'Custom Ratings'!$J$10)+($P528*'Custom Ratings'!$J$11)+($Q528*'Custom Ratings'!$J$12)+($R528*'Custom Ratings'!$J$13)+($S528*'Custom Ratings'!$J$14)+($T528*'Custom Ratings'!$J$15)&lt;50,(25+(($K528*'Custom Ratings'!$J$3)+ROUNDDOWN(($H528*'Custom Ratings'!$J$4),0)+($I528*'Custom Ratings'!$J$5)+($J528*'Custom Ratings'!$J$6)+ROUNDDOWN(($K528*'Custom Ratings'!$J$7),0)+ROUNDDOWN(($L528*'Custom Ratings'!$J$8),0)+($M528*'Custom Ratings'!$J$9)+($O528*'Custom Ratings'!$J$10)+($P528*'Custom Ratings'!$J$11)+($Q528*'Custom Ratings'!$J$12)+($R528*'Custom Ratings'!$J$13)+($S528*'Custom Ratings'!$J$14)+($T528*'Custom Ratings'!$J$15))/2),($K528*'Custom Ratings'!$J$3)+ROUNDDOWN(($H528*'Custom Ratings'!$J$4),0)+($I528*'Custom Ratings'!$J$5)+($J528*'Custom Ratings'!$J$6)+ROUNDDOWN(($K528*'Custom Ratings'!$J$7),0)+ROUNDDOWN(($L528*'Custom Ratings'!$J$8),0)+($M528*'Custom Ratings'!$J$9)+($O528*'Custom Ratings'!$J$10)+($P528*'Custom Ratings'!$J$11)+($Q528*'Custom Ratings'!$J$12)+($R528*'Custom Ratings'!$J$13)+($S528*'Custom Ratings'!$J$14)+($T528*'Custom Ratings'!$J$15)),0)</f>
        <v>70</v>
      </c>
      <c r="AC528" s="79">
        <f>ROUND(Z528/'Custom Ratings'!$B$19,0)</f>
        <v>72</v>
      </c>
      <c r="AD528" s="79">
        <f>ROUND(AA528/'Custom Ratings'!$F$19,0)</f>
        <v>72</v>
      </c>
      <c r="AE528" s="79">
        <f>ROUND(AB528/'Custom Ratings'!$J$19,0)</f>
        <v>70</v>
      </c>
    </row>
    <row r="529" ht="15.75" customHeight="1">
      <c r="A529" s="71" t="s">
        <v>1242</v>
      </c>
      <c r="B529" s="71" t="s">
        <v>1405</v>
      </c>
      <c r="C529" s="72" t="str">
        <f t="shared" si="1"/>
        <v>Dimitri Mironov</v>
      </c>
      <c r="D529" s="73" t="s">
        <v>54</v>
      </c>
      <c r="E529" s="73" t="s">
        <v>721</v>
      </c>
      <c r="F529" s="73">
        <v>15.0</v>
      </c>
      <c r="G529" s="73">
        <v>7.0</v>
      </c>
      <c r="H529" s="73">
        <v>3.0</v>
      </c>
      <c r="I529" s="73">
        <v>2.0</v>
      </c>
      <c r="J529" s="73">
        <v>3.0</v>
      </c>
      <c r="K529" s="73">
        <v>3.0</v>
      </c>
      <c r="L529" s="73">
        <v>3.0</v>
      </c>
      <c r="M529" s="73">
        <v>1.0</v>
      </c>
      <c r="N529" s="73">
        <v>2.0</v>
      </c>
      <c r="O529" s="73">
        <v>3.0</v>
      </c>
      <c r="P529" s="73">
        <v>2.0</v>
      </c>
      <c r="Q529" s="73">
        <v>3.0</v>
      </c>
      <c r="R529" s="73">
        <v>1.0</v>
      </c>
      <c r="S529" s="73">
        <v>3.0</v>
      </c>
      <c r="T529" s="73">
        <v>2.0</v>
      </c>
      <c r="U529" s="74">
        <f t="shared" si="2"/>
        <v>51</v>
      </c>
      <c r="V529" s="75">
        <f t="shared" si="3"/>
        <v>51</v>
      </c>
      <c r="W529" s="76" t="str">
        <f t="shared" si="4"/>
        <v>Lefty</v>
      </c>
      <c r="X529" s="77">
        <f t="shared" si="5"/>
        <v>51</v>
      </c>
      <c r="Y529" s="77">
        <f t="shared" si="6"/>
        <v>49</v>
      </c>
      <c r="Z529" s="78">
        <f>ROUND(IF(($G529*'Custom Ratings'!$B$3)+($H529*'Custom Ratings'!$B$4)+($I529*'Custom Ratings'!$B$5)+($J529*'Custom Ratings'!$B$6)+($K529*'Custom Ratings'!$B$7)+($L529*'Custom Ratings'!$B$8)+($M529*'Custom Ratings'!$B$9)+($O529*'Custom Ratings'!$B$10)+($P529*'Custom Ratings'!$B$11)+($Q529*'Custom Ratings'!$B$12)+($R529*'Custom Ratings'!$B$13)+($S529*'Custom Ratings'!$B$14)+($T529*'Custom Ratings'!$B$15)&lt;50,(25+(($G529*'Custom Ratings'!$B$3)+($H529*'Custom Ratings'!$B$4)+($I529*'Custom Ratings'!$B$5)+($J529*'Custom Ratings'!$B$6)+($K529*'Custom Ratings'!$B$7)+($L529*'Custom Ratings'!$B$8)+($M529*'Custom Ratings'!$B$9)+($O529*'Custom Ratings'!$B$10)+($P529*'Custom Ratings'!$B$11)+($Q529*'Custom Ratings'!$B$12)+($R529*'Custom Ratings'!$B$13)+($S529*'Custom Ratings'!$B$14)+($T529*'Custom Ratings'!$B$15))/2),($G529*'Custom Ratings'!$B$3)+($H529*'Custom Ratings'!$B$4)+($I529*'Custom Ratings'!$B$5)+($J529*'Custom Ratings'!$B$6)+($K529*'Custom Ratings'!$B$7)+($L529*'Custom Ratings'!$B$8)+($M529*'Custom Ratings'!$B$9)+($O529*'Custom Ratings'!$B$10)+($P529*'Custom Ratings'!$B$11)+($Q529*'Custom Ratings'!$B$12)+($R529*'Custom Ratings'!$B$13)+($S529*'Custom Ratings'!$B$14)+($T529*'Custom Ratings'!$B$15)),0)</f>
        <v>51</v>
      </c>
      <c r="AA529" s="78">
        <f>ROUND(IF(($G529*'Custom Ratings'!$F$3)+($H529*'Custom Ratings'!$F$4)+($I529*'Custom Ratings'!$F$5)+($J529*'Custom Ratings'!$F$6)+($K529*'Custom Ratings'!$F$7)+($L529*'Custom Ratings'!$F$8)+($M529*'Custom Ratings'!$F$9)+($O529*'Custom Ratings'!$F$10)+($P529*'Custom Ratings'!$F$11)+($Q529*'Custom Ratings'!$F$12)+($R529*'Custom Ratings'!$F$13)+($S529*'Custom Ratings'!$F$14)+($T529*'Custom Ratings'!$F$15)&lt;50,(25+(($G529*'Custom Ratings'!$F$3)+($H529*'Custom Ratings'!$F$4)+($I529*'Custom Ratings'!$F$5)+($J529*'Custom Ratings'!$F$6)+($K529*'Custom Ratings'!$F$7)+($L529*'Custom Ratings'!$F$8)+($M529*'Custom Ratings'!$F$9)+($O529*'Custom Ratings'!$F$10)+($P529*'Custom Ratings'!$F$11)+($Q529*'Custom Ratings'!$F$12)+($R529*'Custom Ratings'!$F$13)+($S529*'Custom Ratings'!$F$14)+($T529*'Custom Ratings'!$F$15))/2),($G529*'Custom Ratings'!$F$3)+($H529*'Custom Ratings'!$F$4)+($I529*'Custom Ratings'!$F$5)+($J529*'Custom Ratings'!$F$6)+($K529*'Custom Ratings'!$F$7)+($L529*'Custom Ratings'!$F$8)+($M529*'Custom Ratings'!$F$9)+($O529*'Custom Ratings'!$F$10)+($P529*'Custom Ratings'!$F$11)+($Q529*'Custom Ratings'!$F$12)+($R529*'Custom Ratings'!$F$13)+($S529*'Custom Ratings'!$F$14)+($T529*'Custom Ratings'!$F$15)),0)</f>
        <v>51</v>
      </c>
      <c r="AB529" s="78">
        <f>ROUND(IF(($K529*'Custom Ratings'!$J$3)+ROUNDDOWN(($H529*'Custom Ratings'!$J$4),0)+($I529*'Custom Ratings'!$J$5)+($J529*'Custom Ratings'!$J$6)+ROUNDDOWN(($K529*'Custom Ratings'!$J$7),0)+ROUNDDOWN(($L529*'Custom Ratings'!$J$8),0)+($M529*'Custom Ratings'!$J$9)+($O529*'Custom Ratings'!$J$10)+($P529*'Custom Ratings'!$J$11)+($Q529*'Custom Ratings'!$J$12)+($R529*'Custom Ratings'!$J$13)+($S529*'Custom Ratings'!$J$14)+($T529*'Custom Ratings'!$J$15)&lt;50,(25+(($K529*'Custom Ratings'!$J$3)+ROUNDDOWN(($H529*'Custom Ratings'!$J$4),0)+($I529*'Custom Ratings'!$J$5)+($J529*'Custom Ratings'!$J$6)+ROUNDDOWN(($K529*'Custom Ratings'!$J$7),0)+ROUNDDOWN(($L529*'Custom Ratings'!$J$8),0)+($M529*'Custom Ratings'!$J$9)+($O529*'Custom Ratings'!$J$10)+($P529*'Custom Ratings'!$J$11)+($Q529*'Custom Ratings'!$J$12)+($R529*'Custom Ratings'!$J$13)+($S529*'Custom Ratings'!$J$14)+($T529*'Custom Ratings'!$J$15))/2),($K529*'Custom Ratings'!$J$3)+ROUNDDOWN(($H529*'Custom Ratings'!$J$4),0)+($I529*'Custom Ratings'!$J$5)+($J529*'Custom Ratings'!$J$6)+ROUNDDOWN(($K529*'Custom Ratings'!$J$7),0)+ROUNDDOWN(($L529*'Custom Ratings'!$J$8),0)+($M529*'Custom Ratings'!$J$9)+($O529*'Custom Ratings'!$J$10)+($P529*'Custom Ratings'!$J$11)+($Q529*'Custom Ratings'!$J$12)+($R529*'Custom Ratings'!$J$13)+($S529*'Custom Ratings'!$J$14)+($T529*'Custom Ratings'!$J$15)),0)</f>
        <v>49</v>
      </c>
      <c r="AC529" s="79">
        <f>ROUND(Z529/'Custom Ratings'!$B$19,0)</f>
        <v>51</v>
      </c>
      <c r="AD529" s="79">
        <f>ROUND(AA529/'Custom Ratings'!$F$19,0)</f>
        <v>51</v>
      </c>
      <c r="AE529" s="79">
        <f>ROUND(AB529/'Custom Ratings'!$J$19,0)</f>
        <v>49</v>
      </c>
    </row>
    <row r="530" ht="15.75" customHeight="1">
      <c r="A530" s="71" t="s">
        <v>931</v>
      </c>
      <c r="B530" s="71" t="s">
        <v>1406</v>
      </c>
      <c r="C530" s="72" t="str">
        <f t="shared" si="1"/>
        <v>Drake Berehowsky</v>
      </c>
      <c r="D530" s="73" t="s">
        <v>54</v>
      </c>
      <c r="E530" s="73" t="s">
        <v>721</v>
      </c>
      <c r="F530" s="73">
        <v>55.0</v>
      </c>
      <c r="G530" s="73">
        <v>10.0</v>
      </c>
      <c r="H530" s="73">
        <v>2.0</v>
      </c>
      <c r="I530" s="73">
        <v>2.0</v>
      </c>
      <c r="J530" s="73">
        <v>3.0</v>
      </c>
      <c r="K530" s="73">
        <v>3.0</v>
      </c>
      <c r="L530" s="73">
        <v>2.0</v>
      </c>
      <c r="M530" s="73">
        <v>3.0</v>
      </c>
      <c r="N530" s="73">
        <v>5.0</v>
      </c>
      <c r="O530" s="73">
        <v>2.0</v>
      </c>
      <c r="P530" s="73">
        <v>2.0</v>
      </c>
      <c r="Q530" s="73">
        <v>3.0</v>
      </c>
      <c r="R530" s="73">
        <v>0.0</v>
      </c>
      <c r="S530" s="73">
        <v>2.0</v>
      </c>
      <c r="T530" s="73">
        <v>3.0</v>
      </c>
      <c r="U530" s="74">
        <f t="shared" si="2"/>
        <v>49</v>
      </c>
      <c r="V530" s="75">
        <f t="shared" si="3"/>
        <v>49</v>
      </c>
      <c r="W530" s="76" t="str">
        <f t="shared" si="4"/>
        <v>Righty</v>
      </c>
      <c r="X530" s="77">
        <f t="shared" si="5"/>
        <v>49</v>
      </c>
      <c r="Y530" s="77">
        <f t="shared" si="6"/>
        <v>45</v>
      </c>
      <c r="Z530" s="78">
        <f>ROUND(IF(($G530*'Custom Ratings'!$B$3)+($H530*'Custom Ratings'!$B$4)+($I530*'Custom Ratings'!$B$5)+($J530*'Custom Ratings'!$B$6)+($K530*'Custom Ratings'!$B$7)+($L530*'Custom Ratings'!$B$8)+($M530*'Custom Ratings'!$B$9)+($O530*'Custom Ratings'!$B$10)+($P530*'Custom Ratings'!$B$11)+($Q530*'Custom Ratings'!$B$12)+($R530*'Custom Ratings'!$B$13)+($S530*'Custom Ratings'!$B$14)+($T530*'Custom Ratings'!$B$15)&lt;50,(25+(($G530*'Custom Ratings'!$B$3)+($H530*'Custom Ratings'!$B$4)+($I530*'Custom Ratings'!$B$5)+($J530*'Custom Ratings'!$B$6)+($K530*'Custom Ratings'!$B$7)+($L530*'Custom Ratings'!$B$8)+($M530*'Custom Ratings'!$B$9)+($O530*'Custom Ratings'!$B$10)+($P530*'Custom Ratings'!$B$11)+($Q530*'Custom Ratings'!$B$12)+($R530*'Custom Ratings'!$B$13)+($S530*'Custom Ratings'!$B$14)+($T530*'Custom Ratings'!$B$15))/2),($G530*'Custom Ratings'!$B$3)+($H530*'Custom Ratings'!$B$4)+($I530*'Custom Ratings'!$B$5)+($J530*'Custom Ratings'!$B$6)+($K530*'Custom Ratings'!$B$7)+($L530*'Custom Ratings'!$B$8)+($M530*'Custom Ratings'!$B$9)+($O530*'Custom Ratings'!$B$10)+($P530*'Custom Ratings'!$B$11)+($Q530*'Custom Ratings'!$B$12)+($R530*'Custom Ratings'!$B$13)+($S530*'Custom Ratings'!$B$14)+($T530*'Custom Ratings'!$B$15)),0)</f>
        <v>49</v>
      </c>
      <c r="AA530" s="78">
        <f>ROUND(IF(($G530*'Custom Ratings'!$F$3)+($H530*'Custom Ratings'!$F$4)+($I530*'Custom Ratings'!$F$5)+($J530*'Custom Ratings'!$F$6)+($K530*'Custom Ratings'!$F$7)+($L530*'Custom Ratings'!$F$8)+($M530*'Custom Ratings'!$F$9)+($O530*'Custom Ratings'!$F$10)+($P530*'Custom Ratings'!$F$11)+($Q530*'Custom Ratings'!$F$12)+($R530*'Custom Ratings'!$F$13)+($S530*'Custom Ratings'!$F$14)+($T530*'Custom Ratings'!$F$15)&lt;50,(25+(($G530*'Custom Ratings'!$F$3)+($H530*'Custom Ratings'!$F$4)+($I530*'Custom Ratings'!$F$5)+($J530*'Custom Ratings'!$F$6)+($K530*'Custom Ratings'!$F$7)+($L530*'Custom Ratings'!$F$8)+($M530*'Custom Ratings'!$F$9)+($O530*'Custom Ratings'!$F$10)+($P530*'Custom Ratings'!$F$11)+($Q530*'Custom Ratings'!$F$12)+($R530*'Custom Ratings'!$F$13)+($S530*'Custom Ratings'!$F$14)+($T530*'Custom Ratings'!$F$15))/2),($G530*'Custom Ratings'!$F$3)+($H530*'Custom Ratings'!$F$4)+($I530*'Custom Ratings'!$F$5)+($J530*'Custom Ratings'!$F$6)+($K530*'Custom Ratings'!$F$7)+($L530*'Custom Ratings'!$F$8)+($M530*'Custom Ratings'!$F$9)+($O530*'Custom Ratings'!$F$10)+($P530*'Custom Ratings'!$F$11)+($Q530*'Custom Ratings'!$F$12)+($R530*'Custom Ratings'!$F$13)+($S530*'Custom Ratings'!$F$14)+($T530*'Custom Ratings'!$F$15)),0)</f>
        <v>49</v>
      </c>
      <c r="AB530" s="78">
        <f>ROUND(IF(($K530*'Custom Ratings'!$J$3)+ROUNDDOWN(($H530*'Custom Ratings'!$J$4),0)+($I530*'Custom Ratings'!$J$5)+($J530*'Custom Ratings'!$J$6)+ROUNDDOWN(($K530*'Custom Ratings'!$J$7),0)+ROUNDDOWN(($L530*'Custom Ratings'!$J$8),0)+($M530*'Custom Ratings'!$J$9)+($O530*'Custom Ratings'!$J$10)+($P530*'Custom Ratings'!$J$11)+($Q530*'Custom Ratings'!$J$12)+($R530*'Custom Ratings'!$J$13)+($S530*'Custom Ratings'!$J$14)+($T530*'Custom Ratings'!$J$15)&lt;50,(25+(($K530*'Custom Ratings'!$J$3)+ROUNDDOWN(($H530*'Custom Ratings'!$J$4),0)+($I530*'Custom Ratings'!$J$5)+($J530*'Custom Ratings'!$J$6)+ROUNDDOWN(($K530*'Custom Ratings'!$J$7),0)+ROUNDDOWN(($L530*'Custom Ratings'!$J$8),0)+($M530*'Custom Ratings'!$J$9)+($O530*'Custom Ratings'!$J$10)+($P530*'Custom Ratings'!$J$11)+($Q530*'Custom Ratings'!$J$12)+($R530*'Custom Ratings'!$J$13)+($S530*'Custom Ratings'!$J$14)+($T530*'Custom Ratings'!$J$15))/2),($K530*'Custom Ratings'!$J$3)+ROUNDDOWN(($H530*'Custom Ratings'!$J$4),0)+($I530*'Custom Ratings'!$J$5)+($J530*'Custom Ratings'!$J$6)+ROUNDDOWN(($K530*'Custom Ratings'!$J$7),0)+ROUNDDOWN(($L530*'Custom Ratings'!$J$8),0)+($M530*'Custom Ratings'!$J$9)+($O530*'Custom Ratings'!$J$10)+($P530*'Custom Ratings'!$J$11)+($Q530*'Custom Ratings'!$J$12)+($R530*'Custom Ratings'!$J$13)+($S530*'Custom Ratings'!$J$14)+($T530*'Custom Ratings'!$J$15)),0)</f>
        <v>45</v>
      </c>
      <c r="AC530" s="79">
        <f>ROUND(Z530/'Custom Ratings'!$B$19,0)</f>
        <v>49</v>
      </c>
      <c r="AD530" s="79">
        <f>ROUND(AA530/'Custom Ratings'!$F$19,0)</f>
        <v>49</v>
      </c>
      <c r="AE530" s="79">
        <f>ROUND(AB530/'Custom Ratings'!$J$19,0)</f>
        <v>45</v>
      </c>
    </row>
    <row r="531" ht="15.75" customHeight="1">
      <c r="A531" s="71" t="s">
        <v>1030</v>
      </c>
      <c r="B531" s="71" t="s">
        <v>1407</v>
      </c>
      <c r="C531" s="72" t="str">
        <f t="shared" si="1"/>
        <v>Jamie Macoun</v>
      </c>
      <c r="D531" s="73" t="s">
        <v>54</v>
      </c>
      <c r="E531" s="73" t="s">
        <v>721</v>
      </c>
      <c r="F531" s="73">
        <v>34.0</v>
      </c>
      <c r="G531" s="73">
        <v>8.0</v>
      </c>
      <c r="H531" s="73">
        <v>3.0</v>
      </c>
      <c r="I531" s="73">
        <v>3.0</v>
      </c>
      <c r="J531" s="73">
        <v>2.0</v>
      </c>
      <c r="K531" s="73">
        <v>4.0</v>
      </c>
      <c r="L531" s="73">
        <v>4.0</v>
      </c>
      <c r="M531" s="73">
        <v>4.0</v>
      </c>
      <c r="N531" s="73">
        <v>4.0</v>
      </c>
      <c r="O531" s="73">
        <v>3.0</v>
      </c>
      <c r="P531" s="73">
        <v>1.0</v>
      </c>
      <c r="Q531" s="73">
        <v>4.0</v>
      </c>
      <c r="R531" s="73">
        <v>4.0</v>
      </c>
      <c r="S531" s="73">
        <v>4.0</v>
      </c>
      <c r="T531" s="73">
        <v>2.0</v>
      </c>
      <c r="U531" s="74">
        <f t="shared" si="2"/>
        <v>60</v>
      </c>
      <c r="V531" s="75">
        <f t="shared" si="3"/>
        <v>60</v>
      </c>
      <c r="W531" s="76" t="str">
        <f t="shared" si="4"/>
        <v>Lefty</v>
      </c>
      <c r="X531" s="77">
        <f t="shared" si="5"/>
        <v>60</v>
      </c>
      <c r="Y531" s="77">
        <f t="shared" si="6"/>
        <v>63</v>
      </c>
      <c r="Z531" s="78">
        <f>ROUND(IF(($G531*'Custom Ratings'!$B$3)+($H531*'Custom Ratings'!$B$4)+($I531*'Custom Ratings'!$B$5)+($J531*'Custom Ratings'!$B$6)+($K531*'Custom Ratings'!$B$7)+($L531*'Custom Ratings'!$B$8)+($M531*'Custom Ratings'!$B$9)+($O531*'Custom Ratings'!$B$10)+($P531*'Custom Ratings'!$B$11)+($Q531*'Custom Ratings'!$B$12)+($R531*'Custom Ratings'!$B$13)+($S531*'Custom Ratings'!$B$14)+($T531*'Custom Ratings'!$B$15)&lt;50,(25+(($G531*'Custom Ratings'!$B$3)+($H531*'Custom Ratings'!$B$4)+($I531*'Custom Ratings'!$B$5)+($J531*'Custom Ratings'!$B$6)+($K531*'Custom Ratings'!$B$7)+($L531*'Custom Ratings'!$B$8)+($M531*'Custom Ratings'!$B$9)+($O531*'Custom Ratings'!$B$10)+($P531*'Custom Ratings'!$B$11)+($Q531*'Custom Ratings'!$B$12)+($R531*'Custom Ratings'!$B$13)+($S531*'Custom Ratings'!$B$14)+($T531*'Custom Ratings'!$B$15))/2),($G531*'Custom Ratings'!$B$3)+($H531*'Custom Ratings'!$B$4)+($I531*'Custom Ratings'!$B$5)+($J531*'Custom Ratings'!$B$6)+($K531*'Custom Ratings'!$B$7)+($L531*'Custom Ratings'!$B$8)+($M531*'Custom Ratings'!$B$9)+($O531*'Custom Ratings'!$B$10)+($P531*'Custom Ratings'!$B$11)+($Q531*'Custom Ratings'!$B$12)+($R531*'Custom Ratings'!$B$13)+($S531*'Custom Ratings'!$B$14)+($T531*'Custom Ratings'!$B$15)),0)</f>
        <v>60</v>
      </c>
      <c r="AA531" s="78">
        <f>ROUND(IF(($G531*'Custom Ratings'!$F$3)+($H531*'Custom Ratings'!$F$4)+($I531*'Custom Ratings'!$F$5)+($J531*'Custom Ratings'!$F$6)+($K531*'Custom Ratings'!$F$7)+($L531*'Custom Ratings'!$F$8)+($M531*'Custom Ratings'!$F$9)+($O531*'Custom Ratings'!$F$10)+($P531*'Custom Ratings'!$F$11)+($Q531*'Custom Ratings'!$F$12)+($R531*'Custom Ratings'!$F$13)+($S531*'Custom Ratings'!$F$14)+($T531*'Custom Ratings'!$F$15)&lt;50,(25+(($G531*'Custom Ratings'!$F$3)+($H531*'Custom Ratings'!$F$4)+($I531*'Custom Ratings'!$F$5)+($J531*'Custom Ratings'!$F$6)+($K531*'Custom Ratings'!$F$7)+($L531*'Custom Ratings'!$F$8)+($M531*'Custom Ratings'!$F$9)+($O531*'Custom Ratings'!$F$10)+($P531*'Custom Ratings'!$F$11)+($Q531*'Custom Ratings'!$F$12)+($R531*'Custom Ratings'!$F$13)+($S531*'Custom Ratings'!$F$14)+($T531*'Custom Ratings'!$F$15))/2),($G531*'Custom Ratings'!$F$3)+($H531*'Custom Ratings'!$F$4)+($I531*'Custom Ratings'!$F$5)+($J531*'Custom Ratings'!$F$6)+($K531*'Custom Ratings'!$F$7)+($L531*'Custom Ratings'!$F$8)+($M531*'Custom Ratings'!$F$9)+($O531*'Custom Ratings'!$F$10)+($P531*'Custom Ratings'!$F$11)+($Q531*'Custom Ratings'!$F$12)+($R531*'Custom Ratings'!$F$13)+($S531*'Custom Ratings'!$F$14)+($T531*'Custom Ratings'!$F$15)),0)</f>
        <v>60</v>
      </c>
      <c r="AB531" s="78">
        <f>ROUND(IF(($K531*'Custom Ratings'!$J$3)+ROUNDDOWN(($H531*'Custom Ratings'!$J$4),0)+($I531*'Custom Ratings'!$J$5)+($J531*'Custom Ratings'!$J$6)+ROUNDDOWN(($K531*'Custom Ratings'!$J$7),0)+ROUNDDOWN(($L531*'Custom Ratings'!$J$8),0)+($M531*'Custom Ratings'!$J$9)+($O531*'Custom Ratings'!$J$10)+($P531*'Custom Ratings'!$J$11)+($Q531*'Custom Ratings'!$J$12)+($R531*'Custom Ratings'!$J$13)+($S531*'Custom Ratings'!$J$14)+($T531*'Custom Ratings'!$J$15)&lt;50,(25+(($K531*'Custom Ratings'!$J$3)+ROUNDDOWN(($H531*'Custom Ratings'!$J$4),0)+($I531*'Custom Ratings'!$J$5)+($J531*'Custom Ratings'!$J$6)+ROUNDDOWN(($K531*'Custom Ratings'!$J$7),0)+ROUNDDOWN(($L531*'Custom Ratings'!$J$8),0)+($M531*'Custom Ratings'!$J$9)+($O531*'Custom Ratings'!$J$10)+($P531*'Custom Ratings'!$J$11)+($Q531*'Custom Ratings'!$J$12)+($R531*'Custom Ratings'!$J$13)+($S531*'Custom Ratings'!$J$14)+($T531*'Custom Ratings'!$J$15))/2),($K531*'Custom Ratings'!$J$3)+ROUNDDOWN(($H531*'Custom Ratings'!$J$4),0)+($I531*'Custom Ratings'!$J$5)+($J531*'Custom Ratings'!$J$6)+ROUNDDOWN(($K531*'Custom Ratings'!$J$7),0)+ROUNDDOWN(($L531*'Custom Ratings'!$J$8),0)+($M531*'Custom Ratings'!$J$9)+($O531*'Custom Ratings'!$J$10)+($P531*'Custom Ratings'!$J$11)+($Q531*'Custom Ratings'!$J$12)+($R531*'Custom Ratings'!$J$13)+($S531*'Custom Ratings'!$J$14)+($T531*'Custom Ratings'!$J$15)),0)</f>
        <v>63</v>
      </c>
      <c r="AC531" s="79">
        <f>ROUND(Z531/'Custom Ratings'!$B$19,0)</f>
        <v>60</v>
      </c>
      <c r="AD531" s="79">
        <f>ROUND(AA531/'Custom Ratings'!$F$19,0)</f>
        <v>60</v>
      </c>
      <c r="AE531" s="79">
        <f>ROUND(AB531/'Custom Ratings'!$J$19,0)</f>
        <v>63</v>
      </c>
    </row>
    <row r="532" ht="15.75" customHeight="1">
      <c r="A532" s="71" t="s">
        <v>709</v>
      </c>
      <c r="B532" s="71" t="s">
        <v>1408</v>
      </c>
      <c r="C532" s="72" t="str">
        <f t="shared" si="1"/>
        <v>Bob Rouse</v>
      </c>
      <c r="D532" s="73" t="s">
        <v>54</v>
      </c>
      <c r="E532" s="73" t="s">
        <v>721</v>
      </c>
      <c r="F532" s="73">
        <v>3.0</v>
      </c>
      <c r="G532" s="73">
        <v>10.0</v>
      </c>
      <c r="H532" s="73">
        <v>3.0</v>
      </c>
      <c r="I532" s="73">
        <v>3.0</v>
      </c>
      <c r="J532" s="73">
        <v>2.0</v>
      </c>
      <c r="K532" s="73">
        <v>4.0</v>
      </c>
      <c r="L532" s="73">
        <v>2.0</v>
      </c>
      <c r="M532" s="73">
        <v>4.0</v>
      </c>
      <c r="N532" s="73">
        <v>3.0</v>
      </c>
      <c r="O532" s="73">
        <v>2.0</v>
      </c>
      <c r="P532" s="73">
        <v>0.0</v>
      </c>
      <c r="Q532" s="73">
        <v>4.0</v>
      </c>
      <c r="R532" s="73">
        <v>4.0</v>
      </c>
      <c r="S532" s="73">
        <v>2.0</v>
      </c>
      <c r="T532" s="73">
        <v>3.0</v>
      </c>
      <c r="U532" s="74">
        <f t="shared" si="2"/>
        <v>51</v>
      </c>
      <c r="V532" s="75">
        <f t="shared" si="3"/>
        <v>51</v>
      </c>
      <c r="W532" s="76" t="str">
        <f t="shared" si="4"/>
        <v>Righty</v>
      </c>
      <c r="X532" s="77">
        <f t="shared" si="5"/>
        <v>51</v>
      </c>
      <c r="Y532" s="77">
        <f t="shared" si="6"/>
        <v>53</v>
      </c>
      <c r="Z532" s="78">
        <f>ROUND(IF(($G532*'Custom Ratings'!$B$3)+($H532*'Custom Ratings'!$B$4)+($I532*'Custom Ratings'!$B$5)+($J532*'Custom Ratings'!$B$6)+($K532*'Custom Ratings'!$B$7)+($L532*'Custom Ratings'!$B$8)+($M532*'Custom Ratings'!$B$9)+($O532*'Custom Ratings'!$B$10)+($P532*'Custom Ratings'!$B$11)+($Q532*'Custom Ratings'!$B$12)+($R532*'Custom Ratings'!$B$13)+($S532*'Custom Ratings'!$B$14)+($T532*'Custom Ratings'!$B$15)&lt;50,(25+(($G532*'Custom Ratings'!$B$3)+($H532*'Custom Ratings'!$B$4)+($I532*'Custom Ratings'!$B$5)+($J532*'Custom Ratings'!$B$6)+($K532*'Custom Ratings'!$B$7)+($L532*'Custom Ratings'!$B$8)+($M532*'Custom Ratings'!$B$9)+($O532*'Custom Ratings'!$B$10)+($P532*'Custom Ratings'!$B$11)+($Q532*'Custom Ratings'!$B$12)+($R532*'Custom Ratings'!$B$13)+($S532*'Custom Ratings'!$B$14)+($T532*'Custom Ratings'!$B$15))/2),($G532*'Custom Ratings'!$B$3)+($H532*'Custom Ratings'!$B$4)+($I532*'Custom Ratings'!$B$5)+($J532*'Custom Ratings'!$B$6)+($K532*'Custom Ratings'!$B$7)+($L532*'Custom Ratings'!$B$8)+($M532*'Custom Ratings'!$B$9)+($O532*'Custom Ratings'!$B$10)+($P532*'Custom Ratings'!$B$11)+($Q532*'Custom Ratings'!$B$12)+($R532*'Custom Ratings'!$B$13)+($S532*'Custom Ratings'!$B$14)+($T532*'Custom Ratings'!$B$15)),0)</f>
        <v>51</v>
      </c>
      <c r="AA532" s="78">
        <f>ROUND(IF(($G532*'Custom Ratings'!$F$3)+($H532*'Custom Ratings'!$F$4)+($I532*'Custom Ratings'!$F$5)+($J532*'Custom Ratings'!$F$6)+($K532*'Custom Ratings'!$F$7)+($L532*'Custom Ratings'!$F$8)+($M532*'Custom Ratings'!$F$9)+($O532*'Custom Ratings'!$F$10)+($P532*'Custom Ratings'!$F$11)+($Q532*'Custom Ratings'!$F$12)+($R532*'Custom Ratings'!$F$13)+($S532*'Custom Ratings'!$F$14)+($T532*'Custom Ratings'!$F$15)&lt;50,(25+(($G532*'Custom Ratings'!$F$3)+($H532*'Custom Ratings'!$F$4)+($I532*'Custom Ratings'!$F$5)+($J532*'Custom Ratings'!$F$6)+($K532*'Custom Ratings'!$F$7)+($L532*'Custom Ratings'!$F$8)+($M532*'Custom Ratings'!$F$9)+($O532*'Custom Ratings'!$F$10)+($P532*'Custom Ratings'!$F$11)+($Q532*'Custom Ratings'!$F$12)+($R532*'Custom Ratings'!$F$13)+($S532*'Custom Ratings'!$F$14)+($T532*'Custom Ratings'!$F$15))/2),($G532*'Custom Ratings'!$F$3)+($H532*'Custom Ratings'!$F$4)+($I532*'Custom Ratings'!$F$5)+($J532*'Custom Ratings'!$F$6)+($K532*'Custom Ratings'!$F$7)+($L532*'Custom Ratings'!$F$8)+($M532*'Custom Ratings'!$F$9)+($O532*'Custom Ratings'!$F$10)+($P532*'Custom Ratings'!$F$11)+($Q532*'Custom Ratings'!$F$12)+($R532*'Custom Ratings'!$F$13)+($S532*'Custom Ratings'!$F$14)+($T532*'Custom Ratings'!$F$15)),0)</f>
        <v>51</v>
      </c>
      <c r="AB532" s="78">
        <f>ROUND(IF(($K532*'Custom Ratings'!$J$3)+ROUNDDOWN(($H532*'Custom Ratings'!$J$4),0)+($I532*'Custom Ratings'!$J$5)+($J532*'Custom Ratings'!$J$6)+ROUNDDOWN(($K532*'Custom Ratings'!$J$7),0)+ROUNDDOWN(($L532*'Custom Ratings'!$J$8),0)+($M532*'Custom Ratings'!$J$9)+($O532*'Custom Ratings'!$J$10)+($P532*'Custom Ratings'!$J$11)+($Q532*'Custom Ratings'!$J$12)+($R532*'Custom Ratings'!$J$13)+($S532*'Custom Ratings'!$J$14)+($T532*'Custom Ratings'!$J$15)&lt;50,(25+(($K532*'Custom Ratings'!$J$3)+ROUNDDOWN(($H532*'Custom Ratings'!$J$4),0)+($I532*'Custom Ratings'!$J$5)+($J532*'Custom Ratings'!$J$6)+ROUNDDOWN(($K532*'Custom Ratings'!$J$7),0)+ROUNDDOWN(($L532*'Custom Ratings'!$J$8),0)+($M532*'Custom Ratings'!$J$9)+($O532*'Custom Ratings'!$J$10)+($P532*'Custom Ratings'!$J$11)+($Q532*'Custom Ratings'!$J$12)+($R532*'Custom Ratings'!$J$13)+($S532*'Custom Ratings'!$J$14)+($T532*'Custom Ratings'!$J$15))/2),($K532*'Custom Ratings'!$J$3)+ROUNDDOWN(($H532*'Custom Ratings'!$J$4),0)+($I532*'Custom Ratings'!$J$5)+($J532*'Custom Ratings'!$J$6)+ROUNDDOWN(($K532*'Custom Ratings'!$J$7),0)+ROUNDDOWN(($L532*'Custom Ratings'!$J$8),0)+($M532*'Custom Ratings'!$J$9)+($O532*'Custom Ratings'!$J$10)+($P532*'Custom Ratings'!$J$11)+($Q532*'Custom Ratings'!$J$12)+($R532*'Custom Ratings'!$J$13)+($S532*'Custom Ratings'!$J$14)+($T532*'Custom Ratings'!$J$15)),0)</f>
        <v>53</v>
      </c>
      <c r="AC532" s="79">
        <f>ROUND(Z532/'Custom Ratings'!$B$19,0)</f>
        <v>51</v>
      </c>
      <c r="AD532" s="79">
        <f>ROUND(AA532/'Custom Ratings'!$F$19,0)</f>
        <v>51</v>
      </c>
      <c r="AE532" s="79">
        <f>ROUND(AB532/'Custom Ratings'!$J$19,0)</f>
        <v>53</v>
      </c>
    </row>
    <row r="533" ht="15.75" customHeight="1">
      <c r="A533" s="71" t="s">
        <v>1204</v>
      </c>
      <c r="B533" s="71" t="s">
        <v>1409</v>
      </c>
      <c r="C533" s="72" t="str">
        <f t="shared" si="1"/>
        <v>Sylvain Lefebvre</v>
      </c>
      <c r="D533" s="73" t="s">
        <v>54</v>
      </c>
      <c r="E533" s="73" t="s">
        <v>721</v>
      </c>
      <c r="F533" s="73">
        <v>2.0</v>
      </c>
      <c r="G533" s="73">
        <v>9.0</v>
      </c>
      <c r="H533" s="73">
        <v>2.0</v>
      </c>
      <c r="I533" s="73">
        <v>2.0</v>
      </c>
      <c r="J533" s="73">
        <v>1.0</v>
      </c>
      <c r="K533" s="73">
        <v>3.0</v>
      </c>
      <c r="L533" s="73">
        <v>1.0</v>
      </c>
      <c r="M533" s="73">
        <v>3.0</v>
      </c>
      <c r="N533" s="73">
        <v>4.0</v>
      </c>
      <c r="O533" s="73">
        <v>2.0</v>
      </c>
      <c r="P533" s="73">
        <v>0.0</v>
      </c>
      <c r="Q533" s="73">
        <v>4.0</v>
      </c>
      <c r="R533" s="73">
        <v>4.0</v>
      </c>
      <c r="S533" s="73">
        <v>3.0</v>
      </c>
      <c r="T533" s="73">
        <v>3.0</v>
      </c>
      <c r="U533" s="74">
        <f t="shared" si="2"/>
        <v>45</v>
      </c>
      <c r="V533" s="75">
        <f t="shared" si="3"/>
        <v>45</v>
      </c>
      <c r="W533" s="76" t="str">
        <f t="shared" si="4"/>
        <v>Lefty</v>
      </c>
      <c r="X533" s="77">
        <f t="shared" si="5"/>
        <v>45</v>
      </c>
      <c r="Y533" s="77">
        <f t="shared" si="6"/>
        <v>45</v>
      </c>
      <c r="Z533" s="78">
        <f>ROUND(IF(($G533*'Custom Ratings'!$B$3)+($H533*'Custom Ratings'!$B$4)+($I533*'Custom Ratings'!$B$5)+($J533*'Custom Ratings'!$B$6)+($K533*'Custom Ratings'!$B$7)+($L533*'Custom Ratings'!$B$8)+($M533*'Custom Ratings'!$B$9)+($O533*'Custom Ratings'!$B$10)+($P533*'Custom Ratings'!$B$11)+($Q533*'Custom Ratings'!$B$12)+($R533*'Custom Ratings'!$B$13)+($S533*'Custom Ratings'!$B$14)+($T533*'Custom Ratings'!$B$15)&lt;50,(25+(($G533*'Custom Ratings'!$B$3)+($H533*'Custom Ratings'!$B$4)+($I533*'Custom Ratings'!$B$5)+($J533*'Custom Ratings'!$B$6)+($K533*'Custom Ratings'!$B$7)+($L533*'Custom Ratings'!$B$8)+($M533*'Custom Ratings'!$B$9)+($O533*'Custom Ratings'!$B$10)+($P533*'Custom Ratings'!$B$11)+($Q533*'Custom Ratings'!$B$12)+($R533*'Custom Ratings'!$B$13)+($S533*'Custom Ratings'!$B$14)+($T533*'Custom Ratings'!$B$15))/2),($G533*'Custom Ratings'!$B$3)+($H533*'Custom Ratings'!$B$4)+($I533*'Custom Ratings'!$B$5)+($J533*'Custom Ratings'!$B$6)+($K533*'Custom Ratings'!$B$7)+($L533*'Custom Ratings'!$B$8)+($M533*'Custom Ratings'!$B$9)+($O533*'Custom Ratings'!$B$10)+($P533*'Custom Ratings'!$B$11)+($Q533*'Custom Ratings'!$B$12)+($R533*'Custom Ratings'!$B$13)+($S533*'Custom Ratings'!$B$14)+($T533*'Custom Ratings'!$B$15)),0)</f>
        <v>45</v>
      </c>
      <c r="AA533" s="78">
        <f>ROUND(IF(($G533*'Custom Ratings'!$F$3)+($H533*'Custom Ratings'!$F$4)+($I533*'Custom Ratings'!$F$5)+($J533*'Custom Ratings'!$F$6)+($K533*'Custom Ratings'!$F$7)+($L533*'Custom Ratings'!$F$8)+($M533*'Custom Ratings'!$F$9)+($O533*'Custom Ratings'!$F$10)+($P533*'Custom Ratings'!$F$11)+($Q533*'Custom Ratings'!$F$12)+($R533*'Custom Ratings'!$F$13)+($S533*'Custom Ratings'!$F$14)+($T533*'Custom Ratings'!$F$15)&lt;50,(25+(($G533*'Custom Ratings'!$F$3)+($H533*'Custom Ratings'!$F$4)+($I533*'Custom Ratings'!$F$5)+($J533*'Custom Ratings'!$F$6)+($K533*'Custom Ratings'!$F$7)+($L533*'Custom Ratings'!$F$8)+($M533*'Custom Ratings'!$F$9)+($O533*'Custom Ratings'!$F$10)+($P533*'Custom Ratings'!$F$11)+($Q533*'Custom Ratings'!$F$12)+($R533*'Custom Ratings'!$F$13)+($S533*'Custom Ratings'!$F$14)+($T533*'Custom Ratings'!$F$15))/2),($G533*'Custom Ratings'!$F$3)+($H533*'Custom Ratings'!$F$4)+($I533*'Custom Ratings'!$F$5)+($J533*'Custom Ratings'!$F$6)+($K533*'Custom Ratings'!$F$7)+($L533*'Custom Ratings'!$F$8)+($M533*'Custom Ratings'!$F$9)+($O533*'Custom Ratings'!$F$10)+($P533*'Custom Ratings'!$F$11)+($Q533*'Custom Ratings'!$F$12)+($R533*'Custom Ratings'!$F$13)+($S533*'Custom Ratings'!$F$14)+($T533*'Custom Ratings'!$F$15)),0)</f>
        <v>45</v>
      </c>
      <c r="AB533" s="78">
        <f>ROUND(IF(($K533*'Custom Ratings'!$J$3)+ROUNDDOWN(($H533*'Custom Ratings'!$J$4),0)+($I533*'Custom Ratings'!$J$5)+($J533*'Custom Ratings'!$J$6)+ROUNDDOWN(($K533*'Custom Ratings'!$J$7),0)+ROUNDDOWN(($L533*'Custom Ratings'!$J$8),0)+($M533*'Custom Ratings'!$J$9)+($O533*'Custom Ratings'!$J$10)+($P533*'Custom Ratings'!$J$11)+($Q533*'Custom Ratings'!$J$12)+($R533*'Custom Ratings'!$J$13)+($S533*'Custom Ratings'!$J$14)+($T533*'Custom Ratings'!$J$15)&lt;50,(25+(($K533*'Custom Ratings'!$J$3)+ROUNDDOWN(($H533*'Custom Ratings'!$J$4),0)+($I533*'Custom Ratings'!$J$5)+($J533*'Custom Ratings'!$J$6)+ROUNDDOWN(($K533*'Custom Ratings'!$J$7),0)+ROUNDDOWN(($L533*'Custom Ratings'!$J$8),0)+($M533*'Custom Ratings'!$J$9)+($O533*'Custom Ratings'!$J$10)+($P533*'Custom Ratings'!$J$11)+($Q533*'Custom Ratings'!$J$12)+($R533*'Custom Ratings'!$J$13)+($S533*'Custom Ratings'!$J$14)+($T533*'Custom Ratings'!$J$15))/2),($K533*'Custom Ratings'!$J$3)+ROUNDDOWN(($H533*'Custom Ratings'!$J$4),0)+($I533*'Custom Ratings'!$J$5)+($J533*'Custom Ratings'!$J$6)+ROUNDDOWN(($K533*'Custom Ratings'!$J$7),0)+ROUNDDOWN(($L533*'Custom Ratings'!$J$8),0)+($M533*'Custom Ratings'!$J$9)+($O533*'Custom Ratings'!$J$10)+($P533*'Custom Ratings'!$J$11)+($Q533*'Custom Ratings'!$J$12)+($R533*'Custom Ratings'!$J$13)+($S533*'Custom Ratings'!$J$14)+($T533*'Custom Ratings'!$J$15)),0)</f>
        <v>45</v>
      </c>
      <c r="AC533" s="79">
        <f>ROUND(Z533/'Custom Ratings'!$B$19,0)</f>
        <v>45</v>
      </c>
      <c r="AD533" s="79">
        <f>ROUND(AA533/'Custom Ratings'!$F$19,0)</f>
        <v>45</v>
      </c>
      <c r="AE533" s="79">
        <f>ROUND(AB533/'Custom Ratings'!$J$19,0)</f>
        <v>45</v>
      </c>
    </row>
    <row r="534" ht="15.75" customHeight="1">
      <c r="A534" s="71" t="s">
        <v>709</v>
      </c>
      <c r="B534" s="71" t="s">
        <v>1249</v>
      </c>
      <c r="C534" s="72" t="str">
        <f t="shared" si="1"/>
        <v>Bob McGill</v>
      </c>
      <c r="D534" s="73" t="s">
        <v>54</v>
      </c>
      <c r="E534" s="73" t="s">
        <v>721</v>
      </c>
      <c r="F534" s="73">
        <v>8.0</v>
      </c>
      <c r="G534" s="73">
        <v>8.0</v>
      </c>
      <c r="H534" s="73">
        <v>2.0</v>
      </c>
      <c r="I534" s="73">
        <v>2.0</v>
      </c>
      <c r="J534" s="73">
        <v>0.0</v>
      </c>
      <c r="K534" s="73">
        <v>2.0</v>
      </c>
      <c r="L534" s="73">
        <v>3.0</v>
      </c>
      <c r="M534" s="73">
        <v>3.0</v>
      </c>
      <c r="N534" s="73">
        <v>5.0</v>
      </c>
      <c r="O534" s="73">
        <v>2.0</v>
      </c>
      <c r="P534" s="73">
        <v>3.0</v>
      </c>
      <c r="Q534" s="73">
        <v>2.0</v>
      </c>
      <c r="R534" s="73">
        <v>3.0</v>
      </c>
      <c r="S534" s="73">
        <v>2.0</v>
      </c>
      <c r="T534" s="73">
        <v>4.0</v>
      </c>
      <c r="U534" s="74">
        <f t="shared" si="2"/>
        <v>45</v>
      </c>
      <c r="V534" s="75">
        <f t="shared" si="3"/>
        <v>45</v>
      </c>
      <c r="W534" s="76" t="str">
        <f t="shared" si="4"/>
        <v>Righty</v>
      </c>
      <c r="X534" s="77">
        <f t="shared" si="5"/>
        <v>45</v>
      </c>
      <c r="Y534" s="77">
        <f t="shared" si="6"/>
        <v>46</v>
      </c>
      <c r="Z534" s="78">
        <f>ROUND(IF(($G534*'Custom Ratings'!$B$3)+($H534*'Custom Ratings'!$B$4)+($I534*'Custom Ratings'!$B$5)+($J534*'Custom Ratings'!$B$6)+($K534*'Custom Ratings'!$B$7)+($L534*'Custom Ratings'!$B$8)+($M534*'Custom Ratings'!$B$9)+($O534*'Custom Ratings'!$B$10)+($P534*'Custom Ratings'!$B$11)+($Q534*'Custom Ratings'!$B$12)+($R534*'Custom Ratings'!$B$13)+($S534*'Custom Ratings'!$B$14)+($T534*'Custom Ratings'!$B$15)&lt;50,(25+(($G534*'Custom Ratings'!$B$3)+($H534*'Custom Ratings'!$B$4)+($I534*'Custom Ratings'!$B$5)+($J534*'Custom Ratings'!$B$6)+($K534*'Custom Ratings'!$B$7)+($L534*'Custom Ratings'!$B$8)+($M534*'Custom Ratings'!$B$9)+($O534*'Custom Ratings'!$B$10)+($P534*'Custom Ratings'!$B$11)+($Q534*'Custom Ratings'!$B$12)+($R534*'Custom Ratings'!$B$13)+($S534*'Custom Ratings'!$B$14)+($T534*'Custom Ratings'!$B$15))/2),($G534*'Custom Ratings'!$B$3)+($H534*'Custom Ratings'!$B$4)+($I534*'Custom Ratings'!$B$5)+($J534*'Custom Ratings'!$B$6)+($K534*'Custom Ratings'!$B$7)+($L534*'Custom Ratings'!$B$8)+($M534*'Custom Ratings'!$B$9)+($O534*'Custom Ratings'!$B$10)+($P534*'Custom Ratings'!$B$11)+($Q534*'Custom Ratings'!$B$12)+($R534*'Custom Ratings'!$B$13)+($S534*'Custom Ratings'!$B$14)+($T534*'Custom Ratings'!$B$15)),0)</f>
        <v>45</v>
      </c>
      <c r="AA534" s="78">
        <f>ROUND(IF(($G534*'Custom Ratings'!$F$3)+($H534*'Custom Ratings'!$F$4)+($I534*'Custom Ratings'!$F$5)+($J534*'Custom Ratings'!$F$6)+($K534*'Custom Ratings'!$F$7)+($L534*'Custom Ratings'!$F$8)+($M534*'Custom Ratings'!$F$9)+($O534*'Custom Ratings'!$F$10)+($P534*'Custom Ratings'!$F$11)+($Q534*'Custom Ratings'!$F$12)+($R534*'Custom Ratings'!$F$13)+($S534*'Custom Ratings'!$F$14)+($T534*'Custom Ratings'!$F$15)&lt;50,(25+(($G534*'Custom Ratings'!$F$3)+($H534*'Custom Ratings'!$F$4)+($I534*'Custom Ratings'!$F$5)+($J534*'Custom Ratings'!$F$6)+($K534*'Custom Ratings'!$F$7)+($L534*'Custom Ratings'!$F$8)+($M534*'Custom Ratings'!$F$9)+($O534*'Custom Ratings'!$F$10)+($P534*'Custom Ratings'!$F$11)+($Q534*'Custom Ratings'!$F$12)+($R534*'Custom Ratings'!$F$13)+($S534*'Custom Ratings'!$F$14)+($T534*'Custom Ratings'!$F$15))/2),($G534*'Custom Ratings'!$F$3)+($H534*'Custom Ratings'!$F$4)+($I534*'Custom Ratings'!$F$5)+($J534*'Custom Ratings'!$F$6)+($K534*'Custom Ratings'!$F$7)+($L534*'Custom Ratings'!$F$8)+($M534*'Custom Ratings'!$F$9)+($O534*'Custom Ratings'!$F$10)+($P534*'Custom Ratings'!$F$11)+($Q534*'Custom Ratings'!$F$12)+($R534*'Custom Ratings'!$F$13)+($S534*'Custom Ratings'!$F$14)+($T534*'Custom Ratings'!$F$15)),0)</f>
        <v>45</v>
      </c>
      <c r="AB534" s="78">
        <f>ROUND(IF(($K534*'Custom Ratings'!$J$3)+ROUNDDOWN(($H534*'Custom Ratings'!$J$4),0)+($I534*'Custom Ratings'!$J$5)+($J534*'Custom Ratings'!$J$6)+ROUNDDOWN(($K534*'Custom Ratings'!$J$7),0)+ROUNDDOWN(($L534*'Custom Ratings'!$J$8),0)+($M534*'Custom Ratings'!$J$9)+($O534*'Custom Ratings'!$J$10)+($P534*'Custom Ratings'!$J$11)+($Q534*'Custom Ratings'!$J$12)+($R534*'Custom Ratings'!$J$13)+($S534*'Custom Ratings'!$J$14)+($T534*'Custom Ratings'!$J$15)&lt;50,(25+(($K534*'Custom Ratings'!$J$3)+ROUNDDOWN(($H534*'Custom Ratings'!$J$4),0)+($I534*'Custom Ratings'!$J$5)+($J534*'Custom Ratings'!$J$6)+ROUNDDOWN(($K534*'Custom Ratings'!$J$7),0)+ROUNDDOWN(($L534*'Custom Ratings'!$J$8),0)+($M534*'Custom Ratings'!$J$9)+($O534*'Custom Ratings'!$J$10)+($P534*'Custom Ratings'!$J$11)+($Q534*'Custom Ratings'!$J$12)+($R534*'Custom Ratings'!$J$13)+($S534*'Custom Ratings'!$J$14)+($T534*'Custom Ratings'!$J$15))/2),($K534*'Custom Ratings'!$J$3)+ROUNDDOWN(($H534*'Custom Ratings'!$J$4),0)+($I534*'Custom Ratings'!$J$5)+($J534*'Custom Ratings'!$J$6)+ROUNDDOWN(($K534*'Custom Ratings'!$J$7),0)+ROUNDDOWN(($L534*'Custom Ratings'!$J$8),0)+($M534*'Custom Ratings'!$J$9)+($O534*'Custom Ratings'!$J$10)+($P534*'Custom Ratings'!$J$11)+($Q534*'Custom Ratings'!$J$12)+($R534*'Custom Ratings'!$J$13)+($S534*'Custom Ratings'!$J$14)+($T534*'Custom Ratings'!$J$15)),0)</f>
        <v>46</v>
      </c>
      <c r="AC534" s="79">
        <f>ROUND(Z534/'Custom Ratings'!$B$19,0)</f>
        <v>45</v>
      </c>
      <c r="AD534" s="79">
        <f>ROUND(AA534/'Custom Ratings'!$F$19,0)</f>
        <v>45</v>
      </c>
      <c r="AE534" s="79">
        <f>ROUND(AB534/'Custom Ratings'!$J$19,0)</f>
        <v>46</v>
      </c>
    </row>
    <row r="535" ht="15.75" customHeight="1">
      <c r="A535" s="71" t="s">
        <v>1080</v>
      </c>
      <c r="B535" s="71" t="s">
        <v>1410</v>
      </c>
      <c r="C535" s="72" t="str">
        <f t="shared" si="1"/>
        <v>Kirk McLean</v>
      </c>
      <c r="D535" s="73" t="s">
        <v>65</v>
      </c>
      <c r="E535" s="73" t="s">
        <v>697</v>
      </c>
      <c r="F535" s="73">
        <v>1.0</v>
      </c>
      <c r="G535" s="73">
        <v>8.0</v>
      </c>
      <c r="H535" s="73">
        <v>4.0</v>
      </c>
      <c r="I535" s="73">
        <v>4.0</v>
      </c>
      <c r="J535" s="73">
        <v>4.0</v>
      </c>
      <c r="K535" s="73">
        <v>4.0</v>
      </c>
      <c r="L535" s="73">
        <v>4.0</v>
      </c>
      <c r="M535" s="73">
        <v>0.0</v>
      </c>
      <c r="N535" s="73">
        <v>0.0</v>
      </c>
      <c r="O535" s="73">
        <v>0.0</v>
      </c>
      <c r="P535" s="73">
        <v>0.0</v>
      </c>
      <c r="Q535" s="73">
        <v>4.0</v>
      </c>
      <c r="R535" s="73">
        <v>4.0</v>
      </c>
      <c r="S535" s="73">
        <v>3.0</v>
      </c>
      <c r="T535" s="73">
        <v>3.0</v>
      </c>
      <c r="U535" s="74">
        <f t="shared" si="2"/>
        <v>68</v>
      </c>
      <c r="V535" s="75">
        <f t="shared" si="3"/>
        <v>68</v>
      </c>
      <c r="W535" s="76" t="str">
        <f t="shared" si="4"/>
        <v>Lefty</v>
      </c>
      <c r="X535" s="77">
        <f t="shared" si="5"/>
        <v>51</v>
      </c>
      <c r="Y535" s="77">
        <f t="shared" si="6"/>
        <v>68</v>
      </c>
      <c r="Z535" s="78">
        <f>ROUND(IF(($G535*'Custom Ratings'!$B$3)+($H535*'Custom Ratings'!$B$4)+($I535*'Custom Ratings'!$B$5)+($J535*'Custom Ratings'!$B$6)+($K535*'Custom Ratings'!$B$7)+($L535*'Custom Ratings'!$B$8)+($M535*'Custom Ratings'!$B$9)+($O535*'Custom Ratings'!$B$10)+($P535*'Custom Ratings'!$B$11)+($Q535*'Custom Ratings'!$B$12)+($R535*'Custom Ratings'!$B$13)+($S535*'Custom Ratings'!$B$14)+($T535*'Custom Ratings'!$B$15)&lt;50,(25+(($G535*'Custom Ratings'!$B$3)+($H535*'Custom Ratings'!$B$4)+($I535*'Custom Ratings'!$B$5)+($J535*'Custom Ratings'!$B$6)+($K535*'Custom Ratings'!$B$7)+($L535*'Custom Ratings'!$B$8)+($M535*'Custom Ratings'!$B$9)+($O535*'Custom Ratings'!$B$10)+($P535*'Custom Ratings'!$B$11)+($Q535*'Custom Ratings'!$B$12)+($R535*'Custom Ratings'!$B$13)+($S535*'Custom Ratings'!$B$14)+($T535*'Custom Ratings'!$B$15))/2),($G535*'Custom Ratings'!$B$3)+($H535*'Custom Ratings'!$B$4)+($I535*'Custom Ratings'!$B$5)+($J535*'Custom Ratings'!$B$6)+($K535*'Custom Ratings'!$B$7)+($L535*'Custom Ratings'!$B$8)+($M535*'Custom Ratings'!$B$9)+($O535*'Custom Ratings'!$B$10)+($P535*'Custom Ratings'!$B$11)+($Q535*'Custom Ratings'!$B$12)+($R535*'Custom Ratings'!$B$13)+($S535*'Custom Ratings'!$B$14)+($T535*'Custom Ratings'!$B$15)),0)</f>
        <v>51</v>
      </c>
      <c r="AA535" s="78">
        <f>ROUND(IF(($G535*'Custom Ratings'!$F$3)+($H535*'Custom Ratings'!$F$4)+($I535*'Custom Ratings'!$F$5)+($J535*'Custom Ratings'!$F$6)+($K535*'Custom Ratings'!$F$7)+($L535*'Custom Ratings'!$F$8)+($M535*'Custom Ratings'!$F$9)+($O535*'Custom Ratings'!$F$10)+($P535*'Custom Ratings'!$F$11)+($Q535*'Custom Ratings'!$F$12)+($R535*'Custom Ratings'!$F$13)+($S535*'Custom Ratings'!$F$14)+($T535*'Custom Ratings'!$F$15)&lt;50,(25+(($G535*'Custom Ratings'!$F$3)+($H535*'Custom Ratings'!$F$4)+($I535*'Custom Ratings'!$F$5)+($J535*'Custom Ratings'!$F$6)+($K535*'Custom Ratings'!$F$7)+($L535*'Custom Ratings'!$F$8)+($M535*'Custom Ratings'!$F$9)+($O535*'Custom Ratings'!$F$10)+($P535*'Custom Ratings'!$F$11)+($Q535*'Custom Ratings'!$F$12)+($R535*'Custom Ratings'!$F$13)+($S535*'Custom Ratings'!$F$14)+($T535*'Custom Ratings'!$F$15))/2),($G535*'Custom Ratings'!$F$3)+($H535*'Custom Ratings'!$F$4)+($I535*'Custom Ratings'!$F$5)+($J535*'Custom Ratings'!$F$6)+($K535*'Custom Ratings'!$F$7)+($L535*'Custom Ratings'!$F$8)+($M535*'Custom Ratings'!$F$9)+($O535*'Custom Ratings'!$F$10)+($P535*'Custom Ratings'!$F$11)+($Q535*'Custom Ratings'!$F$12)+($R535*'Custom Ratings'!$F$13)+($S535*'Custom Ratings'!$F$14)+($T535*'Custom Ratings'!$F$15)),0)</f>
        <v>51</v>
      </c>
      <c r="AB535" s="78">
        <f>ROUND(IF(($K535*'Custom Ratings'!$J$3)+ROUNDDOWN(($H535*'Custom Ratings'!$J$4),0)+($I535*'Custom Ratings'!$J$5)+($J535*'Custom Ratings'!$J$6)+ROUNDDOWN(($K535*'Custom Ratings'!$J$7),0)+ROUNDDOWN(($L535*'Custom Ratings'!$J$8),0)+($M535*'Custom Ratings'!$J$9)+($O535*'Custom Ratings'!$J$10)+($P535*'Custom Ratings'!$J$11)+($Q535*'Custom Ratings'!$J$12)+($R535*'Custom Ratings'!$J$13)+($S535*'Custom Ratings'!$J$14)+($T535*'Custom Ratings'!$J$15)&lt;50,(25+(($K535*'Custom Ratings'!$J$3)+ROUNDDOWN(($H535*'Custom Ratings'!$J$4),0)+($I535*'Custom Ratings'!$J$5)+($J535*'Custom Ratings'!$J$6)+ROUNDDOWN(($K535*'Custom Ratings'!$J$7),0)+ROUNDDOWN(($L535*'Custom Ratings'!$J$8),0)+($M535*'Custom Ratings'!$J$9)+($O535*'Custom Ratings'!$J$10)+($P535*'Custom Ratings'!$J$11)+($Q535*'Custom Ratings'!$J$12)+($R535*'Custom Ratings'!$J$13)+($S535*'Custom Ratings'!$J$14)+($T535*'Custom Ratings'!$J$15))/2),($K535*'Custom Ratings'!$J$3)+ROUNDDOWN(($H535*'Custom Ratings'!$J$4),0)+($I535*'Custom Ratings'!$J$5)+($J535*'Custom Ratings'!$J$6)+ROUNDDOWN(($K535*'Custom Ratings'!$J$7),0)+ROUNDDOWN(($L535*'Custom Ratings'!$J$8),0)+($M535*'Custom Ratings'!$J$9)+($O535*'Custom Ratings'!$J$10)+($P535*'Custom Ratings'!$J$11)+($Q535*'Custom Ratings'!$J$12)+($R535*'Custom Ratings'!$J$13)+($S535*'Custom Ratings'!$J$14)+($T535*'Custom Ratings'!$J$15)),0)</f>
        <v>68</v>
      </c>
      <c r="AC535" s="79">
        <f>ROUND(Z535/'Custom Ratings'!$B$19,0)</f>
        <v>51</v>
      </c>
      <c r="AD535" s="79">
        <f>ROUND(AA535/'Custom Ratings'!$F$19,0)</f>
        <v>51</v>
      </c>
      <c r="AE535" s="79">
        <f>ROUND(AB535/'Custom Ratings'!$J$19,0)</f>
        <v>68</v>
      </c>
    </row>
    <row r="536" ht="15.75" customHeight="1">
      <c r="A536" s="71" t="s">
        <v>1411</v>
      </c>
      <c r="B536" s="71" t="s">
        <v>1412</v>
      </c>
      <c r="C536" s="72" t="str">
        <f t="shared" si="1"/>
        <v>Kay Whitmore</v>
      </c>
      <c r="D536" s="73" t="s">
        <v>65</v>
      </c>
      <c r="E536" s="73" t="s">
        <v>697</v>
      </c>
      <c r="F536" s="73">
        <v>35.0</v>
      </c>
      <c r="G536" s="73">
        <v>5.0</v>
      </c>
      <c r="H536" s="73">
        <v>2.0</v>
      </c>
      <c r="I536" s="73">
        <v>3.0</v>
      </c>
      <c r="J536" s="73">
        <v>5.0</v>
      </c>
      <c r="K536" s="73">
        <v>5.0</v>
      </c>
      <c r="L536" s="73">
        <v>2.0</v>
      </c>
      <c r="M536" s="73">
        <v>0.0</v>
      </c>
      <c r="N536" s="73">
        <v>0.0</v>
      </c>
      <c r="O536" s="73">
        <v>0.0</v>
      </c>
      <c r="P536" s="73">
        <v>0.0</v>
      </c>
      <c r="Q536" s="73">
        <v>2.0</v>
      </c>
      <c r="R536" s="73">
        <v>3.0</v>
      </c>
      <c r="S536" s="73">
        <v>2.0</v>
      </c>
      <c r="T536" s="73">
        <v>3.0</v>
      </c>
      <c r="U536" s="74">
        <f t="shared" si="2"/>
        <v>50</v>
      </c>
      <c r="V536" s="75">
        <f t="shared" si="3"/>
        <v>50</v>
      </c>
      <c r="W536" s="76" t="str">
        <f t="shared" si="4"/>
        <v>Lefty</v>
      </c>
      <c r="X536" s="77">
        <f t="shared" si="5"/>
        <v>47</v>
      </c>
      <c r="Y536" s="77">
        <f t="shared" si="6"/>
        <v>50</v>
      </c>
      <c r="Z536" s="78">
        <f>ROUND(IF(($G536*'Custom Ratings'!$B$3)+($H536*'Custom Ratings'!$B$4)+($I536*'Custom Ratings'!$B$5)+($J536*'Custom Ratings'!$B$6)+($K536*'Custom Ratings'!$B$7)+($L536*'Custom Ratings'!$B$8)+($M536*'Custom Ratings'!$B$9)+($O536*'Custom Ratings'!$B$10)+($P536*'Custom Ratings'!$B$11)+($Q536*'Custom Ratings'!$B$12)+($R536*'Custom Ratings'!$B$13)+($S536*'Custom Ratings'!$B$14)+($T536*'Custom Ratings'!$B$15)&lt;50,(25+(($G536*'Custom Ratings'!$B$3)+($H536*'Custom Ratings'!$B$4)+($I536*'Custom Ratings'!$B$5)+($J536*'Custom Ratings'!$B$6)+($K536*'Custom Ratings'!$B$7)+($L536*'Custom Ratings'!$B$8)+($M536*'Custom Ratings'!$B$9)+($O536*'Custom Ratings'!$B$10)+($P536*'Custom Ratings'!$B$11)+($Q536*'Custom Ratings'!$B$12)+($R536*'Custom Ratings'!$B$13)+($S536*'Custom Ratings'!$B$14)+($T536*'Custom Ratings'!$B$15))/2),($G536*'Custom Ratings'!$B$3)+($H536*'Custom Ratings'!$B$4)+($I536*'Custom Ratings'!$B$5)+($J536*'Custom Ratings'!$B$6)+($K536*'Custom Ratings'!$B$7)+($L536*'Custom Ratings'!$B$8)+($M536*'Custom Ratings'!$B$9)+($O536*'Custom Ratings'!$B$10)+($P536*'Custom Ratings'!$B$11)+($Q536*'Custom Ratings'!$B$12)+($R536*'Custom Ratings'!$B$13)+($S536*'Custom Ratings'!$B$14)+($T536*'Custom Ratings'!$B$15)),0)</f>
        <v>47</v>
      </c>
      <c r="AA536" s="78">
        <f>ROUND(IF(($G536*'Custom Ratings'!$F$3)+($H536*'Custom Ratings'!$F$4)+($I536*'Custom Ratings'!$F$5)+($J536*'Custom Ratings'!$F$6)+($K536*'Custom Ratings'!$F$7)+($L536*'Custom Ratings'!$F$8)+($M536*'Custom Ratings'!$F$9)+($O536*'Custom Ratings'!$F$10)+($P536*'Custom Ratings'!$F$11)+($Q536*'Custom Ratings'!$F$12)+($R536*'Custom Ratings'!$F$13)+($S536*'Custom Ratings'!$F$14)+($T536*'Custom Ratings'!$F$15)&lt;50,(25+(($G536*'Custom Ratings'!$F$3)+($H536*'Custom Ratings'!$F$4)+($I536*'Custom Ratings'!$F$5)+($J536*'Custom Ratings'!$F$6)+($K536*'Custom Ratings'!$F$7)+($L536*'Custom Ratings'!$F$8)+($M536*'Custom Ratings'!$F$9)+($O536*'Custom Ratings'!$F$10)+($P536*'Custom Ratings'!$F$11)+($Q536*'Custom Ratings'!$F$12)+($R536*'Custom Ratings'!$F$13)+($S536*'Custom Ratings'!$F$14)+($T536*'Custom Ratings'!$F$15))/2),($G536*'Custom Ratings'!$F$3)+($H536*'Custom Ratings'!$F$4)+($I536*'Custom Ratings'!$F$5)+($J536*'Custom Ratings'!$F$6)+($K536*'Custom Ratings'!$F$7)+($L536*'Custom Ratings'!$F$8)+($M536*'Custom Ratings'!$F$9)+($O536*'Custom Ratings'!$F$10)+($P536*'Custom Ratings'!$F$11)+($Q536*'Custom Ratings'!$F$12)+($R536*'Custom Ratings'!$F$13)+($S536*'Custom Ratings'!$F$14)+($T536*'Custom Ratings'!$F$15)),0)</f>
        <v>47</v>
      </c>
      <c r="AB536" s="78">
        <f>ROUND(IF(($K536*'Custom Ratings'!$J$3)+ROUNDDOWN(($H536*'Custom Ratings'!$J$4),0)+($I536*'Custom Ratings'!$J$5)+($J536*'Custom Ratings'!$J$6)+ROUNDDOWN(($K536*'Custom Ratings'!$J$7),0)+ROUNDDOWN(($L536*'Custom Ratings'!$J$8),0)+($M536*'Custom Ratings'!$J$9)+($O536*'Custom Ratings'!$J$10)+($P536*'Custom Ratings'!$J$11)+($Q536*'Custom Ratings'!$J$12)+($R536*'Custom Ratings'!$J$13)+($S536*'Custom Ratings'!$J$14)+($T536*'Custom Ratings'!$J$15)&lt;50,(25+(($K536*'Custom Ratings'!$J$3)+ROUNDDOWN(($H536*'Custom Ratings'!$J$4),0)+($I536*'Custom Ratings'!$J$5)+($J536*'Custom Ratings'!$J$6)+ROUNDDOWN(($K536*'Custom Ratings'!$J$7),0)+ROUNDDOWN(($L536*'Custom Ratings'!$J$8),0)+($M536*'Custom Ratings'!$J$9)+($O536*'Custom Ratings'!$J$10)+($P536*'Custom Ratings'!$J$11)+($Q536*'Custom Ratings'!$J$12)+($R536*'Custom Ratings'!$J$13)+($S536*'Custom Ratings'!$J$14)+($T536*'Custom Ratings'!$J$15))/2),($K536*'Custom Ratings'!$J$3)+ROUNDDOWN(($H536*'Custom Ratings'!$J$4),0)+($I536*'Custom Ratings'!$J$5)+($J536*'Custom Ratings'!$J$6)+ROUNDDOWN(($K536*'Custom Ratings'!$J$7),0)+ROUNDDOWN(($L536*'Custom Ratings'!$J$8),0)+($M536*'Custom Ratings'!$J$9)+($O536*'Custom Ratings'!$J$10)+($P536*'Custom Ratings'!$J$11)+($Q536*'Custom Ratings'!$J$12)+($R536*'Custom Ratings'!$J$13)+($S536*'Custom Ratings'!$J$14)+($T536*'Custom Ratings'!$J$15)),0)</f>
        <v>50</v>
      </c>
      <c r="AC536" s="79">
        <f>ROUND(Z536/'Custom Ratings'!$B$19,0)</f>
        <v>47</v>
      </c>
      <c r="AD536" s="79">
        <f>ROUND(AA536/'Custom Ratings'!$F$19,0)</f>
        <v>47</v>
      </c>
      <c r="AE536" s="79">
        <f>ROUND(AB536/'Custom Ratings'!$J$19,0)</f>
        <v>50</v>
      </c>
    </row>
    <row r="537" ht="15.75" customHeight="1">
      <c r="A537" s="71" t="s">
        <v>1413</v>
      </c>
      <c r="B537" s="71" t="s">
        <v>1414</v>
      </c>
      <c r="C537" s="72" t="str">
        <f t="shared" si="1"/>
        <v>Cliff Ronning</v>
      </c>
      <c r="D537" s="73" t="s">
        <v>65</v>
      </c>
      <c r="E537" s="73" t="s">
        <v>702</v>
      </c>
      <c r="F537" s="73">
        <v>7.0</v>
      </c>
      <c r="G537" s="73">
        <v>5.0</v>
      </c>
      <c r="H537" s="73">
        <v>5.0</v>
      </c>
      <c r="I537" s="73">
        <v>5.0</v>
      </c>
      <c r="J537" s="73">
        <v>4.0</v>
      </c>
      <c r="K537" s="73">
        <v>3.0</v>
      </c>
      <c r="L537" s="73">
        <v>2.0</v>
      </c>
      <c r="M537" s="73">
        <v>2.0</v>
      </c>
      <c r="N537" s="73">
        <v>0.0</v>
      </c>
      <c r="O537" s="73">
        <v>4.0</v>
      </c>
      <c r="P537" s="73">
        <v>3.0</v>
      </c>
      <c r="Q537" s="73">
        <v>5.0</v>
      </c>
      <c r="R537" s="73">
        <v>1.0</v>
      </c>
      <c r="S537" s="73">
        <v>4.0</v>
      </c>
      <c r="T537" s="73">
        <v>1.0</v>
      </c>
      <c r="U537" s="74">
        <f t="shared" si="2"/>
        <v>76</v>
      </c>
      <c r="V537" s="75">
        <f t="shared" si="3"/>
        <v>76</v>
      </c>
      <c r="W537" s="76" t="str">
        <f t="shared" si="4"/>
        <v>Lefty</v>
      </c>
      <c r="X537" s="77">
        <f t="shared" si="5"/>
        <v>76</v>
      </c>
      <c r="Y537" s="77">
        <f t="shared" si="6"/>
        <v>55</v>
      </c>
      <c r="Z537" s="78">
        <f>ROUND(IF(($G537*'Custom Ratings'!$B$3)+($H537*'Custom Ratings'!$B$4)+($I537*'Custom Ratings'!$B$5)+($J537*'Custom Ratings'!$B$6)+($K537*'Custom Ratings'!$B$7)+($L537*'Custom Ratings'!$B$8)+($M537*'Custom Ratings'!$B$9)+($O537*'Custom Ratings'!$B$10)+($P537*'Custom Ratings'!$B$11)+($Q537*'Custom Ratings'!$B$12)+($R537*'Custom Ratings'!$B$13)+($S537*'Custom Ratings'!$B$14)+($T537*'Custom Ratings'!$B$15)&lt;50,(25+(($G537*'Custom Ratings'!$B$3)+($H537*'Custom Ratings'!$B$4)+($I537*'Custom Ratings'!$B$5)+($J537*'Custom Ratings'!$B$6)+($K537*'Custom Ratings'!$B$7)+($L537*'Custom Ratings'!$B$8)+($M537*'Custom Ratings'!$B$9)+($O537*'Custom Ratings'!$B$10)+($P537*'Custom Ratings'!$B$11)+($Q537*'Custom Ratings'!$B$12)+($R537*'Custom Ratings'!$B$13)+($S537*'Custom Ratings'!$B$14)+($T537*'Custom Ratings'!$B$15))/2),($G537*'Custom Ratings'!$B$3)+($H537*'Custom Ratings'!$B$4)+($I537*'Custom Ratings'!$B$5)+($J537*'Custom Ratings'!$B$6)+($K537*'Custom Ratings'!$B$7)+($L537*'Custom Ratings'!$B$8)+($M537*'Custom Ratings'!$B$9)+($O537*'Custom Ratings'!$B$10)+($P537*'Custom Ratings'!$B$11)+($Q537*'Custom Ratings'!$B$12)+($R537*'Custom Ratings'!$B$13)+($S537*'Custom Ratings'!$B$14)+($T537*'Custom Ratings'!$B$15)),0)</f>
        <v>76</v>
      </c>
      <c r="AA537" s="78">
        <f>ROUND(IF(($G537*'Custom Ratings'!$F$3)+($H537*'Custom Ratings'!$F$4)+($I537*'Custom Ratings'!$F$5)+($J537*'Custom Ratings'!$F$6)+($K537*'Custom Ratings'!$F$7)+($L537*'Custom Ratings'!$F$8)+($M537*'Custom Ratings'!$F$9)+($O537*'Custom Ratings'!$F$10)+($P537*'Custom Ratings'!$F$11)+($Q537*'Custom Ratings'!$F$12)+($R537*'Custom Ratings'!$F$13)+($S537*'Custom Ratings'!$F$14)+($T537*'Custom Ratings'!$F$15)&lt;50,(25+(($G537*'Custom Ratings'!$F$3)+($H537*'Custom Ratings'!$F$4)+($I537*'Custom Ratings'!$F$5)+($J537*'Custom Ratings'!$F$6)+($K537*'Custom Ratings'!$F$7)+($L537*'Custom Ratings'!$F$8)+($M537*'Custom Ratings'!$F$9)+($O537*'Custom Ratings'!$F$10)+($P537*'Custom Ratings'!$F$11)+($Q537*'Custom Ratings'!$F$12)+($R537*'Custom Ratings'!$F$13)+($S537*'Custom Ratings'!$F$14)+($T537*'Custom Ratings'!$F$15))/2),($G537*'Custom Ratings'!$F$3)+($H537*'Custom Ratings'!$F$4)+($I537*'Custom Ratings'!$F$5)+($J537*'Custom Ratings'!$F$6)+($K537*'Custom Ratings'!$F$7)+($L537*'Custom Ratings'!$F$8)+($M537*'Custom Ratings'!$F$9)+($O537*'Custom Ratings'!$F$10)+($P537*'Custom Ratings'!$F$11)+($Q537*'Custom Ratings'!$F$12)+($R537*'Custom Ratings'!$F$13)+($S537*'Custom Ratings'!$F$14)+($T537*'Custom Ratings'!$F$15)),0)</f>
        <v>76</v>
      </c>
      <c r="AB537" s="78">
        <f>ROUND(IF(($K537*'Custom Ratings'!$J$3)+ROUNDDOWN(($H537*'Custom Ratings'!$J$4),0)+($I537*'Custom Ratings'!$J$5)+($J537*'Custom Ratings'!$J$6)+ROUNDDOWN(($K537*'Custom Ratings'!$J$7),0)+ROUNDDOWN(($L537*'Custom Ratings'!$J$8),0)+($M537*'Custom Ratings'!$J$9)+($O537*'Custom Ratings'!$J$10)+($P537*'Custom Ratings'!$J$11)+($Q537*'Custom Ratings'!$J$12)+($R537*'Custom Ratings'!$J$13)+($S537*'Custom Ratings'!$J$14)+($T537*'Custom Ratings'!$J$15)&lt;50,(25+(($K537*'Custom Ratings'!$J$3)+ROUNDDOWN(($H537*'Custom Ratings'!$J$4),0)+($I537*'Custom Ratings'!$J$5)+($J537*'Custom Ratings'!$J$6)+ROUNDDOWN(($K537*'Custom Ratings'!$J$7),0)+ROUNDDOWN(($L537*'Custom Ratings'!$J$8),0)+($M537*'Custom Ratings'!$J$9)+($O537*'Custom Ratings'!$J$10)+($P537*'Custom Ratings'!$J$11)+($Q537*'Custom Ratings'!$J$12)+($R537*'Custom Ratings'!$J$13)+($S537*'Custom Ratings'!$J$14)+($T537*'Custom Ratings'!$J$15))/2),($K537*'Custom Ratings'!$J$3)+ROUNDDOWN(($H537*'Custom Ratings'!$J$4),0)+($I537*'Custom Ratings'!$J$5)+($J537*'Custom Ratings'!$J$6)+ROUNDDOWN(($K537*'Custom Ratings'!$J$7),0)+ROUNDDOWN(($L537*'Custom Ratings'!$J$8),0)+($M537*'Custom Ratings'!$J$9)+($O537*'Custom Ratings'!$J$10)+($P537*'Custom Ratings'!$J$11)+($Q537*'Custom Ratings'!$J$12)+($R537*'Custom Ratings'!$J$13)+($S537*'Custom Ratings'!$J$14)+($T537*'Custom Ratings'!$J$15)),0)</f>
        <v>55</v>
      </c>
      <c r="AC537" s="79">
        <f>ROUND(Z537/'Custom Ratings'!$B$19,0)</f>
        <v>76</v>
      </c>
      <c r="AD537" s="79">
        <f>ROUND(AA537/'Custom Ratings'!$F$19,0)</f>
        <v>76</v>
      </c>
      <c r="AE537" s="79">
        <f>ROUND(AB537/'Custom Ratings'!$J$19,0)</f>
        <v>55</v>
      </c>
    </row>
    <row r="538" ht="15.75" customHeight="1">
      <c r="A538" s="71" t="s">
        <v>805</v>
      </c>
      <c r="B538" s="71" t="s">
        <v>1415</v>
      </c>
      <c r="C538" s="72" t="str">
        <f t="shared" si="1"/>
        <v>Petr Nedved</v>
      </c>
      <c r="D538" s="73" t="s">
        <v>65</v>
      </c>
      <c r="E538" s="73" t="s">
        <v>702</v>
      </c>
      <c r="F538" s="73">
        <v>19.0</v>
      </c>
      <c r="G538" s="73">
        <v>5.0</v>
      </c>
      <c r="H538" s="73">
        <v>2.0</v>
      </c>
      <c r="I538" s="73">
        <v>2.0</v>
      </c>
      <c r="J538" s="73">
        <v>4.0</v>
      </c>
      <c r="K538" s="73">
        <v>3.0</v>
      </c>
      <c r="L538" s="73">
        <v>2.0</v>
      </c>
      <c r="M538" s="73">
        <v>1.0</v>
      </c>
      <c r="N538" s="73">
        <v>0.0</v>
      </c>
      <c r="O538" s="73">
        <v>3.0</v>
      </c>
      <c r="P538" s="73">
        <v>6.0</v>
      </c>
      <c r="Q538" s="73">
        <v>4.0</v>
      </c>
      <c r="R538" s="73">
        <v>2.0</v>
      </c>
      <c r="S538" s="73">
        <v>3.0</v>
      </c>
      <c r="T538" s="73">
        <v>3.0</v>
      </c>
      <c r="U538" s="74">
        <f t="shared" si="2"/>
        <v>60</v>
      </c>
      <c r="V538" s="75">
        <f t="shared" si="3"/>
        <v>60</v>
      </c>
      <c r="W538" s="76" t="str">
        <f t="shared" si="4"/>
        <v>Lefty</v>
      </c>
      <c r="X538" s="77">
        <f t="shared" si="5"/>
        <v>60</v>
      </c>
      <c r="Y538" s="77">
        <f t="shared" si="6"/>
        <v>47</v>
      </c>
      <c r="Z538" s="78">
        <f>ROUND(IF(($G538*'Custom Ratings'!$B$3)+($H538*'Custom Ratings'!$B$4)+($I538*'Custom Ratings'!$B$5)+($J538*'Custom Ratings'!$B$6)+($K538*'Custom Ratings'!$B$7)+($L538*'Custom Ratings'!$B$8)+($M538*'Custom Ratings'!$B$9)+($O538*'Custom Ratings'!$B$10)+($P538*'Custom Ratings'!$B$11)+($Q538*'Custom Ratings'!$B$12)+($R538*'Custom Ratings'!$B$13)+($S538*'Custom Ratings'!$B$14)+($T538*'Custom Ratings'!$B$15)&lt;50,(25+(($G538*'Custom Ratings'!$B$3)+($H538*'Custom Ratings'!$B$4)+($I538*'Custom Ratings'!$B$5)+($J538*'Custom Ratings'!$B$6)+($K538*'Custom Ratings'!$B$7)+($L538*'Custom Ratings'!$B$8)+($M538*'Custom Ratings'!$B$9)+($O538*'Custom Ratings'!$B$10)+($P538*'Custom Ratings'!$B$11)+($Q538*'Custom Ratings'!$B$12)+($R538*'Custom Ratings'!$B$13)+($S538*'Custom Ratings'!$B$14)+($T538*'Custom Ratings'!$B$15))/2),($G538*'Custom Ratings'!$B$3)+($H538*'Custom Ratings'!$B$4)+($I538*'Custom Ratings'!$B$5)+($J538*'Custom Ratings'!$B$6)+($K538*'Custom Ratings'!$B$7)+($L538*'Custom Ratings'!$B$8)+($M538*'Custom Ratings'!$B$9)+($O538*'Custom Ratings'!$B$10)+($P538*'Custom Ratings'!$B$11)+($Q538*'Custom Ratings'!$B$12)+($R538*'Custom Ratings'!$B$13)+($S538*'Custom Ratings'!$B$14)+($T538*'Custom Ratings'!$B$15)),0)</f>
        <v>60</v>
      </c>
      <c r="AA538" s="78">
        <f>ROUND(IF(($G538*'Custom Ratings'!$F$3)+($H538*'Custom Ratings'!$F$4)+($I538*'Custom Ratings'!$F$5)+($J538*'Custom Ratings'!$F$6)+($K538*'Custom Ratings'!$F$7)+($L538*'Custom Ratings'!$F$8)+($M538*'Custom Ratings'!$F$9)+($O538*'Custom Ratings'!$F$10)+($P538*'Custom Ratings'!$F$11)+($Q538*'Custom Ratings'!$F$12)+($R538*'Custom Ratings'!$F$13)+($S538*'Custom Ratings'!$F$14)+($T538*'Custom Ratings'!$F$15)&lt;50,(25+(($G538*'Custom Ratings'!$F$3)+($H538*'Custom Ratings'!$F$4)+($I538*'Custom Ratings'!$F$5)+($J538*'Custom Ratings'!$F$6)+($K538*'Custom Ratings'!$F$7)+($L538*'Custom Ratings'!$F$8)+($M538*'Custom Ratings'!$F$9)+($O538*'Custom Ratings'!$F$10)+($P538*'Custom Ratings'!$F$11)+($Q538*'Custom Ratings'!$F$12)+($R538*'Custom Ratings'!$F$13)+($S538*'Custom Ratings'!$F$14)+($T538*'Custom Ratings'!$F$15))/2),($G538*'Custom Ratings'!$F$3)+($H538*'Custom Ratings'!$F$4)+($I538*'Custom Ratings'!$F$5)+($J538*'Custom Ratings'!$F$6)+($K538*'Custom Ratings'!$F$7)+($L538*'Custom Ratings'!$F$8)+($M538*'Custom Ratings'!$F$9)+($O538*'Custom Ratings'!$F$10)+($P538*'Custom Ratings'!$F$11)+($Q538*'Custom Ratings'!$F$12)+($R538*'Custom Ratings'!$F$13)+($S538*'Custom Ratings'!$F$14)+($T538*'Custom Ratings'!$F$15)),0)</f>
        <v>60</v>
      </c>
      <c r="AB538" s="78">
        <f>ROUND(IF(($K538*'Custom Ratings'!$J$3)+ROUNDDOWN(($H538*'Custom Ratings'!$J$4),0)+($I538*'Custom Ratings'!$J$5)+($J538*'Custom Ratings'!$J$6)+ROUNDDOWN(($K538*'Custom Ratings'!$J$7),0)+ROUNDDOWN(($L538*'Custom Ratings'!$J$8),0)+($M538*'Custom Ratings'!$J$9)+($O538*'Custom Ratings'!$J$10)+($P538*'Custom Ratings'!$J$11)+($Q538*'Custom Ratings'!$J$12)+($R538*'Custom Ratings'!$J$13)+($S538*'Custom Ratings'!$J$14)+($T538*'Custom Ratings'!$J$15)&lt;50,(25+(($K538*'Custom Ratings'!$J$3)+ROUNDDOWN(($H538*'Custom Ratings'!$J$4),0)+($I538*'Custom Ratings'!$J$5)+($J538*'Custom Ratings'!$J$6)+ROUNDDOWN(($K538*'Custom Ratings'!$J$7),0)+ROUNDDOWN(($L538*'Custom Ratings'!$J$8),0)+($M538*'Custom Ratings'!$J$9)+($O538*'Custom Ratings'!$J$10)+($P538*'Custom Ratings'!$J$11)+($Q538*'Custom Ratings'!$J$12)+($R538*'Custom Ratings'!$J$13)+($S538*'Custom Ratings'!$J$14)+($T538*'Custom Ratings'!$J$15))/2),($K538*'Custom Ratings'!$J$3)+ROUNDDOWN(($H538*'Custom Ratings'!$J$4),0)+($I538*'Custom Ratings'!$J$5)+($J538*'Custom Ratings'!$J$6)+ROUNDDOWN(($K538*'Custom Ratings'!$J$7),0)+ROUNDDOWN(($L538*'Custom Ratings'!$J$8),0)+($M538*'Custom Ratings'!$J$9)+($O538*'Custom Ratings'!$J$10)+($P538*'Custom Ratings'!$J$11)+($Q538*'Custom Ratings'!$J$12)+($R538*'Custom Ratings'!$J$13)+($S538*'Custom Ratings'!$J$14)+($T538*'Custom Ratings'!$J$15)),0)</f>
        <v>47</v>
      </c>
      <c r="AC538" s="79">
        <f>ROUND(Z538/'Custom Ratings'!$B$19,0)</f>
        <v>60</v>
      </c>
      <c r="AD538" s="79">
        <f>ROUND(AA538/'Custom Ratings'!$F$19,0)</f>
        <v>60</v>
      </c>
      <c r="AE538" s="79">
        <f>ROUND(AB538/'Custom Ratings'!$J$19,0)</f>
        <v>47</v>
      </c>
    </row>
    <row r="539" ht="15.75" customHeight="1">
      <c r="A539" s="71" t="s">
        <v>779</v>
      </c>
      <c r="B539" s="71" t="s">
        <v>1416</v>
      </c>
      <c r="C539" s="72" t="str">
        <f t="shared" si="1"/>
        <v>Tom Fergus</v>
      </c>
      <c r="D539" s="73" t="s">
        <v>65</v>
      </c>
      <c r="E539" s="73" t="s">
        <v>702</v>
      </c>
      <c r="F539" s="73">
        <v>15.0</v>
      </c>
      <c r="G539" s="73">
        <v>10.0</v>
      </c>
      <c r="H539" s="73">
        <v>2.0</v>
      </c>
      <c r="I539" s="73">
        <v>2.0</v>
      </c>
      <c r="J539" s="73">
        <v>3.0</v>
      </c>
      <c r="K539" s="73">
        <v>3.0</v>
      </c>
      <c r="L539" s="73">
        <v>2.0</v>
      </c>
      <c r="M539" s="73">
        <v>2.0</v>
      </c>
      <c r="N539" s="73">
        <v>2.0</v>
      </c>
      <c r="O539" s="73">
        <v>2.0</v>
      </c>
      <c r="P539" s="73">
        <v>3.0</v>
      </c>
      <c r="Q539" s="73">
        <v>3.0</v>
      </c>
      <c r="R539" s="73">
        <v>0.0</v>
      </c>
      <c r="S539" s="73">
        <v>2.0</v>
      </c>
      <c r="T539" s="73">
        <v>2.0</v>
      </c>
      <c r="U539" s="74">
        <f t="shared" si="2"/>
        <v>49</v>
      </c>
      <c r="V539" s="75">
        <f t="shared" si="3"/>
        <v>49</v>
      </c>
      <c r="W539" s="76" t="str">
        <f t="shared" si="4"/>
        <v>Lefty</v>
      </c>
      <c r="X539" s="77">
        <f t="shared" si="5"/>
        <v>49</v>
      </c>
      <c r="Y539" s="77">
        <f t="shared" si="6"/>
        <v>44</v>
      </c>
      <c r="Z539" s="78">
        <f>ROUND(IF(($G539*'Custom Ratings'!$B$3)+($H539*'Custom Ratings'!$B$4)+($I539*'Custom Ratings'!$B$5)+($J539*'Custom Ratings'!$B$6)+($K539*'Custom Ratings'!$B$7)+($L539*'Custom Ratings'!$B$8)+($M539*'Custom Ratings'!$B$9)+($O539*'Custom Ratings'!$B$10)+($P539*'Custom Ratings'!$B$11)+($Q539*'Custom Ratings'!$B$12)+($R539*'Custom Ratings'!$B$13)+($S539*'Custom Ratings'!$B$14)+($T539*'Custom Ratings'!$B$15)&lt;50,(25+(($G539*'Custom Ratings'!$B$3)+($H539*'Custom Ratings'!$B$4)+($I539*'Custom Ratings'!$B$5)+($J539*'Custom Ratings'!$B$6)+($K539*'Custom Ratings'!$B$7)+($L539*'Custom Ratings'!$B$8)+($M539*'Custom Ratings'!$B$9)+($O539*'Custom Ratings'!$B$10)+($P539*'Custom Ratings'!$B$11)+($Q539*'Custom Ratings'!$B$12)+($R539*'Custom Ratings'!$B$13)+($S539*'Custom Ratings'!$B$14)+($T539*'Custom Ratings'!$B$15))/2),($G539*'Custom Ratings'!$B$3)+($H539*'Custom Ratings'!$B$4)+($I539*'Custom Ratings'!$B$5)+($J539*'Custom Ratings'!$B$6)+($K539*'Custom Ratings'!$B$7)+($L539*'Custom Ratings'!$B$8)+($M539*'Custom Ratings'!$B$9)+($O539*'Custom Ratings'!$B$10)+($P539*'Custom Ratings'!$B$11)+($Q539*'Custom Ratings'!$B$12)+($R539*'Custom Ratings'!$B$13)+($S539*'Custom Ratings'!$B$14)+($T539*'Custom Ratings'!$B$15)),0)</f>
        <v>49</v>
      </c>
      <c r="AA539" s="78">
        <f>ROUND(IF(($G539*'Custom Ratings'!$F$3)+($H539*'Custom Ratings'!$F$4)+($I539*'Custom Ratings'!$F$5)+($J539*'Custom Ratings'!$F$6)+($K539*'Custom Ratings'!$F$7)+($L539*'Custom Ratings'!$F$8)+($M539*'Custom Ratings'!$F$9)+($O539*'Custom Ratings'!$F$10)+($P539*'Custom Ratings'!$F$11)+($Q539*'Custom Ratings'!$F$12)+($R539*'Custom Ratings'!$F$13)+($S539*'Custom Ratings'!$F$14)+($T539*'Custom Ratings'!$F$15)&lt;50,(25+(($G539*'Custom Ratings'!$F$3)+($H539*'Custom Ratings'!$F$4)+($I539*'Custom Ratings'!$F$5)+($J539*'Custom Ratings'!$F$6)+($K539*'Custom Ratings'!$F$7)+($L539*'Custom Ratings'!$F$8)+($M539*'Custom Ratings'!$F$9)+($O539*'Custom Ratings'!$F$10)+($P539*'Custom Ratings'!$F$11)+($Q539*'Custom Ratings'!$F$12)+($R539*'Custom Ratings'!$F$13)+($S539*'Custom Ratings'!$F$14)+($T539*'Custom Ratings'!$F$15))/2),($G539*'Custom Ratings'!$F$3)+($H539*'Custom Ratings'!$F$4)+($I539*'Custom Ratings'!$F$5)+($J539*'Custom Ratings'!$F$6)+($K539*'Custom Ratings'!$F$7)+($L539*'Custom Ratings'!$F$8)+($M539*'Custom Ratings'!$F$9)+($O539*'Custom Ratings'!$F$10)+($P539*'Custom Ratings'!$F$11)+($Q539*'Custom Ratings'!$F$12)+($R539*'Custom Ratings'!$F$13)+($S539*'Custom Ratings'!$F$14)+($T539*'Custom Ratings'!$F$15)),0)</f>
        <v>49</v>
      </c>
      <c r="AB539" s="78">
        <f>ROUND(IF(($K539*'Custom Ratings'!$J$3)+ROUNDDOWN(($H539*'Custom Ratings'!$J$4),0)+($I539*'Custom Ratings'!$J$5)+($J539*'Custom Ratings'!$J$6)+ROUNDDOWN(($K539*'Custom Ratings'!$J$7),0)+ROUNDDOWN(($L539*'Custom Ratings'!$J$8),0)+($M539*'Custom Ratings'!$J$9)+($O539*'Custom Ratings'!$J$10)+($P539*'Custom Ratings'!$J$11)+($Q539*'Custom Ratings'!$J$12)+($R539*'Custom Ratings'!$J$13)+($S539*'Custom Ratings'!$J$14)+($T539*'Custom Ratings'!$J$15)&lt;50,(25+(($K539*'Custom Ratings'!$J$3)+ROUNDDOWN(($H539*'Custom Ratings'!$J$4),0)+($I539*'Custom Ratings'!$J$5)+($J539*'Custom Ratings'!$J$6)+ROUNDDOWN(($K539*'Custom Ratings'!$J$7),0)+ROUNDDOWN(($L539*'Custom Ratings'!$J$8),0)+($M539*'Custom Ratings'!$J$9)+($O539*'Custom Ratings'!$J$10)+($P539*'Custom Ratings'!$J$11)+($Q539*'Custom Ratings'!$J$12)+($R539*'Custom Ratings'!$J$13)+($S539*'Custom Ratings'!$J$14)+($T539*'Custom Ratings'!$J$15))/2),($K539*'Custom Ratings'!$J$3)+ROUNDDOWN(($H539*'Custom Ratings'!$J$4),0)+($I539*'Custom Ratings'!$J$5)+($J539*'Custom Ratings'!$J$6)+ROUNDDOWN(($K539*'Custom Ratings'!$J$7),0)+ROUNDDOWN(($L539*'Custom Ratings'!$J$8),0)+($M539*'Custom Ratings'!$J$9)+($O539*'Custom Ratings'!$J$10)+($P539*'Custom Ratings'!$J$11)+($Q539*'Custom Ratings'!$J$12)+($R539*'Custom Ratings'!$J$13)+($S539*'Custom Ratings'!$J$14)+($T539*'Custom Ratings'!$J$15)),0)</f>
        <v>44</v>
      </c>
      <c r="AC539" s="79">
        <f>ROUND(Z539/'Custom Ratings'!$B$19,0)</f>
        <v>49</v>
      </c>
      <c r="AD539" s="79">
        <f>ROUND(AA539/'Custom Ratings'!$F$19,0)</f>
        <v>49</v>
      </c>
      <c r="AE539" s="79">
        <f>ROUND(AB539/'Custom Ratings'!$J$19,0)</f>
        <v>44</v>
      </c>
    </row>
    <row r="540" ht="15.75" customHeight="1">
      <c r="A540" s="71" t="s">
        <v>983</v>
      </c>
      <c r="B540" s="71" t="s">
        <v>904</v>
      </c>
      <c r="C540" s="72" t="str">
        <f t="shared" si="1"/>
        <v>Geoff Courtnall</v>
      </c>
      <c r="D540" s="73" t="s">
        <v>65</v>
      </c>
      <c r="E540" s="73" t="s">
        <v>702</v>
      </c>
      <c r="F540" s="73">
        <v>14.0</v>
      </c>
      <c r="G540" s="73">
        <v>7.0</v>
      </c>
      <c r="H540" s="73">
        <v>5.0</v>
      </c>
      <c r="I540" s="73">
        <v>5.0</v>
      </c>
      <c r="J540" s="73">
        <v>4.0</v>
      </c>
      <c r="K540" s="73">
        <v>3.0</v>
      </c>
      <c r="L540" s="73">
        <v>3.0</v>
      </c>
      <c r="M540" s="73">
        <v>1.0</v>
      </c>
      <c r="N540" s="73">
        <v>4.0</v>
      </c>
      <c r="O540" s="73">
        <v>4.0</v>
      </c>
      <c r="P540" s="73">
        <v>3.0</v>
      </c>
      <c r="Q540" s="73">
        <v>3.0</v>
      </c>
      <c r="R540" s="73">
        <v>2.0</v>
      </c>
      <c r="S540" s="73">
        <v>4.0</v>
      </c>
      <c r="T540" s="73">
        <v>4.0</v>
      </c>
      <c r="U540" s="74">
        <f t="shared" si="2"/>
        <v>73</v>
      </c>
      <c r="V540" s="75">
        <f t="shared" si="3"/>
        <v>73</v>
      </c>
      <c r="W540" s="76" t="str">
        <f t="shared" si="4"/>
        <v>Lefty</v>
      </c>
      <c r="X540" s="77">
        <f t="shared" si="5"/>
        <v>73</v>
      </c>
      <c r="Y540" s="77">
        <f t="shared" si="6"/>
        <v>61</v>
      </c>
      <c r="Z540" s="78">
        <f>ROUND(IF(($G540*'Custom Ratings'!$B$3)+($H540*'Custom Ratings'!$B$4)+($I540*'Custom Ratings'!$B$5)+($J540*'Custom Ratings'!$B$6)+($K540*'Custom Ratings'!$B$7)+($L540*'Custom Ratings'!$B$8)+($M540*'Custom Ratings'!$B$9)+($O540*'Custom Ratings'!$B$10)+($P540*'Custom Ratings'!$B$11)+($Q540*'Custom Ratings'!$B$12)+($R540*'Custom Ratings'!$B$13)+($S540*'Custom Ratings'!$B$14)+($T540*'Custom Ratings'!$B$15)&lt;50,(25+(($G540*'Custom Ratings'!$B$3)+($H540*'Custom Ratings'!$B$4)+($I540*'Custom Ratings'!$B$5)+($J540*'Custom Ratings'!$B$6)+($K540*'Custom Ratings'!$B$7)+($L540*'Custom Ratings'!$B$8)+($M540*'Custom Ratings'!$B$9)+($O540*'Custom Ratings'!$B$10)+($P540*'Custom Ratings'!$B$11)+($Q540*'Custom Ratings'!$B$12)+($R540*'Custom Ratings'!$B$13)+($S540*'Custom Ratings'!$B$14)+($T540*'Custom Ratings'!$B$15))/2),($G540*'Custom Ratings'!$B$3)+($H540*'Custom Ratings'!$B$4)+($I540*'Custom Ratings'!$B$5)+($J540*'Custom Ratings'!$B$6)+($K540*'Custom Ratings'!$B$7)+($L540*'Custom Ratings'!$B$8)+($M540*'Custom Ratings'!$B$9)+($O540*'Custom Ratings'!$B$10)+($P540*'Custom Ratings'!$B$11)+($Q540*'Custom Ratings'!$B$12)+($R540*'Custom Ratings'!$B$13)+($S540*'Custom Ratings'!$B$14)+($T540*'Custom Ratings'!$B$15)),0)</f>
        <v>73</v>
      </c>
      <c r="AA540" s="78">
        <f>ROUND(IF(($G540*'Custom Ratings'!$F$3)+($H540*'Custom Ratings'!$F$4)+($I540*'Custom Ratings'!$F$5)+($J540*'Custom Ratings'!$F$6)+($K540*'Custom Ratings'!$F$7)+($L540*'Custom Ratings'!$F$8)+($M540*'Custom Ratings'!$F$9)+($O540*'Custom Ratings'!$F$10)+($P540*'Custom Ratings'!$F$11)+($Q540*'Custom Ratings'!$F$12)+($R540*'Custom Ratings'!$F$13)+($S540*'Custom Ratings'!$F$14)+($T540*'Custom Ratings'!$F$15)&lt;50,(25+(($G540*'Custom Ratings'!$F$3)+($H540*'Custom Ratings'!$F$4)+($I540*'Custom Ratings'!$F$5)+($J540*'Custom Ratings'!$F$6)+($K540*'Custom Ratings'!$F$7)+($L540*'Custom Ratings'!$F$8)+($M540*'Custom Ratings'!$F$9)+($O540*'Custom Ratings'!$F$10)+($P540*'Custom Ratings'!$F$11)+($Q540*'Custom Ratings'!$F$12)+($R540*'Custom Ratings'!$F$13)+($S540*'Custom Ratings'!$F$14)+($T540*'Custom Ratings'!$F$15))/2),($G540*'Custom Ratings'!$F$3)+($H540*'Custom Ratings'!$F$4)+($I540*'Custom Ratings'!$F$5)+($J540*'Custom Ratings'!$F$6)+($K540*'Custom Ratings'!$F$7)+($L540*'Custom Ratings'!$F$8)+($M540*'Custom Ratings'!$F$9)+($O540*'Custom Ratings'!$F$10)+($P540*'Custom Ratings'!$F$11)+($Q540*'Custom Ratings'!$F$12)+($R540*'Custom Ratings'!$F$13)+($S540*'Custom Ratings'!$F$14)+($T540*'Custom Ratings'!$F$15)),0)</f>
        <v>73</v>
      </c>
      <c r="AB540" s="78">
        <f>ROUND(IF(($K540*'Custom Ratings'!$J$3)+ROUNDDOWN(($H540*'Custom Ratings'!$J$4),0)+($I540*'Custom Ratings'!$J$5)+($J540*'Custom Ratings'!$J$6)+ROUNDDOWN(($K540*'Custom Ratings'!$J$7),0)+ROUNDDOWN(($L540*'Custom Ratings'!$J$8),0)+($M540*'Custom Ratings'!$J$9)+($O540*'Custom Ratings'!$J$10)+($P540*'Custom Ratings'!$J$11)+($Q540*'Custom Ratings'!$J$12)+($R540*'Custom Ratings'!$J$13)+($S540*'Custom Ratings'!$J$14)+($T540*'Custom Ratings'!$J$15)&lt;50,(25+(($K540*'Custom Ratings'!$J$3)+ROUNDDOWN(($H540*'Custom Ratings'!$J$4),0)+($I540*'Custom Ratings'!$J$5)+($J540*'Custom Ratings'!$J$6)+ROUNDDOWN(($K540*'Custom Ratings'!$J$7),0)+ROUNDDOWN(($L540*'Custom Ratings'!$J$8),0)+($M540*'Custom Ratings'!$J$9)+($O540*'Custom Ratings'!$J$10)+($P540*'Custom Ratings'!$J$11)+($Q540*'Custom Ratings'!$J$12)+($R540*'Custom Ratings'!$J$13)+($S540*'Custom Ratings'!$J$14)+($T540*'Custom Ratings'!$J$15))/2),($K540*'Custom Ratings'!$J$3)+ROUNDDOWN(($H540*'Custom Ratings'!$J$4),0)+($I540*'Custom Ratings'!$J$5)+($J540*'Custom Ratings'!$J$6)+ROUNDDOWN(($K540*'Custom Ratings'!$J$7),0)+ROUNDDOWN(($L540*'Custom Ratings'!$J$8),0)+($M540*'Custom Ratings'!$J$9)+($O540*'Custom Ratings'!$J$10)+($P540*'Custom Ratings'!$J$11)+($Q540*'Custom Ratings'!$J$12)+($R540*'Custom Ratings'!$J$13)+($S540*'Custom Ratings'!$J$14)+($T540*'Custom Ratings'!$J$15)),0)</f>
        <v>61</v>
      </c>
      <c r="AC540" s="79">
        <f>ROUND(Z540/'Custom Ratings'!$B$19,0)</f>
        <v>73</v>
      </c>
      <c r="AD540" s="79">
        <f>ROUND(AA540/'Custom Ratings'!$F$19,0)</f>
        <v>73</v>
      </c>
      <c r="AE540" s="79">
        <f>ROUND(AB540/'Custom Ratings'!$J$19,0)</f>
        <v>61</v>
      </c>
    </row>
    <row r="541" ht="15.75" customHeight="1">
      <c r="A541" s="71" t="s">
        <v>865</v>
      </c>
      <c r="B541" s="71" t="s">
        <v>1417</v>
      </c>
      <c r="C541" s="72" t="str">
        <f t="shared" si="1"/>
        <v>Murray Craven</v>
      </c>
      <c r="D541" s="73" t="s">
        <v>65</v>
      </c>
      <c r="E541" s="73" t="s">
        <v>702</v>
      </c>
      <c r="F541" s="73">
        <v>32.0</v>
      </c>
      <c r="G541" s="73">
        <v>6.0</v>
      </c>
      <c r="H541" s="73">
        <v>3.0</v>
      </c>
      <c r="I541" s="73">
        <v>3.0</v>
      </c>
      <c r="J541" s="73">
        <v>4.0</v>
      </c>
      <c r="K541" s="73">
        <v>3.0</v>
      </c>
      <c r="L541" s="73">
        <v>3.0</v>
      </c>
      <c r="M541" s="73">
        <v>3.0</v>
      </c>
      <c r="N541" s="73">
        <v>4.0</v>
      </c>
      <c r="O541" s="73">
        <v>3.0</v>
      </c>
      <c r="P541" s="73">
        <v>4.0</v>
      </c>
      <c r="Q541" s="73">
        <v>3.0</v>
      </c>
      <c r="R541" s="73">
        <v>0.0</v>
      </c>
      <c r="S541" s="73">
        <v>3.0</v>
      </c>
      <c r="T541" s="73">
        <v>1.0</v>
      </c>
      <c r="U541" s="74">
        <f t="shared" si="2"/>
        <v>65</v>
      </c>
      <c r="V541" s="75">
        <f t="shared" si="3"/>
        <v>65</v>
      </c>
      <c r="W541" s="76" t="str">
        <f t="shared" si="4"/>
        <v>Lefty</v>
      </c>
      <c r="X541" s="77">
        <f t="shared" si="5"/>
        <v>65</v>
      </c>
      <c r="Y541" s="77">
        <f t="shared" si="6"/>
        <v>48</v>
      </c>
      <c r="Z541" s="78">
        <f>ROUND(IF(($G541*'Custom Ratings'!$B$3)+($H541*'Custom Ratings'!$B$4)+($I541*'Custom Ratings'!$B$5)+($J541*'Custom Ratings'!$B$6)+($K541*'Custom Ratings'!$B$7)+($L541*'Custom Ratings'!$B$8)+($M541*'Custom Ratings'!$B$9)+($O541*'Custom Ratings'!$B$10)+($P541*'Custom Ratings'!$B$11)+($Q541*'Custom Ratings'!$B$12)+($R541*'Custom Ratings'!$B$13)+($S541*'Custom Ratings'!$B$14)+($T541*'Custom Ratings'!$B$15)&lt;50,(25+(($G541*'Custom Ratings'!$B$3)+($H541*'Custom Ratings'!$B$4)+($I541*'Custom Ratings'!$B$5)+($J541*'Custom Ratings'!$B$6)+($K541*'Custom Ratings'!$B$7)+($L541*'Custom Ratings'!$B$8)+($M541*'Custom Ratings'!$B$9)+($O541*'Custom Ratings'!$B$10)+($P541*'Custom Ratings'!$B$11)+($Q541*'Custom Ratings'!$B$12)+($R541*'Custom Ratings'!$B$13)+($S541*'Custom Ratings'!$B$14)+($T541*'Custom Ratings'!$B$15))/2),($G541*'Custom Ratings'!$B$3)+($H541*'Custom Ratings'!$B$4)+($I541*'Custom Ratings'!$B$5)+($J541*'Custom Ratings'!$B$6)+($K541*'Custom Ratings'!$B$7)+($L541*'Custom Ratings'!$B$8)+($M541*'Custom Ratings'!$B$9)+($O541*'Custom Ratings'!$B$10)+($P541*'Custom Ratings'!$B$11)+($Q541*'Custom Ratings'!$B$12)+($R541*'Custom Ratings'!$B$13)+($S541*'Custom Ratings'!$B$14)+($T541*'Custom Ratings'!$B$15)),0)</f>
        <v>65</v>
      </c>
      <c r="AA541" s="78">
        <f>ROUND(IF(($G541*'Custom Ratings'!$F$3)+($H541*'Custom Ratings'!$F$4)+($I541*'Custom Ratings'!$F$5)+($J541*'Custom Ratings'!$F$6)+($K541*'Custom Ratings'!$F$7)+($L541*'Custom Ratings'!$F$8)+($M541*'Custom Ratings'!$F$9)+($O541*'Custom Ratings'!$F$10)+($P541*'Custom Ratings'!$F$11)+($Q541*'Custom Ratings'!$F$12)+($R541*'Custom Ratings'!$F$13)+($S541*'Custom Ratings'!$F$14)+($T541*'Custom Ratings'!$F$15)&lt;50,(25+(($G541*'Custom Ratings'!$F$3)+($H541*'Custom Ratings'!$F$4)+($I541*'Custom Ratings'!$F$5)+($J541*'Custom Ratings'!$F$6)+($K541*'Custom Ratings'!$F$7)+($L541*'Custom Ratings'!$F$8)+($M541*'Custom Ratings'!$F$9)+($O541*'Custom Ratings'!$F$10)+($P541*'Custom Ratings'!$F$11)+($Q541*'Custom Ratings'!$F$12)+($R541*'Custom Ratings'!$F$13)+($S541*'Custom Ratings'!$F$14)+($T541*'Custom Ratings'!$F$15))/2),($G541*'Custom Ratings'!$F$3)+($H541*'Custom Ratings'!$F$4)+($I541*'Custom Ratings'!$F$5)+($J541*'Custom Ratings'!$F$6)+($K541*'Custom Ratings'!$F$7)+($L541*'Custom Ratings'!$F$8)+($M541*'Custom Ratings'!$F$9)+($O541*'Custom Ratings'!$F$10)+($P541*'Custom Ratings'!$F$11)+($Q541*'Custom Ratings'!$F$12)+($R541*'Custom Ratings'!$F$13)+($S541*'Custom Ratings'!$F$14)+($T541*'Custom Ratings'!$F$15)),0)</f>
        <v>65</v>
      </c>
      <c r="AB541" s="78">
        <f>ROUND(IF(($K541*'Custom Ratings'!$J$3)+ROUNDDOWN(($H541*'Custom Ratings'!$J$4),0)+($I541*'Custom Ratings'!$J$5)+($J541*'Custom Ratings'!$J$6)+ROUNDDOWN(($K541*'Custom Ratings'!$J$7),0)+ROUNDDOWN(($L541*'Custom Ratings'!$J$8),0)+($M541*'Custom Ratings'!$J$9)+($O541*'Custom Ratings'!$J$10)+($P541*'Custom Ratings'!$J$11)+($Q541*'Custom Ratings'!$J$12)+($R541*'Custom Ratings'!$J$13)+($S541*'Custom Ratings'!$J$14)+($T541*'Custom Ratings'!$J$15)&lt;50,(25+(($K541*'Custom Ratings'!$J$3)+ROUNDDOWN(($H541*'Custom Ratings'!$J$4),0)+($I541*'Custom Ratings'!$J$5)+($J541*'Custom Ratings'!$J$6)+ROUNDDOWN(($K541*'Custom Ratings'!$J$7),0)+ROUNDDOWN(($L541*'Custom Ratings'!$J$8),0)+($M541*'Custom Ratings'!$J$9)+($O541*'Custom Ratings'!$J$10)+($P541*'Custom Ratings'!$J$11)+($Q541*'Custom Ratings'!$J$12)+($R541*'Custom Ratings'!$J$13)+($S541*'Custom Ratings'!$J$14)+($T541*'Custom Ratings'!$J$15))/2),($K541*'Custom Ratings'!$J$3)+ROUNDDOWN(($H541*'Custom Ratings'!$J$4),0)+($I541*'Custom Ratings'!$J$5)+($J541*'Custom Ratings'!$J$6)+ROUNDDOWN(($K541*'Custom Ratings'!$J$7),0)+ROUNDDOWN(($L541*'Custom Ratings'!$J$8),0)+($M541*'Custom Ratings'!$J$9)+($O541*'Custom Ratings'!$J$10)+($P541*'Custom Ratings'!$J$11)+($Q541*'Custom Ratings'!$J$12)+($R541*'Custom Ratings'!$J$13)+($S541*'Custom Ratings'!$J$14)+($T541*'Custom Ratings'!$J$15)),0)</f>
        <v>48</v>
      </c>
      <c r="AC541" s="79">
        <f>ROUND(Z541/'Custom Ratings'!$B$19,0)</f>
        <v>65</v>
      </c>
      <c r="AD541" s="79">
        <f>ROUND(AA541/'Custom Ratings'!$F$19,0)</f>
        <v>65</v>
      </c>
      <c r="AE541" s="79">
        <f>ROUND(AB541/'Custom Ratings'!$J$19,0)</f>
        <v>48</v>
      </c>
    </row>
    <row r="542" ht="15.75" customHeight="1">
      <c r="A542" s="71" t="s">
        <v>838</v>
      </c>
      <c r="B542" s="71" t="s">
        <v>1418</v>
      </c>
      <c r="C542" s="72" t="str">
        <f t="shared" si="1"/>
        <v>Greg Adams</v>
      </c>
      <c r="D542" s="73" t="s">
        <v>65</v>
      </c>
      <c r="E542" s="73" t="s">
        <v>702</v>
      </c>
      <c r="F542" s="73">
        <v>8.0</v>
      </c>
      <c r="G542" s="73">
        <v>7.0</v>
      </c>
      <c r="H542" s="73">
        <v>3.0</v>
      </c>
      <c r="I542" s="73">
        <v>3.0</v>
      </c>
      <c r="J542" s="73">
        <v>4.0</v>
      </c>
      <c r="K542" s="73">
        <v>4.0</v>
      </c>
      <c r="L542" s="73">
        <v>3.0</v>
      </c>
      <c r="M542" s="73">
        <v>3.0</v>
      </c>
      <c r="N542" s="73">
        <v>2.0</v>
      </c>
      <c r="O542" s="73">
        <v>3.0</v>
      </c>
      <c r="P542" s="73">
        <v>5.0</v>
      </c>
      <c r="Q542" s="73">
        <v>4.0</v>
      </c>
      <c r="R542" s="73">
        <v>1.0</v>
      </c>
      <c r="S542" s="73">
        <v>3.0</v>
      </c>
      <c r="T542" s="73">
        <v>1.0</v>
      </c>
      <c r="U542" s="74">
        <f t="shared" si="2"/>
        <v>70</v>
      </c>
      <c r="V542" s="75">
        <f t="shared" si="3"/>
        <v>70</v>
      </c>
      <c r="W542" s="76" t="str">
        <f t="shared" si="4"/>
        <v>Lefty</v>
      </c>
      <c r="X542" s="77">
        <f t="shared" si="5"/>
        <v>70</v>
      </c>
      <c r="Y542" s="77">
        <f t="shared" si="6"/>
        <v>53</v>
      </c>
      <c r="Z542" s="78">
        <f>ROUND(IF(($G542*'Custom Ratings'!$B$3)+($H542*'Custom Ratings'!$B$4)+($I542*'Custom Ratings'!$B$5)+($J542*'Custom Ratings'!$B$6)+($K542*'Custom Ratings'!$B$7)+($L542*'Custom Ratings'!$B$8)+($M542*'Custom Ratings'!$B$9)+($O542*'Custom Ratings'!$B$10)+($P542*'Custom Ratings'!$B$11)+($Q542*'Custom Ratings'!$B$12)+($R542*'Custom Ratings'!$B$13)+($S542*'Custom Ratings'!$B$14)+($T542*'Custom Ratings'!$B$15)&lt;50,(25+(($G542*'Custom Ratings'!$B$3)+($H542*'Custom Ratings'!$B$4)+($I542*'Custom Ratings'!$B$5)+($J542*'Custom Ratings'!$B$6)+($K542*'Custom Ratings'!$B$7)+($L542*'Custom Ratings'!$B$8)+($M542*'Custom Ratings'!$B$9)+($O542*'Custom Ratings'!$B$10)+($P542*'Custom Ratings'!$B$11)+($Q542*'Custom Ratings'!$B$12)+($R542*'Custom Ratings'!$B$13)+($S542*'Custom Ratings'!$B$14)+($T542*'Custom Ratings'!$B$15))/2),($G542*'Custom Ratings'!$B$3)+($H542*'Custom Ratings'!$B$4)+($I542*'Custom Ratings'!$B$5)+($J542*'Custom Ratings'!$B$6)+($K542*'Custom Ratings'!$B$7)+($L542*'Custom Ratings'!$B$8)+($M542*'Custom Ratings'!$B$9)+($O542*'Custom Ratings'!$B$10)+($P542*'Custom Ratings'!$B$11)+($Q542*'Custom Ratings'!$B$12)+($R542*'Custom Ratings'!$B$13)+($S542*'Custom Ratings'!$B$14)+($T542*'Custom Ratings'!$B$15)),0)</f>
        <v>70</v>
      </c>
      <c r="AA542" s="78">
        <f>ROUND(IF(($G542*'Custom Ratings'!$F$3)+($H542*'Custom Ratings'!$F$4)+($I542*'Custom Ratings'!$F$5)+($J542*'Custom Ratings'!$F$6)+($K542*'Custom Ratings'!$F$7)+($L542*'Custom Ratings'!$F$8)+($M542*'Custom Ratings'!$F$9)+($O542*'Custom Ratings'!$F$10)+($P542*'Custom Ratings'!$F$11)+($Q542*'Custom Ratings'!$F$12)+($R542*'Custom Ratings'!$F$13)+($S542*'Custom Ratings'!$F$14)+($T542*'Custom Ratings'!$F$15)&lt;50,(25+(($G542*'Custom Ratings'!$F$3)+($H542*'Custom Ratings'!$F$4)+($I542*'Custom Ratings'!$F$5)+($J542*'Custom Ratings'!$F$6)+($K542*'Custom Ratings'!$F$7)+($L542*'Custom Ratings'!$F$8)+($M542*'Custom Ratings'!$F$9)+($O542*'Custom Ratings'!$F$10)+($P542*'Custom Ratings'!$F$11)+($Q542*'Custom Ratings'!$F$12)+($R542*'Custom Ratings'!$F$13)+($S542*'Custom Ratings'!$F$14)+($T542*'Custom Ratings'!$F$15))/2),($G542*'Custom Ratings'!$F$3)+($H542*'Custom Ratings'!$F$4)+($I542*'Custom Ratings'!$F$5)+($J542*'Custom Ratings'!$F$6)+($K542*'Custom Ratings'!$F$7)+($L542*'Custom Ratings'!$F$8)+($M542*'Custom Ratings'!$F$9)+($O542*'Custom Ratings'!$F$10)+($P542*'Custom Ratings'!$F$11)+($Q542*'Custom Ratings'!$F$12)+($R542*'Custom Ratings'!$F$13)+($S542*'Custom Ratings'!$F$14)+($T542*'Custom Ratings'!$F$15)),0)</f>
        <v>70</v>
      </c>
      <c r="AB542" s="78">
        <f>ROUND(IF(($K542*'Custom Ratings'!$J$3)+ROUNDDOWN(($H542*'Custom Ratings'!$J$4),0)+($I542*'Custom Ratings'!$J$5)+($J542*'Custom Ratings'!$J$6)+ROUNDDOWN(($K542*'Custom Ratings'!$J$7),0)+ROUNDDOWN(($L542*'Custom Ratings'!$J$8),0)+($M542*'Custom Ratings'!$J$9)+($O542*'Custom Ratings'!$J$10)+($P542*'Custom Ratings'!$J$11)+($Q542*'Custom Ratings'!$J$12)+($R542*'Custom Ratings'!$J$13)+($S542*'Custom Ratings'!$J$14)+($T542*'Custom Ratings'!$J$15)&lt;50,(25+(($K542*'Custom Ratings'!$J$3)+ROUNDDOWN(($H542*'Custom Ratings'!$J$4),0)+($I542*'Custom Ratings'!$J$5)+($J542*'Custom Ratings'!$J$6)+ROUNDDOWN(($K542*'Custom Ratings'!$J$7),0)+ROUNDDOWN(($L542*'Custom Ratings'!$J$8),0)+($M542*'Custom Ratings'!$J$9)+($O542*'Custom Ratings'!$J$10)+($P542*'Custom Ratings'!$J$11)+($Q542*'Custom Ratings'!$J$12)+($R542*'Custom Ratings'!$J$13)+($S542*'Custom Ratings'!$J$14)+($T542*'Custom Ratings'!$J$15))/2),($K542*'Custom Ratings'!$J$3)+ROUNDDOWN(($H542*'Custom Ratings'!$J$4),0)+($I542*'Custom Ratings'!$J$5)+($J542*'Custom Ratings'!$J$6)+ROUNDDOWN(($K542*'Custom Ratings'!$J$7),0)+ROUNDDOWN(($L542*'Custom Ratings'!$J$8),0)+($M542*'Custom Ratings'!$J$9)+($O542*'Custom Ratings'!$J$10)+($P542*'Custom Ratings'!$J$11)+($Q542*'Custom Ratings'!$J$12)+($R542*'Custom Ratings'!$J$13)+($S542*'Custom Ratings'!$J$14)+($T542*'Custom Ratings'!$J$15)),0)</f>
        <v>53</v>
      </c>
      <c r="AC542" s="79">
        <f>ROUND(Z542/'Custom Ratings'!$B$19,0)</f>
        <v>70</v>
      </c>
      <c r="AD542" s="79">
        <f>ROUND(AA542/'Custom Ratings'!$F$19,0)</f>
        <v>70</v>
      </c>
      <c r="AE542" s="79">
        <f>ROUND(AB542/'Custom Ratings'!$J$19,0)</f>
        <v>53</v>
      </c>
    </row>
    <row r="543" ht="15.75" customHeight="1">
      <c r="A543" s="71" t="s">
        <v>1419</v>
      </c>
      <c r="B543" s="71" t="s">
        <v>1420</v>
      </c>
      <c r="C543" s="72" t="str">
        <f t="shared" si="1"/>
        <v>Sergio Momesso</v>
      </c>
      <c r="D543" s="73" t="s">
        <v>65</v>
      </c>
      <c r="E543" s="73" t="s">
        <v>702</v>
      </c>
      <c r="F543" s="73">
        <v>27.0</v>
      </c>
      <c r="G543" s="73">
        <v>11.0</v>
      </c>
      <c r="H543" s="73">
        <v>4.0</v>
      </c>
      <c r="I543" s="73">
        <v>3.0</v>
      </c>
      <c r="J543" s="73">
        <v>3.0</v>
      </c>
      <c r="K543" s="73">
        <v>3.0</v>
      </c>
      <c r="L543" s="73">
        <v>3.0</v>
      </c>
      <c r="M543" s="73">
        <v>4.0</v>
      </c>
      <c r="N543" s="73">
        <v>6.0</v>
      </c>
      <c r="O543" s="73">
        <v>2.0</v>
      </c>
      <c r="P543" s="73">
        <v>3.0</v>
      </c>
      <c r="Q543" s="73">
        <v>4.0</v>
      </c>
      <c r="R543" s="73">
        <v>4.0</v>
      </c>
      <c r="S543" s="73">
        <v>2.0</v>
      </c>
      <c r="T543" s="73">
        <v>4.0</v>
      </c>
      <c r="U543" s="74">
        <f t="shared" si="2"/>
        <v>61</v>
      </c>
      <c r="V543" s="75">
        <f t="shared" si="3"/>
        <v>61</v>
      </c>
      <c r="W543" s="76" t="str">
        <f t="shared" si="4"/>
        <v>Lefty</v>
      </c>
      <c r="X543" s="77">
        <f t="shared" si="5"/>
        <v>61</v>
      </c>
      <c r="Y543" s="77">
        <f t="shared" si="6"/>
        <v>58</v>
      </c>
      <c r="Z543" s="78">
        <f>ROUND(IF(($G543*'Custom Ratings'!$B$3)+($H543*'Custom Ratings'!$B$4)+($I543*'Custom Ratings'!$B$5)+($J543*'Custom Ratings'!$B$6)+($K543*'Custom Ratings'!$B$7)+($L543*'Custom Ratings'!$B$8)+($M543*'Custom Ratings'!$B$9)+($O543*'Custom Ratings'!$B$10)+($P543*'Custom Ratings'!$B$11)+($Q543*'Custom Ratings'!$B$12)+($R543*'Custom Ratings'!$B$13)+($S543*'Custom Ratings'!$B$14)+($T543*'Custom Ratings'!$B$15)&lt;50,(25+(($G543*'Custom Ratings'!$B$3)+($H543*'Custom Ratings'!$B$4)+($I543*'Custom Ratings'!$B$5)+($J543*'Custom Ratings'!$B$6)+($K543*'Custom Ratings'!$B$7)+($L543*'Custom Ratings'!$B$8)+($M543*'Custom Ratings'!$B$9)+($O543*'Custom Ratings'!$B$10)+($P543*'Custom Ratings'!$B$11)+($Q543*'Custom Ratings'!$B$12)+($R543*'Custom Ratings'!$B$13)+($S543*'Custom Ratings'!$B$14)+($T543*'Custom Ratings'!$B$15))/2),($G543*'Custom Ratings'!$B$3)+($H543*'Custom Ratings'!$B$4)+($I543*'Custom Ratings'!$B$5)+($J543*'Custom Ratings'!$B$6)+($K543*'Custom Ratings'!$B$7)+($L543*'Custom Ratings'!$B$8)+($M543*'Custom Ratings'!$B$9)+($O543*'Custom Ratings'!$B$10)+($P543*'Custom Ratings'!$B$11)+($Q543*'Custom Ratings'!$B$12)+($R543*'Custom Ratings'!$B$13)+($S543*'Custom Ratings'!$B$14)+($T543*'Custom Ratings'!$B$15)),0)</f>
        <v>61</v>
      </c>
      <c r="AA543" s="78">
        <f>ROUND(IF(($G543*'Custom Ratings'!$F$3)+($H543*'Custom Ratings'!$F$4)+($I543*'Custom Ratings'!$F$5)+($J543*'Custom Ratings'!$F$6)+($K543*'Custom Ratings'!$F$7)+($L543*'Custom Ratings'!$F$8)+($M543*'Custom Ratings'!$F$9)+($O543*'Custom Ratings'!$F$10)+($P543*'Custom Ratings'!$F$11)+($Q543*'Custom Ratings'!$F$12)+($R543*'Custom Ratings'!$F$13)+($S543*'Custom Ratings'!$F$14)+($T543*'Custom Ratings'!$F$15)&lt;50,(25+(($G543*'Custom Ratings'!$F$3)+($H543*'Custom Ratings'!$F$4)+($I543*'Custom Ratings'!$F$5)+($J543*'Custom Ratings'!$F$6)+($K543*'Custom Ratings'!$F$7)+($L543*'Custom Ratings'!$F$8)+($M543*'Custom Ratings'!$F$9)+($O543*'Custom Ratings'!$F$10)+($P543*'Custom Ratings'!$F$11)+($Q543*'Custom Ratings'!$F$12)+($R543*'Custom Ratings'!$F$13)+($S543*'Custom Ratings'!$F$14)+($T543*'Custom Ratings'!$F$15))/2),($G543*'Custom Ratings'!$F$3)+($H543*'Custom Ratings'!$F$4)+($I543*'Custom Ratings'!$F$5)+($J543*'Custom Ratings'!$F$6)+($K543*'Custom Ratings'!$F$7)+($L543*'Custom Ratings'!$F$8)+($M543*'Custom Ratings'!$F$9)+($O543*'Custom Ratings'!$F$10)+($P543*'Custom Ratings'!$F$11)+($Q543*'Custom Ratings'!$F$12)+($R543*'Custom Ratings'!$F$13)+($S543*'Custom Ratings'!$F$14)+($T543*'Custom Ratings'!$F$15)),0)</f>
        <v>61</v>
      </c>
      <c r="AB543" s="78">
        <f>ROUND(IF(($K543*'Custom Ratings'!$J$3)+ROUNDDOWN(($H543*'Custom Ratings'!$J$4),0)+($I543*'Custom Ratings'!$J$5)+($J543*'Custom Ratings'!$J$6)+ROUNDDOWN(($K543*'Custom Ratings'!$J$7),0)+ROUNDDOWN(($L543*'Custom Ratings'!$J$8),0)+($M543*'Custom Ratings'!$J$9)+($O543*'Custom Ratings'!$J$10)+($P543*'Custom Ratings'!$J$11)+($Q543*'Custom Ratings'!$J$12)+($R543*'Custom Ratings'!$J$13)+($S543*'Custom Ratings'!$J$14)+($T543*'Custom Ratings'!$J$15)&lt;50,(25+(($K543*'Custom Ratings'!$J$3)+ROUNDDOWN(($H543*'Custom Ratings'!$J$4),0)+($I543*'Custom Ratings'!$J$5)+($J543*'Custom Ratings'!$J$6)+ROUNDDOWN(($K543*'Custom Ratings'!$J$7),0)+ROUNDDOWN(($L543*'Custom Ratings'!$J$8),0)+($M543*'Custom Ratings'!$J$9)+($O543*'Custom Ratings'!$J$10)+($P543*'Custom Ratings'!$J$11)+($Q543*'Custom Ratings'!$J$12)+($R543*'Custom Ratings'!$J$13)+($S543*'Custom Ratings'!$J$14)+($T543*'Custom Ratings'!$J$15))/2),($K543*'Custom Ratings'!$J$3)+ROUNDDOWN(($H543*'Custom Ratings'!$J$4),0)+($I543*'Custom Ratings'!$J$5)+($J543*'Custom Ratings'!$J$6)+ROUNDDOWN(($K543*'Custom Ratings'!$J$7),0)+ROUNDDOWN(($L543*'Custom Ratings'!$J$8),0)+($M543*'Custom Ratings'!$J$9)+($O543*'Custom Ratings'!$J$10)+($P543*'Custom Ratings'!$J$11)+($Q543*'Custom Ratings'!$J$12)+($R543*'Custom Ratings'!$J$13)+($S543*'Custom Ratings'!$J$14)+($T543*'Custom Ratings'!$J$15)),0)</f>
        <v>58</v>
      </c>
      <c r="AC543" s="79">
        <f>ROUND(Z543/'Custom Ratings'!$B$19,0)</f>
        <v>61</v>
      </c>
      <c r="AD543" s="79">
        <f>ROUND(AA543/'Custom Ratings'!$F$19,0)</f>
        <v>61</v>
      </c>
      <c r="AE543" s="79">
        <f>ROUND(AB543/'Custom Ratings'!$J$19,0)</f>
        <v>58</v>
      </c>
    </row>
    <row r="544" ht="15.75" customHeight="1">
      <c r="A544" s="71" t="s">
        <v>1280</v>
      </c>
      <c r="B544" s="71" t="s">
        <v>1421</v>
      </c>
      <c r="C544" s="72" t="str">
        <f t="shared" si="1"/>
        <v>Gino Odjick</v>
      </c>
      <c r="D544" s="73" t="s">
        <v>65</v>
      </c>
      <c r="E544" s="73" t="s">
        <v>702</v>
      </c>
      <c r="F544" s="73">
        <v>29.0</v>
      </c>
      <c r="G544" s="73">
        <v>11.0</v>
      </c>
      <c r="H544" s="73">
        <v>2.0</v>
      </c>
      <c r="I544" s="73">
        <v>2.0</v>
      </c>
      <c r="J544" s="73">
        <v>2.0</v>
      </c>
      <c r="K544" s="73">
        <v>3.0</v>
      </c>
      <c r="L544" s="73">
        <v>2.0</v>
      </c>
      <c r="M544" s="73">
        <v>3.0</v>
      </c>
      <c r="N544" s="73">
        <v>10.0</v>
      </c>
      <c r="O544" s="73">
        <v>2.0</v>
      </c>
      <c r="P544" s="73">
        <v>1.0</v>
      </c>
      <c r="Q544" s="73">
        <v>3.0</v>
      </c>
      <c r="R544" s="73">
        <v>3.0</v>
      </c>
      <c r="S544" s="73">
        <v>2.0</v>
      </c>
      <c r="T544" s="73">
        <v>6.0</v>
      </c>
      <c r="U544" s="74">
        <f t="shared" si="2"/>
        <v>47</v>
      </c>
      <c r="V544" s="75">
        <f t="shared" si="3"/>
        <v>47</v>
      </c>
      <c r="W544" s="76" t="str">
        <f t="shared" si="4"/>
        <v>Lefty</v>
      </c>
      <c r="X544" s="77">
        <f t="shared" si="5"/>
        <v>47</v>
      </c>
      <c r="Y544" s="77">
        <f t="shared" si="6"/>
        <v>48</v>
      </c>
      <c r="Z544" s="78">
        <f>ROUND(IF(($G544*'Custom Ratings'!$B$3)+($H544*'Custom Ratings'!$B$4)+($I544*'Custom Ratings'!$B$5)+($J544*'Custom Ratings'!$B$6)+($K544*'Custom Ratings'!$B$7)+($L544*'Custom Ratings'!$B$8)+($M544*'Custom Ratings'!$B$9)+($O544*'Custom Ratings'!$B$10)+($P544*'Custom Ratings'!$B$11)+($Q544*'Custom Ratings'!$B$12)+($R544*'Custom Ratings'!$B$13)+($S544*'Custom Ratings'!$B$14)+($T544*'Custom Ratings'!$B$15)&lt;50,(25+(($G544*'Custom Ratings'!$B$3)+($H544*'Custom Ratings'!$B$4)+($I544*'Custom Ratings'!$B$5)+($J544*'Custom Ratings'!$B$6)+($K544*'Custom Ratings'!$B$7)+($L544*'Custom Ratings'!$B$8)+($M544*'Custom Ratings'!$B$9)+($O544*'Custom Ratings'!$B$10)+($P544*'Custom Ratings'!$B$11)+($Q544*'Custom Ratings'!$B$12)+($R544*'Custom Ratings'!$B$13)+($S544*'Custom Ratings'!$B$14)+($T544*'Custom Ratings'!$B$15))/2),($G544*'Custom Ratings'!$B$3)+($H544*'Custom Ratings'!$B$4)+($I544*'Custom Ratings'!$B$5)+($J544*'Custom Ratings'!$B$6)+($K544*'Custom Ratings'!$B$7)+($L544*'Custom Ratings'!$B$8)+($M544*'Custom Ratings'!$B$9)+($O544*'Custom Ratings'!$B$10)+($P544*'Custom Ratings'!$B$11)+($Q544*'Custom Ratings'!$B$12)+($R544*'Custom Ratings'!$B$13)+($S544*'Custom Ratings'!$B$14)+($T544*'Custom Ratings'!$B$15)),0)</f>
        <v>47</v>
      </c>
      <c r="AA544" s="78">
        <f>ROUND(IF(($G544*'Custom Ratings'!$F$3)+($H544*'Custom Ratings'!$F$4)+($I544*'Custom Ratings'!$F$5)+($J544*'Custom Ratings'!$F$6)+($K544*'Custom Ratings'!$F$7)+($L544*'Custom Ratings'!$F$8)+($M544*'Custom Ratings'!$F$9)+($O544*'Custom Ratings'!$F$10)+($P544*'Custom Ratings'!$F$11)+($Q544*'Custom Ratings'!$F$12)+($R544*'Custom Ratings'!$F$13)+($S544*'Custom Ratings'!$F$14)+($T544*'Custom Ratings'!$F$15)&lt;50,(25+(($G544*'Custom Ratings'!$F$3)+($H544*'Custom Ratings'!$F$4)+($I544*'Custom Ratings'!$F$5)+($J544*'Custom Ratings'!$F$6)+($K544*'Custom Ratings'!$F$7)+($L544*'Custom Ratings'!$F$8)+($M544*'Custom Ratings'!$F$9)+($O544*'Custom Ratings'!$F$10)+($P544*'Custom Ratings'!$F$11)+($Q544*'Custom Ratings'!$F$12)+($R544*'Custom Ratings'!$F$13)+($S544*'Custom Ratings'!$F$14)+($T544*'Custom Ratings'!$F$15))/2),($G544*'Custom Ratings'!$F$3)+($H544*'Custom Ratings'!$F$4)+($I544*'Custom Ratings'!$F$5)+($J544*'Custom Ratings'!$F$6)+($K544*'Custom Ratings'!$F$7)+($L544*'Custom Ratings'!$F$8)+($M544*'Custom Ratings'!$F$9)+($O544*'Custom Ratings'!$F$10)+($P544*'Custom Ratings'!$F$11)+($Q544*'Custom Ratings'!$F$12)+($R544*'Custom Ratings'!$F$13)+($S544*'Custom Ratings'!$F$14)+($T544*'Custom Ratings'!$F$15)),0)</f>
        <v>47</v>
      </c>
      <c r="AB544" s="78">
        <f>ROUND(IF(($K544*'Custom Ratings'!$J$3)+ROUNDDOWN(($H544*'Custom Ratings'!$J$4),0)+($I544*'Custom Ratings'!$J$5)+($J544*'Custom Ratings'!$J$6)+ROUNDDOWN(($K544*'Custom Ratings'!$J$7),0)+ROUNDDOWN(($L544*'Custom Ratings'!$J$8),0)+($M544*'Custom Ratings'!$J$9)+($O544*'Custom Ratings'!$J$10)+($P544*'Custom Ratings'!$J$11)+($Q544*'Custom Ratings'!$J$12)+($R544*'Custom Ratings'!$J$13)+($S544*'Custom Ratings'!$J$14)+($T544*'Custom Ratings'!$J$15)&lt;50,(25+(($K544*'Custom Ratings'!$J$3)+ROUNDDOWN(($H544*'Custom Ratings'!$J$4),0)+($I544*'Custom Ratings'!$J$5)+($J544*'Custom Ratings'!$J$6)+ROUNDDOWN(($K544*'Custom Ratings'!$J$7),0)+ROUNDDOWN(($L544*'Custom Ratings'!$J$8),0)+($M544*'Custom Ratings'!$J$9)+($O544*'Custom Ratings'!$J$10)+($P544*'Custom Ratings'!$J$11)+($Q544*'Custom Ratings'!$J$12)+($R544*'Custom Ratings'!$J$13)+($S544*'Custom Ratings'!$J$14)+($T544*'Custom Ratings'!$J$15))/2),($K544*'Custom Ratings'!$J$3)+ROUNDDOWN(($H544*'Custom Ratings'!$J$4),0)+($I544*'Custom Ratings'!$J$5)+($J544*'Custom Ratings'!$J$6)+ROUNDDOWN(($K544*'Custom Ratings'!$J$7),0)+ROUNDDOWN(($L544*'Custom Ratings'!$J$8),0)+($M544*'Custom Ratings'!$J$9)+($O544*'Custom Ratings'!$J$10)+($P544*'Custom Ratings'!$J$11)+($Q544*'Custom Ratings'!$J$12)+($R544*'Custom Ratings'!$J$13)+($S544*'Custom Ratings'!$J$14)+($T544*'Custom Ratings'!$J$15)),0)</f>
        <v>48</v>
      </c>
      <c r="AC544" s="79">
        <f>ROUND(Z544/'Custom Ratings'!$B$19,0)</f>
        <v>47</v>
      </c>
      <c r="AD544" s="79">
        <f>ROUND(AA544/'Custom Ratings'!$F$19,0)</f>
        <v>47</v>
      </c>
      <c r="AE544" s="79">
        <f>ROUND(AB544/'Custom Ratings'!$J$19,0)</f>
        <v>48</v>
      </c>
    </row>
    <row r="545" ht="15.75" customHeight="1">
      <c r="A545" s="71" t="s">
        <v>1240</v>
      </c>
      <c r="B545" s="71" t="s">
        <v>1422</v>
      </c>
      <c r="C545" s="72" t="str">
        <f t="shared" si="1"/>
        <v>Garry Valk</v>
      </c>
      <c r="D545" s="73" t="s">
        <v>65</v>
      </c>
      <c r="E545" s="73" t="s">
        <v>702</v>
      </c>
      <c r="F545" s="73">
        <v>23.0</v>
      </c>
      <c r="G545" s="73">
        <v>7.0</v>
      </c>
      <c r="H545" s="73">
        <v>2.0</v>
      </c>
      <c r="I545" s="73">
        <v>2.0</v>
      </c>
      <c r="J545" s="73">
        <v>2.0</v>
      </c>
      <c r="K545" s="73">
        <v>3.0</v>
      </c>
      <c r="L545" s="73">
        <v>2.0</v>
      </c>
      <c r="M545" s="73">
        <v>3.0</v>
      </c>
      <c r="N545" s="73">
        <v>6.0</v>
      </c>
      <c r="O545" s="73">
        <v>2.0</v>
      </c>
      <c r="P545" s="73">
        <v>3.0</v>
      </c>
      <c r="Q545" s="73">
        <v>3.0</v>
      </c>
      <c r="R545" s="73">
        <v>3.0</v>
      </c>
      <c r="S545" s="73">
        <v>2.0</v>
      </c>
      <c r="T545" s="73">
        <v>3.0</v>
      </c>
      <c r="U545" s="74">
        <f t="shared" si="2"/>
        <v>49</v>
      </c>
      <c r="V545" s="75">
        <f t="shared" si="3"/>
        <v>49</v>
      </c>
      <c r="W545" s="76" t="str">
        <f t="shared" si="4"/>
        <v>Lefty</v>
      </c>
      <c r="X545" s="77">
        <f t="shared" si="5"/>
        <v>49</v>
      </c>
      <c r="Y545" s="77">
        <f t="shared" si="6"/>
        <v>46</v>
      </c>
      <c r="Z545" s="78">
        <f>ROUND(IF(($G545*'Custom Ratings'!$B$3)+($H545*'Custom Ratings'!$B$4)+($I545*'Custom Ratings'!$B$5)+($J545*'Custom Ratings'!$B$6)+($K545*'Custom Ratings'!$B$7)+($L545*'Custom Ratings'!$B$8)+($M545*'Custom Ratings'!$B$9)+($O545*'Custom Ratings'!$B$10)+($P545*'Custom Ratings'!$B$11)+($Q545*'Custom Ratings'!$B$12)+($R545*'Custom Ratings'!$B$13)+($S545*'Custom Ratings'!$B$14)+($T545*'Custom Ratings'!$B$15)&lt;50,(25+(($G545*'Custom Ratings'!$B$3)+($H545*'Custom Ratings'!$B$4)+($I545*'Custom Ratings'!$B$5)+($J545*'Custom Ratings'!$B$6)+($K545*'Custom Ratings'!$B$7)+($L545*'Custom Ratings'!$B$8)+($M545*'Custom Ratings'!$B$9)+($O545*'Custom Ratings'!$B$10)+($P545*'Custom Ratings'!$B$11)+($Q545*'Custom Ratings'!$B$12)+($R545*'Custom Ratings'!$B$13)+($S545*'Custom Ratings'!$B$14)+($T545*'Custom Ratings'!$B$15))/2),($G545*'Custom Ratings'!$B$3)+($H545*'Custom Ratings'!$B$4)+($I545*'Custom Ratings'!$B$5)+($J545*'Custom Ratings'!$B$6)+($K545*'Custom Ratings'!$B$7)+($L545*'Custom Ratings'!$B$8)+($M545*'Custom Ratings'!$B$9)+($O545*'Custom Ratings'!$B$10)+($P545*'Custom Ratings'!$B$11)+($Q545*'Custom Ratings'!$B$12)+($R545*'Custom Ratings'!$B$13)+($S545*'Custom Ratings'!$B$14)+($T545*'Custom Ratings'!$B$15)),0)</f>
        <v>49</v>
      </c>
      <c r="AA545" s="78">
        <f>ROUND(IF(($G545*'Custom Ratings'!$F$3)+($H545*'Custom Ratings'!$F$4)+($I545*'Custom Ratings'!$F$5)+($J545*'Custom Ratings'!$F$6)+($K545*'Custom Ratings'!$F$7)+($L545*'Custom Ratings'!$F$8)+($M545*'Custom Ratings'!$F$9)+($O545*'Custom Ratings'!$F$10)+($P545*'Custom Ratings'!$F$11)+($Q545*'Custom Ratings'!$F$12)+($R545*'Custom Ratings'!$F$13)+($S545*'Custom Ratings'!$F$14)+($T545*'Custom Ratings'!$F$15)&lt;50,(25+(($G545*'Custom Ratings'!$F$3)+($H545*'Custom Ratings'!$F$4)+($I545*'Custom Ratings'!$F$5)+($J545*'Custom Ratings'!$F$6)+($K545*'Custom Ratings'!$F$7)+($L545*'Custom Ratings'!$F$8)+($M545*'Custom Ratings'!$F$9)+($O545*'Custom Ratings'!$F$10)+($P545*'Custom Ratings'!$F$11)+($Q545*'Custom Ratings'!$F$12)+($R545*'Custom Ratings'!$F$13)+($S545*'Custom Ratings'!$F$14)+($T545*'Custom Ratings'!$F$15))/2),($G545*'Custom Ratings'!$F$3)+($H545*'Custom Ratings'!$F$4)+($I545*'Custom Ratings'!$F$5)+($J545*'Custom Ratings'!$F$6)+($K545*'Custom Ratings'!$F$7)+($L545*'Custom Ratings'!$F$8)+($M545*'Custom Ratings'!$F$9)+($O545*'Custom Ratings'!$F$10)+($P545*'Custom Ratings'!$F$11)+($Q545*'Custom Ratings'!$F$12)+($R545*'Custom Ratings'!$F$13)+($S545*'Custom Ratings'!$F$14)+($T545*'Custom Ratings'!$F$15)),0)</f>
        <v>49</v>
      </c>
      <c r="AB545" s="78">
        <f>ROUND(IF(($K545*'Custom Ratings'!$J$3)+ROUNDDOWN(($H545*'Custom Ratings'!$J$4),0)+($I545*'Custom Ratings'!$J$5)+($J545*'Custom Ratings'!$J$6)+ROUNDDOWN(($K545*'Custom Ratings'!$J$7),0)+ROUNDDOWN(($L545*'Custom Ratings'!$J$8),0)+($M545*'Custom Ratings'!$J$9)+($O545*'Custom Ratings'!$J$10)+($P545*'Custom Ratings'!$J$11)+($Q545*'Custom Ratings'!$J$12)+($R545*'Custom Ratings'!$J$13)+($S545*'Custom Ratings'!$J$14)+($T545*'Custom Ratings'!$J$15)&lt;50,(25+(($K545*'Custom Ratings'!$J$3)+ROUNDDOWN(($H545*'Custom Ratings'!$J$4),0)+($I545*'Custom Ratings'!$J$5)+($J545*'Custom Ratings'!$J$6)+ROUNDDOWN(($K545*'Custom Ratings'!$J$7),0)+ROUNDDOWN(($L545*'Custom Ratings'!$J$8),0)+($M545*'Custom Ratings'!$J$9)+($O545*'Custom Ratings'!$J$10)+($P545*'Custom Ratings'!$J$11)+($Q545*'Custom Ratings'!$J$12)+($R545*'Custom Ratings'!$J$13)+($S545*'Custom Ratings'!$J$14)+($T545*'Custom Ratings'!$J$15))/2),($K545*'Custom Ratings'!$J$3)+ROUNDDOWN(($H545*'Custom Ratings'!$J$4),0)+($I545*'Custom Ratings'!$J$5)+($J545*'Custom Ratings'!$J$6)+ROUNDDOWN(($K545*'Custom Ratings'!$J$7),0)+ROUNDDOWN(($L545*'Custom Ratings'!$J$8),0)+($M545*'Custom Ratings'!$J$9)+($O545*'Custom Ratings'!$J$10)+($P545*'Custom Ratings'!$J$11)+($Q545*'Custom Ratings'!$J$12)+($R545*'Custom Ratings'!$J$13)+($S545*'Custom Ratings'!$J$14)+($T545*'Custom Ratings'!$J$15)),0)</f>
        <v>46</v>
      </c>
      <c r="AC545" s="79">
        <f>ROUND(Z545/'Custom Ratings'!$B$19,0)</f>
        <v>49</v>
      </c>
      <c r="AD545" s="79">
        <f>ROUND(AA545/'Custom Ratings'!$F$19,0)</f>
        <v>49</v>
      </c>
      <c r="AE545" s="79">
        <f>ROUND(AB545/'Custom Ratings'!$J$19,0)</f>
        <v>46</v>
      </c>
    </row>
    <row r="546" ht="15.75" customHeight="1">
      <c r="A546" s="71" t="s">
        <v>1423</v>
      </c>
      <c r="B546" s="71" t="s">
        <v>1424</v>
      </c>
      <c r="C546" s="72" t="str">
        <f t="shared" si="1"/>
        <v>Pavel Bure</v>
      </c>
      <c r="D546" s="73" t="s">
        <v>65</v>
      </c>
      <c r="E546" s="73" t="s">
        <v>702</v>
      </c>
      <c r="F546" s="73">
        <v>10.0</v>
      </c>
      <c r="G546" s="73">
        <v>5.0</v>
      </c>
      <c r="H546" s="73">
        <v>5.0</v>
      </c>
      <c r="I546" s="73">
        <v>6.0</v>
      </c>
      <c r="J546" s="73">
        <v>5.0</v>
      </c>
      <c r="K546" s="73">
        <v>4.0</v>
      </c>
      <c r="L546" s="73">
        <v>4.0</v>
      </c>
      <c r="M546" s="73">
        <v>2.0</v>
      </c>
      <c r="N546" s="73">
        <v>0.0</v>
      </c>
      <c r="O546" s="73">
        <v>5.0</v>
      </c>
      <c r="P546" s="73">
        <v>4.0</v>
      </c>
      <c r="Q546" s="73">
        <v>4.0</v>
      </c>
      <c r="R546" s="73">
        <v>4.0</v>
      </c>
      <c r="S546" s="73">
        <v>4.0</v>
      </c>
      <c r="T546" s="73">
        <v>2.0</v>
      </c>
      <c r="U546" s="74">
        <f t="shared" si="2"/>
        <v>90</v>
      </c>
      <c r="V546" s="75">
        <f t="shared" si="3"/>
        <v>90</v>
      </c>
      <c r="W546" s="76" t="str">
        <f t="shared" si="4"/>
        <v>Lefty</v>
      </c>
      <c r="X546" s="77">
        <f t="shared" si="5"/>
        <v>90</v>
      </c>
      <c r="Y546" s="77">
        <f t="shared" si="6"/>
        <v>72</v>
      </c>
      <c r="Z546" s="78">
        <f>ROUND(IF(($G546*'Custom Ratings'!$B$3)+($H546*'Custom Ratings'!$B$4)+($I546*'Custom Ratings'!$B$5)+($J546*'Custom Ratings'!$B$6)+($K546*'Custom Ratings'!$B$7)+($L546*'Custom Ratings'!$B$8)+($M546*'Custom Ratings'!$B$9)+($O546*'Custom Ratings'!$B$10)+($P546*'Custom Ratings'!$B$11)+($Q546*'Custom Ratings'!$B$12)+($R546*'Custom Ratings'!$B$13)+($S546*'Custom Ratings'!$B$14)+($T546*'Custom Ratings'!$B$15)&lt;50,(25+(($G546*'Custom Ratings'!$B$3)+($H546*'Custom Ratings'!$B$4)+($I546*'Custom Ratings'!$B$5)+($J546*'Custom Ratings'!$B$6)+($K546*'Custom Ratings'!$B$7)+($L546*'Custom Ratings'!$B$8)+($M546*'Custom Ratings'!$B$9)+($O546*'Custom Ratings'!$B$10)+($P546*'Custom Ratings'!$B$11)+($Q546*'Custom Ratings'!$B$12)+($R546*'Custom Ratings'!$B$13)+($S546*'Custom Ratings'!$B$14)+($T546*'Custom Ratings'!$B$15))/2),($G546*'Custom Ratings'!$B$3)+($H546*'Custom Ratings'!$B$4)+($I546*'Custom Ratings'!$B$5)+($J546*'Custom Ratings'!$B$6)+($K546*'Custom Ratings'!$B$7)+($L546*'Custom Ratings'!$B$8)+($M546*'Custom Ratings'!$B$9)+($O546*'Custom Ratings'!$B$10)+($P546*'Custom Ratings'!$B$11)+($Q546*'Custom Ratings'!$B$12)+($R546*'Custom Ratings'!$B$13)+($S546*'Custom Ratings'!$B$14)+($T546*'Custom Ratings'!$B$15)),0)</f>
        <v>90</v>
      </c>
      <c r="AA546" s="78">
        <f>ROUND(IF(($G546*'Custom Ratings'!$F$3)+($H546*'Custom Ratings'!$F$4)+($I546*'Custom Ratings'!$F$5)+($J546*'Custom Ratings'!$F$6)+($K546*'Custom Ratings'!$F$7)+($L546*'Custom Ratings'!$F$8)+($M546*'Custom Ratings'!$F$9)+($O546*'Custom Ratings'!$F$10)+($P546*'Custom Ratings'!$F$11)+($Q546*'Custom Ratings'!$F$12)+($R546*'Custom Ratings'!$F$13)+($S546*'Custom Ratings'!$F$14)+($T546*'Custom Ratings'!$F$15)&lt;50,(25+(($G546*'Custom Ratings'!$F$3)+($H546*'Custom Ratings'!$F$4)+($I546*'Custom Ratings'!$F$5)+($J546*'Custom Ratings'!$F$6)+($K546*'Custom Ratings'!$F$7)+($L546*'Custom Ratings'!$F$8)+($M546*'Custom Ratings'!$F$9)+($O546*'Custom Ratings'!$F$10)+($P546*'Custom Ratings'!$F$11)+($Q546*'Custom Ratings'!$F$12)+($R546*'Custom Ratings'!$F$13)+($S546*'Custom Ratings'!$F$14)+($T546*'Custom Ratings'!$F$15))/2),($G546*'Custom Ratings'!$F$3)+($H546*'Custom Ratings'!$F$4)+($I546*'Custom Ratings'!$F$5)+($J546*'Custom Ratings'!$F$6)+($K546*'Custom Ratings'!$F$7)+($L546*'Custom Ratings'!$F$8)+($M546*'Custom Ratings'!$F$9)+($O546*'Custom Ratings'!$F$10)+($P546*'Custom Ratings'!$F$11)+($Q546*'Custom Ratings'!$F$12)+($R546*'Custom Ratings'!$F$13)+($S546*'Custom Ratings'!$F$14)+($T546*'Custom Ratings'!$F$15)),0)</f>
        <v>90</v>
      </c>
      <c r="AB546" s="78">
        <f>ROUND(IF(($K546*'Custom Ratings'!$J$3)+ROUNDDOWN(($H546*'Custom Ratings'!$J$4),0)+($I546*'Custom Ratings'!$J$5)+($J546*'Custom Ratings'!$J$6)+ROUNDDOWN(($K546*'Custom Ratings'!$J$7),0)+ROUNDDOWN(($L546*'Custom Ratings'!$J$8),0)+($M546*'Custom Ratings'!$J$9)+($O546*'Custom Ratings'!$J$10)+($P546*'Custom Ratings'!$J$11)+($Q546*'Custom Ratings'!$J$12)+($R546*'Custom Ratings'!$J$13)+($S546*'Custom Ratings'!$J$14)+($T546*'Custom Ratings'!$J$15)&lt;50,(25+(($K546*'Custom Ratings'!$J$3)+ROUNDDOWN(($H546*'Custom Ratings'!$J$4),0)+($I546*'Custom Ratings'!$J$5)+($J546*'Custom Ratings'!$J$6)+ROUNDDOWN(($K546*'Custom Ratings'!$J$7),0)+ROUNDDOWN(($L546*'Custom Ratings'!$J$8),0)+($M546*'Custom Ratings'!$J$9)+($O546*'Custom Ratings'!$J$10)+($P546*'Custom Ratings'!$J$11)+($Q546*'Custom Ratings'!$J$12)+($R546*'Custom Ratings'!$J$13)+($S546*'Custom Ratings'!$J$14)+($T546*'Custom Ratings'!$J$15))/2),($K546*'Custom Ratings'!$J$3)+ROUNDDOWN(($H546*'Custom Ratings'!$J$4),0)+($I546*'Custom Ratings'!$J$5)+($J546*'Custom Ratings'!$J$6)+ROUNDDOWN(($K546*'Custom Ratings'!$J$7),0)+ROUNDDOWN(($L546*'Custom Ratings'!$J$8),0)+($M546*'Custom Ratings'!$J$9)+($O546*'Custom Ratings'!$J$10)+($P546*'Custom Ratings'!$J$11)+($Q546*'Custom Ratings'!$J$12)+($R546*'Custom Ratings'!$J$13)+($S546*'Custom Ratings'!$J$14)+($T546*'Custom Ratings'!$J$15)),0)</f>
        <v>72</v>
      </c>
      <c r="AC546" s="79">
        <f>ROUND(Z546/'Custom Ratings'!$B$19,0)</f>
        <v>90</v>
      </c>
      <c r="AD546" s="79">
        <f>ROUND(AA546/'Custom Ratings'!$F$19,0)</f>
        <v>90</v>
      </c>
      <c r="AE546" s="79">
        <f>ROUND(AB546/'Custom Ratings'!$J$19,0)</f>
        <v>72</v>
      </c>
    </row>
    <row r="547" ht="15.75" customHeight="1">
      <c r="A547" s="71" t="s">
        <v>1425</v>
      </c>
      <c r="B547" s="71" t="s">
        <v>1426</v>
      </c>
      <c r="C547" s="72" t="str">
        <f t="shared" si="1"/>
        <v>Trevor Linden</v>
      </c>
      <c r="D547" s="73" t="s">
        <v>65</v>
      </c>
      <c r="E547" s="73" t="s">
        <v>702</v>
      </c>
      <c r="F547" s="73">
        <v>16.0</v>
      </c>
      <c r="G547" s="73">
        <v>9.0</v>
      </c>
      <c r="H547" s="73">
        <v>4.0</v>
      </c>
      <c r="I547" s="73">
        <v>4.0</v>
      </c>
      <c r="J547" s="73">
        <v>4.0</v>
      </c>
      <c r="K547" s="73">
        <v>4.0</v>
      </c>
      <c r="L547" s="73">
        <v>4.0</v>
      </c>
      <c r="M547" s="73">
        <v>3.0</v>
      </c>
      <c r="N547" s="73">
        <v>3.0</v>
      </c>
      <c r="O547" s="73">
        <v>4.0</v>
      </c>
      <c r="P547" s="73">
        <v>4.0</v>
      </c>
      <c r="Q547" s="73">
        <v>4.0</v>
      </c>
      <c r="R547" s="73">
        <v>3.0</v>
      </c>
      <c r="S547" s="73">
        <v>4.0</v>
      </c>
      <c r="T547" s="73">
        <v>2.0</v>
      </c>
      <c r="U547" s="74">
        <f t="shared" si="2"/>
        <v>78</v>
      </c>
      <c r="V547" s="75">
        <f t="shared" si="3"/>
        <v>78</v>
      </c>
      <c r="W547" s="76" t="str">
        <f t="shared" si="4"/>
        <v>Righty</v>
      </c>
      <c r="X547" s="77">
        <f t="shared" si="5"/>
        <v>78</v>
      </c>
      <c r="Y547" s="77">
        <f t="shared" si="6"/>
        <v>67</v>
      </c>
      <c r="Z547" s="78">
        <f>ROUND(IF(($G547*'Custom Ratings'!$B$3)+($H547*'Custom Ratings'!$B$4)+($I547*'Custom Ratings'!$B$5)+($J547*'Custom Ratings'!$B$6)+($K547*'Custom Ratings'!$B$7)+($L547*'Custom Ratings'!$B$8)+($M547*'Custom Ratings'!$B$9)+($O547*'Custom Ratings'!$B$10)+($P547*'Custom Ratings'!$B$11)+($Q547*'Custom Ratings'!$B$12)+($R547*'Custom Ratings'!$B$13)+($S547*'Custom Ratings'!$B$14)+($T547*'Custom Ratings'!$B$15)&lt;50,(25+(($G547*'Custom Ratings'!$B$3)+($H547*'Custom Ratings'!$B$4)+($I547*'Custom Ratings'!$B$5)+($J547*'Custom Ratings'!$B$6)+($K547*'Custom Ratings'!$B$7)+($L547*'Custom Ratings'!$B$8)+($M547*'Custom Ratings'!$B$9)+($O547*'Custom Ratings'!$B$10)+($P547*'Custom Ratings'!$B$11)+($Q547*'Custom Ratings'!$B$12)+($R547*'Custom Ratings'!$B$13)+($S547*'Custom Ratings'!$B$14)+($T547*'Custom Ratings'!$B$15))/2),($G547*'Custom Ratings'!$B$3)+($H547*'Custom Ratings'!$B$4)+($I547*'Custom Ratings'!$B$5)+($J547*'Custom Ratings'!$B$6)+($K547*'Custom Ratings'!$B$7)+($L547*'Custom Ratings'!$B$8)+($M547*'Custom Ratings'!$B$9)+($O547*'Custom Ratings'!$B$10)+($P547*'Custom Ratings'!$B$11)+($Q547*'Custom Ratings'!$B$12)+($R547*'Custom Ratings'!$B$13)+($S547*'Custom Ratings'!$B$14)+($T547*'Custom Ratings'!$B$15)),0)</f>
        <v>78</v>
      </c>
      <c r="AA547" s="78">
        <f>ROUND(IF(($G547*'Custom Ratings'!$F$3)+($H547*'Custom Ratings'!$F$4)+($I547*'Custom Ratings'!$F$5)+($J547*'Custom Ratings'!$F$6)+($K547*'Custom Ratings'!$F$7)+($L547*'Custom Ratings'!$F$8)+($M547*'Custom Ratings'!$F$9)+($O547*'Custom Ratings'!$F$10)+($P547*'Custom Ratings'!$F$11)+($Q547*'Custom Ratings'!$F$12)+($R547*'Custom Ratings'!$F$13)+($S547*'Custom Ratings'!$F$14)+($T547*'Custom Ratings'!$F$15)&lt;50,(25+(($G547*'Custom Ratings'!$F$3)+($H547*'Custom Ratings'!$F$4)+($I547*'Custom Ratings'!$F$5)+($J547*'Custom Ratings'!$F$6)+($K547*'Custom Ratings'!$F$7)+($L547*'Custom Ratings'!$F$8)+($M547*'Custom Ratings'!$F$9)+($O547*'Custom Ratings'!$F$10)+($P547*'Custom Ratings'!$F$11)+($Q547*'Custom Ratings'!$F$12)+($R547*'Custom Ratings'!$F$13)+($S547*'Custom Ratings'!$F$14)+($T547*'Custom Ratings'!$F$15))/2),($G547*'Custom Ratings'!$F$3)+($H547*'Custom Ratings'!$F$4)+($I547*'Custom Ratings'!$F$5)+($J547*'Custom Ratings'!$F$6)+($K547*'Custom Ratings'!$F$7)+($L547*'Custom Ratings'!$F$8)+($M547*'Custom Ratings'!$F$9)+($O547*'Custom Ratings'!$F$10)+($P547*'Custom Ratings'!$F$11)+($Q547*'Custom Ratings'!$F$12)+($R547*'Custom Ratings'!$F$13)+($S547*'Custom Ratings'!$F$14)+($T547*'Custom Ratings'!$F$15)),0)</f>
        <v>78</v>
      </c>
      <c r="AB547" s="78">
        <f>ROUND(IF(($K547*'Custom Ratings'!$J$3)+ROUNDDOWN(($H547*'Custom Ratings'!$J$4),0)+($I547*'Custom Ratings'!$J$5)+($J547*'Custom Ratings'!$J$6)+ROUNDDOWN(($K547*'Custom Ratings'!$J$7),0)+ROUNDDOWN(($L547*'Custom Ratings'!$J$8),0)+($M547*'Custom Ratings'!$J$9)+($O547*'Custom Ratings'!$J$10)+($P547*'Custom Ratings'!$J$11)+($Q547*'Custom Ratings'!$J$12)+($R547*'Custom Ratings'!$J$13)+($S547*'Custom Ratings'!$J$14)+($T547*'Custom Ratings'!$J$15)&lt;50,(25+(($K547*'Custom Ratings'!$J$3)+ROUNDDOWN(($H547*'Custom Ratings'!$J$4),0)+($I547*'Custom Ratings'!$J$5)+($J547*'Custom Ratings'!$J$6)+ROUNDDOWN(($K547*'Custom Ratings'!$J$7),0)+ROUNDDOWN(($L547*'Custom Ratings'!$J$8),0)+($M547*'Custom Ratings'!$J$9)+($O547*'Custom Ratings'!$J$10)+($P547*'Custom Ratings'!$J$11)+($Q547*'Custom Ratings'!$J$12)+($R547*'Custom Ratings'!$J$13)+($S547*'Custom Ratings'!$J$14)+($T547*'Custom Ratings'!$J$15))/2),($K547*'Custom Ratings'!$J$3)+ROUNDDOWN(($H547*'Custom Ratings'!$J$4),0)+($I547*'Custom Ratings'!$J$5)+($J547*'Custom Ratings'!$J$6)+ROUNDDOWN(($K547*'Custom Ratings'!$J$7),0)+ROUNDDOWN(($L547*'Custom Ratings'!$J$8),0)+($M547*'Custom Ratings'!$J$9)+($O547*'Custom Ratings'!$J$10)+($P547*'Custom Ratings'!$J$11)+($Q547*'Custom Ratings'!$J$12)+($R547*'Custom Ratings'!$J$13)+($S547*'Custom Ratings'!$J$14)+($T547*'Custom Ratings'!$J$15)),0)</f>
        <v>67</v>
      </c>
      <c r="AC547" s="79">
        <f>ROUND(Z547/'Custom Ratings'!$B$19,0)</f>
        <v>78</v>
      </c>
      <c r="AD547" s="79">
        <f>ROUND(AA547/'Custom Ratings'!$F$19,0)</f>
        <v>78</v>
      </c>
      <c r="AE547" s="79">
        <f>ROUND(AB547/'Custom Ratings'!$J$19,0)</f>
        <v>67</v>
      </c>
    </row>
    <row r="548" ht="15.75" customHeight="1">
      <c r="A548" s="71" t="s">
        <v>1427</v>
      </c>
      <c r="B548" s="71" t="s">
        <v>1428</v>
      </c>
      <c r="C548" s="72" t="str">
        <f t="shared" si="1"/>
        <v>Dixon Ward</v>
      </c>
      <c r="D548" s="73" t="s">
        <v>65</v>
      </c>
      <c r="E548" s="73" t="s">
        <v>702</v>
      </c>
      <c r="F548" s="73">
        <v>17.0</v>
      </c>
      <c r="G548" s="73">
        <v>9.0</v>
      </c>
      <c r="H548" s="73">
        <v>2.0</v>
      </c>
      <c r="I548" s="73">
        <v>3.0</v>
      </c>
      <c r="J548" s="73">
        <v>3.0</v>
      </c>
      <c r="K548" s="73">
        <v>3.0</v>
      </c>
      <c r="L548" s="73">
        <v>3.0</v>
      </c>
      <c r="M548" s="73">
        <v>2.0</v>
      </c>
      <c r="N548" s="73">
        <v>1.0</v>
      </c>
      <c r="O548" s="73">
        <v>2.0</v>
      </c>
      <c r="P548" s="73">
        <v>5.0</v>
      </c>
      <c r="Q548" s="73">
        <v>3.0</v>
      </c>
      <c r="R548" s="73">
        <v>1.0</v>
      </c>
      <c r="S548" s="73">
        <v>2.0</v>
      </c>
      <c r="T548" s="73">
        <v>3.0</v>
      </c>
      <c r="U548" s="74">
        <f t="shared" si="2"/>
        <v>56</v>
      </c>
      <c r="V548" s="75">
        <f t="shared" si="3"/>
        <v>56</v>
      </c>
      <c r="W548" s="76" t="str">
        <f t="shared" si="4"/>
        <v>Righty</v>
      </c>
      <c r="X548" s="77">
        <f t="shared" si="5"/>
        <v>56</v>
      </c>
      <c r="Y548" s="77">
        <f t="shared" si="6"/>
        <v>47</v>
      </c>
      <c r="Z548" s="78">
        <f>ROUND(IF(($G548*'Custom Ratings'!$B$3)+($H548*'Custom Ratings'!$B$4)+($I548*'Custom Ratings'!$B$5)+($J548*'Custom Ratings'!$B$6)+($K548*'Custom Ratings'!$B$7)+($L548*'Custom Ratings'!$B$8)+($M548*'Custom Ratings'!$B$9)+($O548*'Custom Ratings'!$B$10)+($P548*'Custom Ratings'!$B$11)+($Q548*'Custom Ratings'!$B$12)+($R548*'Custom Ratings'!$B$13)+($S548*'Custom Ratings'!$B$14)+($T548*'Custom Ratings'!$B$15)&lt;50,(25+(($G548*'Custom Ratings'!$B$3)+($H548*'Custom Ratings'!$B$4)+($I548*'Custom Ratings'!$B$5)+($J548*'Custom Ratings'!$B$6)+($K548*'Custom Ratings'!$B$7)+($L548*'Custom Ratings'!$B$8)+($M548*'Custom Ratings'!$B$9)+($O548*'Custom Ratings'!$B$10)+($P548*'Custom Ratings'!$B$11)+($Q548*'Custom Ratings'!$B$12)+($R548*'Custom Ratings'!$B$13)+($S548*'Custom Ratings'!$B$14)+($T548*'Custom Ratings'!$B$15))/2),($G548*'Custom Ratings'!$B$3)+($H548*'Custom Ratings'!$B$4)+($I548*'Custom Ratings'!$B$5)+($J548*'Custom Ratings'!$B$6)+($K548*'Custom Ratings'!$B$7)+($L548*'Custom Ratings'!$B$8)+($M548*'Custom Ratings'!$B$9)+($O548*'Custom Ratings'!$B$10)+($P548*'Custom Ratings'!$B$11)+($Q548*'Custom Ratings'!$B$12)+($R548*'Custom Ratings'!$B$13)+($S548*'Custom Ratings'!$B$14)+($T548*'Custom Ratings'!$B$15)),0)</f>
        <v>56</v>
      </c>
      <c r="AA548" s="78">
        <f>ROUND(IF(($G548*'Custom Ratings'!$F$3)+($H548*'Custom Ratings'!$F$4)+($I548*'Custom Ratings'!$F$5)+($J548*'Custom Ratings'!$F$6)+($K548*'Custom Ratings'!$F$7)+($L548*'Custom Ratings'!$F$8)+($M548*'Custom Ratings'!$F$9)+($O548*'Custom Ratings'!$F$10)+($P548*'Custom Ratings'!$F$11)+($Q548*'Custom Ratings'!$F$12)+($R548*'Custom Ratings'!$F$13)+($S548*'Custom Ratings'!$F$14)+($T548*'Custom Ratings'!$F$15)&lt;50,(25+(($G548*'Custom Ratings'!$F$3)+($H548*'Custom Ratings'!$F$4)+($I548*'Custom Ratings'!$F$5)+($J548*'Custom Ratings'!$F$6)+($K548*'Custom Ratings'!$F$7)+($L548*'Custom Ratings'!$F$8)+($M548*'Custom Ratings'!$F$9)+($O548*'Custom Ratings'!$F$10)+($P548*'Custom Ratings'!$F$11)+($Q548*'Custom Ratings'!$F$12)+($R548*'Custom Ratings'!$F$13)+($S548*'Custom Ratings'!$F$14)+($T548*'Custom Ratings'!$F$15))/2),($G548*'Custom Ratings'!$F$3)+($H548*'Custom Ratings'!$F$4)+($I548*'Custom Ratings'!$F$5)+($J548*'Custom Ratings'!$F$6)+($K548*'Custom Ratings'!$F$7)+($L548*'Custom Ratings'!$F$8)+($M548*'Custom Ratings'!$F$9)+($O548*'Custom Ratings'!$F$10)+($P548*'Custom Ratings'!$F$11)+($Q548*'Custom Ratings'!$F$12)+($R548*'Custom Ratings'!$F$13)+($S548*'Custom Ratings'!$F$14)+($T548*'Custom Ratings'!$F$15)),0)</f>
        <v>56</v>
      </c>
      <c r="AB548" s="78">
        <f>ROUND(IF(($K548*'Custom Ratings'!$J$3)+ROUNDDOWN(($H548*'Custom Ratings'!$J$4),0)+($I548*'Custom Ratings'!$J$5)+($J548*'Custom Ratings'!$J$6)+ROUNDDOWN(($K548*'Custom Ratings'!$J$7),0)+ROUNDDOWN(($L548*'Custom Ratings'!$J$8),0)+($M548*'Custom Ratings'!$J$9)+($O548*'Custom Ratings'!$J$10)+($P548*'Custom Ratings'!$J$11)+($Q548*'Custom Ratings'!$J$12)+($R548*'Custom Ratings'!$J$13)+($S548*'Custom Ratings'!$J$14)+($T548*'Custom Ratings'!$J$15)&lt;50,(25+(($K548*'Custom Ratings'!$J$3)+ROUNDDOWN(($H548*'Custom Ratings'!$J$4),0)+($I548*'Custom Ratings'!$J$5)+($J548*'Custom Ratings'!$J$6)+ROUNDDOWN(($K548*'Custom Ratings'!$J$7),0)+ROUNDDOWN(($L548*'Custom Ratings'!$J$8),0)+($M548*'Custom Ratings'!$J$9)+($O548*'Custom Ratings'!$J$10)+($P548*'Custom Ratings'!$J$11)+($Q548*'Custom Ratings'!$J$12)+($R548*'Custom Ratings'!$J$13)+($S548*'Custom Ratings'!$J$14)+($T548*'Custom Ratings'!$J$15))/2),($K548*'Custom Ratings'!$J$3)+ROUNDDOWN(($H548*'Custom Ratings'!$J$4),0)+($I548*'Custom Ratings'!$J$5)+($J548*'Custom Ratings'!$J$6)+ROUNDDOWN(($K548*'Custom Ratings'!$J$7),0)+ROUNDDOWN(($L548*'Custom Ratings'!$J$8),0)+($M548*'Custom Ratings'!$J$9)+($O548*'Custom Ratings'!$J$10)+($P548*'Custom Ratings'!$J$11)+($Q548*'Custom Ratings'!$J$12)+($R548*'Custom Ratings'!$J$13)+($S548*'Custom Ratings'!$J$14)+($T548*'Custom Ratings'!$J$15)),0)</f>
        <v>47</v>
      </c>
      <c r="AC548" s="79">
        <f>ROUND(Z548/'Custom Ratings'!$B$19,0)</f>
        <v>56</v>
      </c>
      <c r="AD548" s="79">
        <f>ROUND(AA548/'Custom Ratings'!$F$19,0)</f>
        <v>56</v>
      </c>
      <c r="AE548" s="79">
        <f>ROUND(AB548/'Custom Ratings'!$J$19,0)</f>
        <v>47</v>
      </c>
    </row>
    <row r="549" ht="15.75" customHeight="1">
      <c r="A549" s="71" t="s">
        <v>775</v>
      </c>
      <c r="B549" s="71" t="s">
        <v>1429</v>
      </c>
      <c r="C549" s="72" t="str">
        <f t="shared" si="1"/>
        <v>Jim Sandlak</v>
      </c>
      <c r="D549" s="73" t="s">
        <v>65</v>
      </c>
      <c r="E549" s="73" t="s">
        <v>702</v>
      </c>
      <c r="F549" s="73">
        <v>25.0</v>
      </c>
      <c r="G549" s="73">
        <v>11.0</v>
      </c>
      <c r="H549" s="73">
        <v>1.0</v>
      </c>
      <c r="I549" s="73">
        <v>2.0</v>
      </c>
      <c r="J549" s="73">
        <v>3.0</v>
      </c>
      <c r="K549" s="73">
        <v>3.0</v>
      </c>
      <c r="L549" s="73">
        <v>3.0</v>
      </c>
      <c r="M549" s="73">
        <v>2.0</v>
      </c>
      <c r="N549" s="73">
        <v>9.0</v>
      </c>
      <c r="O549" s="73">
        <v>2.0</v>
      </c>
      <c r="P549" s="73">
        <v>2.0</v>
      </c>
      <c r="Q549" s="73">
        <v>3.0</v>
      </c>
      <c r="R549" s="73">
        <v>3.0</v>
      </c>
      <c r="S549" s="73">
        <v>2.0</v>
      </c>
      <c r="T549" s="73">
        <v>4.0</v>
      </c>
      <c r="U549" s="74">
        <f t="shared" si="2"/>
        <v>48</v>
      </c>
      <c r="V549" s="75">
        <f t="shared" si="3"/>
        <v>48</v>
      </c>
      <c r="W549" s="76" t="str">
        <f t="shared" si="4"/>
        <v>Righty</v>
      </c>
      <c r="X549" s="77">
        <f t="shared" si="5"/>
        <v>48</v>
      </c>
      <c r="Y549" s="77">
        <f t="shared" si="6"/>
        <v>46</v>
      </c>
      <c r="Z549" s="78">
        <f>ROUND(IF(($G549*'Custom Ratings'!$B$3)+($H549*'Custom Ratings'!$B$4)+($I549*'Custom Ratings'!$B$5)+($J549*'Custom Ratings'!$B$6)+($K549*'Custom Ratings'!$B$7)+($L549*'Custom Ratings'!$B$8)+($M549*'Custom Ratings'!$B$9)+($O549*'Custom Ratings'!$B$10)+($P549*'Custom Ratings'!$B$11)+($Q549*'Custom Ratings'!$B$12)+($R549*'Custom Ratings'!$B$13)+($S549*'Custom Ratings'!$B$14)+($T549*'Custom Ratings'!$B$15)&lt;50,(25+(($G549*'Custom Ratings'!$B$3)+($H549*'Custom Ratings'!$B$4)+($I549*'Custom Ratings'!$B$5)+($J549*'Custom Ratings'!$B$6)+($K549*'Custom Ratings'!$B$7)+($L549*'Custom Ratings'!$B$8)+($M549*'Custom Ratings'!$B$9)+($O549*'Custom Ratings'!$B$10)+($P549*'Custom Ratings'!$B$11)+($Q549*'Custom Ratings'!$B$12)+($R549*'Custom Ratings'!$B$13)+($S549*'Custom Ratings'!$B$14)+($T549*'Custom Ratings'!$B$15))/2),($G549*'Custom Ratings'!$B$3)+($H549*'Custom Ratings'!$B$4)+($I549*'Custom Ratings'!$B$5)+($J549*'Custom Ratings'!$B$6)+($K549*'Custom Ratings'!$B$7)+($L549*'Custom Ratings'!$B$8)+($M549*'Custom Ratings'!$B$9)+($O549*'Custom Ratings'!$B$10)+($P549*'Custom Ratings'!$B$11)+($Q549*'Custom Ratings'!$B$12)+($R549*'Custom Ratings'!$B$13)+($S549*'Custom Ratings'!$B$14)+($T549*'Custom Ratings'!$B$15)),0)</f>
        <v>48</v>
      </c>
      <c r="AA549" s="78">
        <f>ROUND(IF(($G549*'Custom Ratings'!$F$3)+($H549*'Custom Ratings'!$F$4)+($I549*'Custom Ratings'!$F$5)+($J549*'Custom Ratings'!$F$6)+($K549*'Custom Ratings'!$F$7)+($L549*'Custom Ratings'!$F$8)+($M549*'Custom Ratings'!$F$9)+($O549*'Custom Ratings'!$F$10)+($P549*'Custom Ratings'!$F$11)+($Q549*'Custom Ratings'!$F$12)+($R549*'Custom Ratings'!$F$13)+($S549*'Custom Ratings'!$F$14)+($T549*'Custom Ratings'!$F$15)&lt;50,(25+(($G549*'Custom Ratings'!$F$3)+($H549*'Custom Ratings'!$F$4)+($I549*'Custom Ratings'!$F$5)+($J549*'Custom Ratings'!$F$6)+($K549*'Custom Ratings'!$F$7)+($L549*'Custom Ratings'!$F$8)+($M549*'Custom Ratings'!$F$9)+($O549*'Custom Ratings'!$F$10)+($P549*'Custom Ratings'!$F$11)+($Q549*'Custom Ratings'!$F$12)+($R549*'Custom Ratings'!$F$13)+($S549*'Custom Ratings'!$F$14)+($T549*'Custom Ratings'!$F$15))/2),($G549*'Custom Ratings'!$F$3)+($H549*'Custom Ratings'!$F$4)+($I549*'Custom Ratings'!$F$5)+($J549*'Custom Ratings'!$F$6)+($K549*'Custom Ratings'!$F$7)+($L549*'Custom Ratings'!$F$8)+($M549*'Custom Ratings'!$F$9)+($O549*'Custom Ratings'!$F$10)+($P549*'Custom Ratings'!$F$11)+($Q549*'Custom Ratings'!$F$12)+($R549*'Custom Ratings'!$F$13)+($S549*'Custom Ratings'!$F$14)+($T549*'Custom Ratings'!$F$15)),0)</f>
        <v>48</v>
      </c>
      <c r="AB549" s="78">
        <f>ROUND(IF(($K549*'Custom Ratings'!$J$3)+ROUNDDOWN(($H549*'Custom Ratings'!$J$4),0)+($I549*'Custom Ratings'!$J$5)+($J549*'Custom Ratings'!$J$6)+ROUNDDOWN(($K549*'Custom Ratings'!$J$7),0)+ROUNDDOWN(($L549*'Custom Ratings'!$J$8),0)+($M549*'Custom Ratings'!$J$9)+($O549*'Custom Ratings'!$J$10)+($P549*'Custom Ratings'!$J$11)+($Q549*'Custom Ratings'!$J$12)+($R549*'Custom Ratings'!$J$13)+($S549*'Custom Ratings'!$J$14)+($T549*'Custom Ratings'!$J$15)&lt;50,(25+(($K549*'Custom Ratings'!$J$3)+ROUNDDOWN(($H549*'Custom Ratings'!$J$4),0)+($I549*'Custom Ratings'!$J$5)+($J549*'Custom Ratings'!$J$6)+ROUNDDOWN(($K549*'Custom Ratings'!$J$7),0)+ROUNDDOWN(($L549*'Custom Ratings'!$J$8),0)+($M549*'Custom Ratings'!$J$9)+($O549*'Custom Ratings'!$J$10)+($P549*'Custom Ratings'!$J$11)+($Q549*'Custom Ratings'!$J$12)+($R549*'Custom Ratings'!$J$13)+($S549*'Custom Ratings'!$J$14)+($T549*'Custom Ratings'!$J$15))/2),($K549*'Custom Ratings'!$J$3)+ROUNDDOWN(($H549*'Custom Ratings'!$J$4),0)+($I549*'Custom Ratings'!$J$5)+($J549*'Custom Ratings'!$J$6)+ROUNDDOWN(($K549*'Custom Ratings'!$J$7),0)+ROUNDDOWN(($L549*'Custom Ratings'!$J$8),0)+($M549*'Custom Ratings'!$J$9)+($O549*'Custom Ratings'!$J$10)+($P549*'Custom Ratings'!$J$11)+($Q549*'Custom Ratings'!$J$12)+($R549*'Custom Ratings'!$J$13)+($S549*'Custom Ratings'!$J$14)+($T549*'Custom Ratings'!$J$15)),0)</f>
        <v>46</v>
      </c>
      <c r="AC549" s="79">
        <f>ROUND(Z549/'Custom Ratings'!$B$19,0)</f>
        <v>48</v>
      </c>
      <c r="AD549" s="79">
        <f>ROUND(AA549/'Custom Ratings'!$F$19,0)</f>
        <v>48</v>
      </c>
      <c r="AE549" s="79">
        <f>ROUND(AB549/'Custom Ratings'!$J$19,0)</f>
        <v>46</v>
      </c>
    </row>
    <row r="550" ht="15.75" customHeight="1">
      <c r="A550" s="71" t="s">
        <v>717</v>
      </c>
      <c r="B550" s="71" t="s">
        <v>1430</v>
      </c>
      <c r="C550" s="72" t="str">
        <f t="shared" si="1"/>
        <v>Tim Hunter</v>
      </c>
      <c r="D550" s="73" t="s">
        <v>65</v>
      </c>
      <c r="E550" s="73" t="s">
        <v>702</v>
      </c>
      <c r="F550" s="73">
        <v>26.0</v>
      </c>
      <c r="G550" s="73">
        <v>9.0</v>
      </c>
      <c r="H550" s="73">
        <v>2.0</v>
      </c>
      <c r="I550" s="73">
        <v>2.0</v>
      </c>
      <c r="J550" s="73">
        <v>1.0</v>
      </c>
      <c r="K550" s="73">
        <v>2.0</v>
      </c>
      <c r="L550" s="73">
        <v>2.0</v>
      </c>
      <c r="M550" s="73">
        <v>3.0</v>
      </c>
      <c r="N550" s="73">
        <v>9.0</v>
      </c>
      <c r="O550" s="73">
        <v>2.0</v>
      </c>
      <c r="P550" s="73">
        <v>3.0</v>
      </c>
      <c r="Q550" s="73">
        <v>2.0</v>
      </c>
      <c r="R550" s="73">
        <v>3.0</v>
      </c>
      <c r="S550" s="73">
        <v>2.0</v>
      </c>
      <c r="T550" s="73">
        <v>4.0</v>
      </c>
      <c r="U550" s="74">
        <f t="shared" si="2"/>
        <v>46</v>
      </c>
      <c r="V550" s="75">
        <f t="shared" si="3"/>
        <v>46</v>
      </c>
      <c r="W550" s="76" t="str">
        <f t="shared" si="4"/>
        <v>Righty</v>
      </c>
      <c r="X550" s="77">
        <f t="shared" si="5"/>
        <v>46</v>
      </c>
      <c r="Y550" s="77">
        <f t="shared" si="6"/>
        <v>44</v>
      </c>
      <c r="Z550" s="78">
        <f>ROUND(IF(($G550*'Custom Ratings'!$B$3)+($H550*'Custom Ratings'!$B$4)+($I550*'Custom Ratings'!$B$5)+($J550*'Custom Ratings'!$B$6)+($K550*'Custom Ratings'!$B$7)+($L550*'Custom Ratings'!$B$8)+($M550*'Custom Ratings'!$B$9)+($O550*'Custom Ratings'!$B$10)+($P550*'Custom Ratings'!$B$11)+($Q550*'Custom Ratings'!$B$12)+($R550*'Custom Ratings'!$B$13)+($S550*'Custom Ratings'!$B$14)+($T550*'Custom Ratings'!$B$15)&lt;50,(25+(($G550*'Custom Ratings'!$B$3)+($H550*'Custom Ratings'!$B$4)+($I550*'Custom Ratings'!$B$5)+($J550*'Custom Ratings'!$B$6)+($K550*'Custom Ratings'!$B$7)+($L550*'Custom Ratings'!$B$8)+($M550*'Custom Ratings'!$B$9)+($O550*'Custom Ratings'!$B$10)+($P550*'Custom Ratings'!$B$11)+($Q550*'Custom Ratings'!$B$12)+($R550*'Custom Ratings'!$B$13)+($S550*'Custom Ratings'!$B$14)+($T550*'Custom Ratings'!$B$15))/2),($G550*'Custom Ratings'!$B$3)+($H550*'Custom Ratings'!$B$4)+($I550*'Custom Ratings'!$B$5)+($J550*'Custom Ratings'!$B$6)+($K550*'Custom Ratings'!$B$7)+($L550*'Custom Ratings'!$B$8)+($M550*'Custom Ratings'!$B$9)+($O550*'Custom Ratings'!$B$10)+($P550*'Custom Ratings'!$B$11)+($Q550*'Custom Ratings'!$B$12)+($R550*'Custom Ratings'!$B$13)+($S550*'Custom Ratings'!$B$14)+($T550*'Custom Ratings'!$B$15)),0)</f>
        <v>46</v>
      </c>
      <c r="AA550" s="78">
        <f>ROUND(IF(($G550*'Custom Ratings'!$F$3)+($H550*'Custom Ratings'!$F$4)+($I550*'Custom Ratings'!$F$5)+($J550*'Custom Ratings'!$F$6)+($K550*'Custom Ratings'!$F$7)+($L550*'Custom Ratings'!$F$8)+($M550*'Custom Ratings'!$F$9)+($O550*'Custom Ratings'!$F$10)+($P550*'Custom Ratings'!$F$11)+($Q550*'Custom Ratings'!$F$12)+($R550*'Custom Ratings'!$F$13)+($S550*'Custom Ratings'!$F$14)+($T550*'Custom Ratings'!$F$15)&lt;50,(25+(($G550*'Custom Ratings'!$F$3)+($H550*'Custom Ratings'!$F$4)+($I550*'Custom Ratings'!$F$5)+($J550*'Custom Ratings'!$F$6)+($K550*'Custom Ratings'!$F$7)+($L550*'Custom Ratings'!$F$8)+($M550*'Custom Ratings'!$F$9)+($O550*'Custom Ratings'!$F$10)+($P550*'Custom Ratings'!$F$11)+($Q550*'Custom Ratings'!$F$12)+($R550*'Custom Ratings'!$F$13)+($S550*'Custom Ratings'!$F$14)+($T550*'Custom Ratings'!$F$15))/2),($G550*'Custom Ratings'!$F$3)+($H550*'Custom Ratings'!$F$4)+($I550*'Custom Ratings'!$F$5)+($J550*'Custom Ratings'!$F$6)+($K550*'Custom Ratings'!$F$7)+($L550*'Custom Ratings'!$F$8)+($M550*'Custom Ratings'!$F$9)+($O550*'Custom Ratings'!$F$10)+($P550*'Custom Ratings'!$F$11)+($Q550*'Custom Ratings'!$F$12)+($R550*'Custom Ratings'!$F$13)+($S550*'Custom Ratings'!$F$14)+($T550*'Custom Ratings'!$F$15)),0)</f>
        <v>46</v>
      </c>
      <c r="AB550" s="78">
        <f>ROUND(IF(($K550*'Custom Ratings'!$J$3)+ROUNDDOWN(($H550*'Custom Ratings'!$J$4),0)+($I550*'Custom Ratings'!$J$5)+($J550*'Custom Ratings'!$J$6)+ROUNDDOWN(($K550*'Custom Ratings'!$J$7),0)+ROUNDDOWN(($L550*'Custom Ratings'!$J$8),0)+($M550*'Custom Ratings'!$J$9)+($O550*'Custom Ratings'!$J$10)+($P550*'Custom Ratings'!$J$11)+($Q550*'Custom Ratings'!$J$12)+($R550*'Custom Ratings'!$J$13)+($S550*'Custom Ratings'!$J$14)+($T550*'Custom Ratings'!$J$15)&lt;50,(25+(($K550*'Custom Ratings'!$J$3)+ROUNDDOWN(($H550*'Custom Ratings'!$J$4),0)+($I550*'Custom Ratings'!$J$5)+($J550*'Custom Ratings'!$J$6)+ROUNDDOWN(($K550*'Custom Ratings'!$J$7),0)+ROUNDDOWN(($L550*'Custom Ratings'!$J$8),0)+($M550*'Custom Ratings'!$J$9)+($O550*'Custom Ratings'!$J$10)+($P550*'Custom Ratings'!$J$11)+($Q550*'Custom Ratings'!$J$12)+($R550*'Custom Ratings'!$J$13)+($S550*'Custom Ratings'!$J$14)+($T550*'Custom Ratings'!$J$15))/2),($K550*'Custom Ratings'!$J$3)+ROUNDDOWN(($H550*'Custom Ratings'!$J$4),0)+($I550*'Custom Ratings'!$J$5)+($J550*'Custom Ratings'!$J$6)+ROUNDDOWN(($K550*'Custom Ratings'!$J$7),0)+ROUNDDOWN(($L550*'Custom Ratings'!$J$8),0)+($M550*'Custom Ratings'!$J$9)+($O550*'Custom Ratings'!$J$10)+($P550*'Custom Ratings'!$J$11)+($Q550*'Custom Ratings'!$J$12)+($R550*'Custom Ratings'!$J$13)+($S550*'Custom Ratings'!$J$14)+($T550*'Custom Ratings'!$J$15)),0)</f>
        <v>44</v>
      </c>
      <c r="AC550" s="79">
        <f>ROUND(Z550/'Custom Ratings'!$B$19,0)</f>
        <v>46</v>
      </c>
      <c r="AD550" s="79">
        <f>ROUND(AA550/'Custom Ratings'!$F$19,0)</f>
        <v>46</v>
      </c>
      <c r="AE550" s="79">
        <f>ROUND(AB550/'Custom Ratings'!$J$19,0)</f>
        <v>44</v>
      </c>
    </row>
    <row r="551" ht="15.75" customHeight="1">
      <c r="A551" s="71" t="s">
        <v>1431</v>
      </c>
      <c r="B551" s="71" t="s">
        <v>1432</v>
      </c>
      <c r="C551" s="72" t="str">
        <f t="shared" si="1"/>
        <v>Jyrki Lumme</v>
      </c>
      <c r="D551" s="73" t="s">
        <v>65</v>
      </c>
      <c r="E551" s="73" t="s">
        <v>721</v>
      </c>
      <c r="F551" s="73">
        <v>21.0</v>
      </c>
      <c r="G551" s="73">
        <v>7.0</v>
      </c>
      <c r="H551" s="73">
        <v>4.0</v>
      </c>
      <c r="I551" s="73">
        <v>3.0</v>
      </c>
      <c r="J551" s="73">
        <v>3.0</v>
      </c>
      <c r="K551" s="73">
        <v>4.0</v>
      </c>
      <c r="L551" s="73">
        <v>2.0</v>
      </c>
      <c r="M551" s="73">
        <v>3.0</v>
      </c>
      <c r="N551" s="73">
        <v>4.0</v>
      </c>
      <c r="O551" s="73">
        <v>4.0</v>
      </c>
      <c r="P551" s="73">
        <v>1.0</v>
      </c>
      <c r="Q551" s="73">
        <v>4.0</v>
      </c>
      <c r="R551" s="73">
        <v>1.0</v>
      </c>
      <c r="S551" s="73">
        <v>4.0</v>
      </c>
      <c r="T551" s="73">
        <v>2.0</v>
      </c>
      <c r="U551" s="74">
        <f t="shared" si="2"/>
        <v>64</v>
      </c>
      <c r="V551" s="75">
        <f t="shared" si="3"/>
        <v>64</v>
      </c>
      <c r="W551" s="76" t="str">
        <f t="shared" si="4"/>
        <v>Lefty</v>
      </c>
      <c r="X551" s="77">
        <f t="shared" si="5"/>
        <v>64</v>
      </c>
      <c r="Y551" s="77">
        <f t="shared" si="6"/>
        <v>56</v>
      </c>
      <c r="Z551" s="78">
        <f>ROUND(IF(($G551*'Custom Ratings'!$B$3)+($H551*'Custom Ratings'!$B$4)+($I551*'Custom Ratings'!$B$5)+($J551*'Custom Ratings'!$B$6)+($K551*'Custom Ratings'!$B$7)+($L551*'Custom Ratings'!$B$8)+($M551*'Custom Ratings'!$B$9)+($O551*'Custom Ratings'!$B$10)+($P551*'Custom Ratings'!$B$11)+($Q551*'Custom Ratings'!$B$12)+($R551*'Custom Ratings'!$B$13)+($S551*'Custom Ratings'!$B$14)+($T551*'Custom Ratings'!$B$15)&lt;50,(25+(($G551*'Custom Ratings'!$B$3)+($H551*'Custom Ratings'!$B$4)+($I551*'Custom Ratings'!$B$5)+($J551*'Custom Ratings'!$B$6)+($K551*'Custom Ratings'!$B$7)+($L551*'Custom Ratings'!$B$8)+($M551*'Custom Ratings'!$B$9)+($O551*'Custom Ratings'!$B$10)+($P551*'Custom Ratings'!$B$11)+($Q551*'Custom Ratings'!$B$12)+($R551*'Custom Ratings'!$B$13)+($S551*'Custom Ratings'!$B$14)+($T551*'Custom Ratings'!$B$15))/2),($G551*'Custom Ratings'!$B$3)+($H551*'Custom Ratings'!$B$4)+($I551*'Custom Ratings'!$B$5)+($J551*'Custom Ratings'!$B$6)+($K551*'Custom Ratings'!$B$7)+($L551*'Custom Ratings'!$B$8)+($M551*'Custom Ratings'!$B$9)+($O551*'Custom Ratings'!$B$10)+($P551*'Custom Ratings'!$B$11)+($Q551*'Custom Ratings'!$B$12)+($R551*'Custom Ratings'!$B$13)+($S551*'Custom Ratings'!$B$14)+($T551*'Custom Ratings'!$B$15)),0)</f>
        <v>64</v>
      </c>
      <c r="AA551" s="78">
        <f>ROUND(IF(($G551*'Custom Ratings'!$F$3)+($H551*'Custom Ratings'!$F$4)+($I551*'Custom Ratings'!$F$5)+($J551*'Custom Ratings'!$F$6)+($K551*'Custom Ratings'!$F$7)+($L551*'Custom Ratings'!$F$8)+($M551*'Custom Ratings'!$F$9)+($O551*'Custom Ratings'!$F$10)+($P551*'Custom Ratings'!$F$11)+($Q551*'Custom Ratings'!$F$12)+($R551*'Custom Ratings'!$F$13)+($S551*'Custom Ratings'!$F$14)+($T551*'Custom Ratings'!$F$15)&lt;50,(25+(($G551*'Custom Ratings'!$F$3)+($H551*'Custom Ratings'!$F$4)+($I551*'Custom Ratings'!$F$5)+($J551*'Custom Ratings'!$F$6)+($K551*'Custom Ratings'!$F$7)+($L551*'Custom Ratings'!$F$8)+($M551*'Custom Ratings'!$F$9)+($O551*'Custom Ratings'!$F$10)+($P551*'Custom Ratings'!$F$11)+($Q551*'Custom Ratings'!$F$12)+($R551*'Custom Ratings'!$F$13)+($S551*'Custom Ratings'!$F$14)+($T551*'Custom Ratings'!$F$15))/2),($G551*'Custom Ratings'!$F$3)+($H551*'Custom Ratings'!$F$4)+($I551*'Custom Ratings'!$F$5)+($J551*'Custom Ratings'!$F$6)+($K551*'Custom Ratings'!$F$7)+($L551*'Custom Ratings'!$F$8)+($M551*'Custom Ratings'!$F$9)+($O551*'Custom Ratings'!$F$10)+($P551*'Custom Ratings'!$F$11)+($Q551*'Custom Ratings'!$F$12)+($R551*'Custom Ratings'!$F$13)+($S551*'Custom Ratings'!$F$14)+($T551*'Custom Ratings'!$F$15)),0)</f>
        <v>64</v>
      </c>
      <c r="AB551" s="78">
        <f>ROUND(IF(($K551*'Custom Ratings'!$J$3)+ROUNDDOWN(($H551*'Custom Ratings'!$J$4),0)+($I551*'Custom Ratings'!$J$5)+($J551*'Custom Ratings'!$J$6)+ROUNDDOWN(($K551*'Custom Ratings'!$J$7),0)+ROUNDDOWN(($L551*'Custom Ratings'!$J$8),0)+($M551*'Custom Ratings'!$J$9)+($O551*'Custom Ratings'!$J$10)+($P551*'Custom Ratings'!$J$11)+($Q551*'Custom Ratings'!$J$12)+($R551*'Custom Ratings'!$J$13)+($S551*'Custom Ratings'!$J$14)+($T551*'Custom Ratings'!$J$15)&lt;50,(25+(($K551*'Custom Ratings'!$J$3)+ROUNDDOWN(($H551*'Custom Ratings'!$J$4),0)+($I551*'Custom Ratings'!$J$5)+($J551*'Custom Ratings'!$J$6)+ROUNDDOWN(($K551*'Custom Ratings'!$J$7),0)+ROUNDDOWN(($L551*'Custom Ratings'!$J$8),0)+($M551*'Custom Ratings'!$J$9)+($O551*'Custom Ratings'!$J$10)+($P551*'Custom Ratings'!$J$11)+($Q551*'Custom Ratings'!$J$12)+($R551*'Custom Ratings'!$J$13)+($S551*'Custom Ratings'!$J$14)+($T551*'Custom Ratings'!$J$15))/2),($K551*'Custom Ratings'!$J$3)+ROUNDDOWN(($H551*'Custom Ratings'!$J$4),0)+($I551*'Custom Ratings'!$J$5)+($J551*'Custom Ratings'!$J$6)+ROUNDDOWN(($K551*'Custom Ratings'!$J$7),0)+ROUNDDOWN(($L551*'Custom Ratings'!$J$8),0)+($M551*'Custom Ratings'!$J$9)+($O551*'Custom Ratings'!$J$10)+($P551*'Custom Ratings'!$J$11)+($Q551*'Custom Ratings'!$J$12)+($R551*'Custom Ratings'!$J$13)+($S551*'Custom Ratings'!$J$14)+($T551*'Custom Ratings'!$J$15)),0)</f>
        <v>56</v>
      </c>
      <c r="AC551" s="79">
        <f>ROUND(Z551/'Custom Ratings'!$B$19,0)</f>
        <v>64</v>
      </c>
      <c r="AD551" s="79">
        <f>ROUND(AA551/'Custom Ratings'!$F$19,0)</f>
        <v>64</v>
      </c>
      <c r="AE551" s="79">
        <f>ROUND(AB551/'Custom Ratings'!$J$19,0)</f>
        <v>56</v>
      </c>
    </row>
    <row r="552" ht="15.75" customHeight="1">
      <c r="A552" s="71" t="s">
        <v>803</v>
      </c>
      <c r="B552" s="71" t="s">
        <v>1433</v>
      </c>
      <c r="C552" s="72" t="str">
        <f t="shared" si="1"/>
        <v>Doug Lidster</v>
      </c>
      <c r="D552" s="73" t="s">
        <v>65</v>
      </c>
      <c r="E552" s="73" t="s">
        <v>721</v>
      </c>
      <c r="F552" s="73">
        <v>3.0</v>
      </c>
      <c r="G552" s="73">
        <v>9.0</v>
      </c>
      <c r="H552" s="73">
        <v>3.0</v>
      </c>
      <c r="I552" s="73">
        <v>3.0</v>
      </c>
      <c r="J552" s="73">
        <v>2.0</v>
      </c>
      <c r="K552" s="73">
        <v>3.0</v>
      </c>
      <c r="L552" s="73">
        <v>3.0</v>
      </c>
      <c r="M552" s="73">
        <v>4.0</v>
      </c>
      <c r="N552" s="73">
        <v>3.0</v>
      </c>
      <c r="O552" s="73">
        <v>4.0</v>
      </c>
      <c r="P552" s="73">
        <v>1.0</v>
      </c>
      <c r="Q552" s="73">
        <v>4.0</v>
      </c>
      <c r="R552" s="73">
        <v>1.0</v>
      </c>
      <c r="S552" s="73">
        <v>4.0</v>
      </c>
      <c r="T552" s="73">
        <v>2.0</v>
      </c>
      <c r="U552" s="74">
        <f t="shared" si="2"/>
        <v>60</v>
      </c>
      <c r="V552" s="75">
        <f t="shared" si="3"/>
        <v>60</v>
      </c>
      <c r="W552" s="76" t="str">
        <f t="shared" si="4"/>
        <v>Righty</v>
      </c>
      <c r="X552" s="77">
        <f t="shared" si="5"/>
        <v>60</v>
      </c>
      <c r="Y552" s="77">
        <f t="shared" si="6"/>
        <v>50</v>
      </c>
      <c r="Z552" s="78">
        <f>ROUND(IF(($G552*'Custom Ratings'!$B$3)+($H552*'Custom Ratings'!$B$4)+($I552*'Custom Ratings'!$B$5)+($J552*'Custom Ratings'!$B$6)+($K552*'Custom Ratings'!$B$7)+($L552*'Custom Ratings'!$B$8)+($M552*'Custom Ratings'!$B$9)+($O552*'Custom Ratings'!$B$10)+($P552*'Custom Ratings'!$B$11)+($Q552*'Custom Ratings'!$B$12)+($R552*'Custom Ratings'!$B$13)+($S552*'Custom Ratings'!$B$14)+($T552*'Custom Ratings'!$B$15)&lt;50,(25+(($G552*'Custom Ratings'!$B$3)+($H552*'Custom Ratings'!$B$4)+($I552*'Custom Ratings'!$B$5)+($J552*'Custom Ratings'!$B$6)+($K552*'Custom Ratings'!$B$7)+($L552*'Custom Ratings'!$B$8)+($M552*'Custom Ratings'!$B$9)+($O552*'Custom Ratings'!$B$10)+($P552*'Custom Ratings'!$B$11)+($Q552*'Custom Ratings'!$B$12)+($R552*'Custom Ratings'!$B$13)+($S552*'Custom Ratings'!$B$14)+($T552*'Custom Ratings'!$B$15))/2),($G552*'Custom Ratings'!$B$3)+($H552*'Custom Ratings'!$B$4)+($I552*'Custom Ratings'!$B$5)+($J552*'Custom Ratings'!$B$6)+($K552*'Custom Ratings'!$B$7)+($L552*'Custom Ratings'!$B$8)+($M552*'Custom Ratings'!$B$9)+($O552*'Custom Ratings'!$B$10)+($P552*'Custom Ratings'!$B$11)+($Q552*'Custom Ratings'!$B$12)+($R552*'Custom Ratings'!$B$13)+($S552*'Custom Ratings'!$B$14)+($T552*'Custom Ratings'!$B$15)),0)</f>
        <v>60</v>
      </c>
      <c r="AA552" s="78">
        <f>ROUND(IF(($G552*'Custom Ratings'!$F$3)+($H552*'Custom Ratings'!$F$4)+($I552*'Custom Ratings'!$F$5)+($J552*'Custom Ratings'!$F$6)+($K552*'Custom Ratings'!$F$7)+($L552*'Custom Ratings'!$F$8)+($M552*'Custom Ratings'!$F$9)+($O552*'Custom Ratings'!$F$10)+($P552*'Custom Ratings'!$F$11)+($Q552*'Custom Ratings'!$F$12)+($R552*'Custom Ratings'!$F$13)+($S552*'Custom Ratings'!$F$14)+($T552*'Custom Ratings'!$F$15)&lt;50,(25+(($G552*'Custom Ratings'!$F$3)+($H552*'Custom Ratings'!$F$4)+($I552*'Custom Ratings'!$F$5)+($J552*'Custom Ratings'!$F$6)+($K552*'Custom Ratings'!$F$7)+($L552*'Custom Ratings'!$F$8)+($M552*'Custom Ratings'!$F$9)+($O552*'Custom Ratings'!$F$10)+($P552*'Custom Ratings'!$F$11)+($Q552*'Custom Ratings'!$F$12)+($R552*'Custom Ratings'!$F$13)+($S552*'Custom Ratings'!$F$14)+($T552*'Custom Ratings'!$F$15))/2),($G552*'Custom Ratings'!$F$3)+($H552*'Custom Ratings'!$F$4)+($I552*'Custom Ratings'!$F$5)+($J552*'Custom Ratings'!$F$6)+($K552*'Custom Ratings'!$F$7)+($L552*'Custom Ratings'!$F$8)+($M552*'Custom Ratings'!$F$9)+($O552*'Custom Ratings'!$F$10)+($P552*'Custom Ratings'!$F$11)+($Q552*'Custom Ratings'!$F$12)+($R552*'Custom Ratings'!$F$13)+($S552*'Custom Ratings'!$F$14)+($T552*'Custom Ratings'!$F$15)),0)</f>
        <v>60</v>
      </c>
      <c r="AB552" s="78">
        <f>ROUND(IF(($K552*'Custom Ratings'!$J$3)+ROUNDDOWN(($H552*'Custom Ratings'!$J$4),0)+($I552*'Custom Ratings'!$J$5)+($J552*'Custom Ratings'!$J$6)+ROUNDDOWN(($K552*'Custom Ratings'!$J$7),0)+ROUNDDOWN(($L552*'Custom Ratings'!$J$8),0)+($M552*'Custom Ratings'!$J$9)+($O552*'Custom Ratings'!$J$10)+($P552*'Custom Ratings'!$J$11)+($Q552*'Custom Ratings'!$J$12)+($R552*'Custom Ratings'!$J$13)+($S552*'Custom Ratings'!$J$14)+($T552*'Custom Ratings'!$J$15)&lt;50,(25+(($K552*'Custom Ratings'!$J$3)+ROUNDDOWN(($H552*'Custom Ratings'!$J$4),0)+($I552*'Custom Ratings'!$J$5)+($J552*'Custom Ratings'!$J$6)+ROUNDDOWN(($K552*'Custom Ratings'!$J$7),0)+ROUNDDOWN(($L552*'Custom Ratings'!$J$8),0)+($M552*'Custom Ratings'!$J$9)+($O552*'Custom Ratings'!$J$10)+($P552*'Custom Ratings'!$J$11)+($Q552*'Custom Ratings'!$J$12)+($R552*'Custom Ratings'!$J$13)+($S552*'Custom Ratings'!$J$14)+($T552*'Custom Ratings'!$J$15))/2),($K552*'Custom Ratings'!$J$3)+ROUNDDOWN(($H552*'Custom Ratings'!$J$4),0)+($I552*'Custom Ratings'!$J$5)+($J552*'Custom Ratings'!$J$6)+ROUNDDOWN(($K552*'Custom Ratings'!$J$7),0)+ROUNDDOWN(($L552*'Custom Ratings'!$J$8),0)+($M552*'Custom Ratings'!$J$9)+($O552*'Custom Ratings'!$J$10)+($P552*'Custom Ratings'!$J$11)+($Q552*'Custom Ratings'!$J$12)+($R552*'Custom Ratings'!$J$13)+($S552*'Custom Ratings'!$J$14)+($T552*'Custom Ratings'!$J$15)),0)</f>
        <v>50</v>
      </c>
      <c r="AC552" s="79">
        <f>ROUND(Z552/'Custom Ratings'!$B$19,0)</f>
        <v>60</v>
      </c>
      <c r="AD552" s="79">
        <f>ROUND(AA552/'Custom Ratings'!$F$19,0)</f>
        <v>60</v>
      </c>
      <c r="AE552" s="79">
        <f>ROUND(AB552/'Custom Ratings'!$J$19,0)</f>
        <v>50</v>
      </c>
    </row>
    <row r="553" ht="15.75" customHeight="1">
      <c r="A553" s="71" t="s">
        <v>1434</v>
      </c>
      <c r="B553" s="71" t="s">
        <v>1435</v>
      </c>
      <c r="C553" s="72" t="str">
        <f t="shared" si="1"/>
        <v>Adrien Plavsic</v>
      </c>
      <c r="D553" s="73" t="s">
        <v>65</v>
      </c>
      <c r="E553" s="73" t="s">
        <v>721</v>
      </c>
      <c r="F553" s="73">
        <v>6.0</v>
      </c>
      <c r="G553" s="73">
        <v>7.0</v>
      </c>
      <c r="H553" s="73">
        <v>2.0</v>
      </c>
      <c r="I553" s="73">
        <v>2.0</v>
      </c>
      <c r="J553" s="73">
        <v>3.0</v>
      </c>
      <c r="K553" s="73">
        <v>3.0</v>
      </c>
      <c r="L553" s="73">
        <v>2.0</v>
      </c>
      <c r="M553" s="73">
        <v>3.0</v>
      </c>
      <c r="N553" s="73">
        <v>6.0</v>
      </c>
      <c r="O553" s="73">
        <v>2.0</v>
      </c>
      <c r="P553" s="73">
        <v>2.0</v>
      </c>
      <c r="Q553" s="73">
        <v>3.0</v>
      </c>
      <c r="R553" s="73">
        <v>0.0</v>
      </c>
      <c r="S553" s="73">
        <v>2.0</v>
      </c>
      <c r="T553" s="73">
        <v>3.0</v>
      </c>
      <c r="U553" s="74">
        <f t="shared" si="2"/>
        <v>49</v>
      </c>
      <c r="V553" s="75">
        <f t="shared" si="3"/>
        <v>49</v>
      </c>
      <c r="W553" s="76" t="str">
        <f t="shared" si="4"/>
        <v>Lefty</v>
      </c>
      <c r="X553" s="77">
        <f t="shared" si="5"/>
        <v>49</v>
      </c>
      <c r="Y553" s="77">
        <f t="shared" si="6"/>
        <v>45</v>
      </c>
      <c r="Z553" s="78">
        <f>ROUND(IF(($G553*'Custom Ratings'!$B$3)+($H553*'Custom Ratings'!$B$4)+($I553*'Custom Ratings'!$B$5)+($J553*'Custom Ratings'!$B$6)+($K553*'Custom Ratings'!$B$7)+($L553*'Custom Ratings'!$B$8)+($M553*'Custom Ratings'!$B$9)+($O553*'Custom Ratings'!$B$10)+($P553*'Custom Ratings'!$B$11)+($Q553*'Custom Ratings'!$B$12)+($R553*'Custom Ratings'!$B$13)+($S553*'Custom Ratings'!$B$14)+($T553*'Custom Ratings'!$B$15)&lt;50,(25+(($G553*'Custom Ratings'!$B$3)+($H553*'Custom Ratings'!$B$4)+($I553*'Custom Ratings'!$B$5)+($J553*'Custom Ratings'!$B$6)+($K553*'Custom Ratings'!$B$7)+($L553*'Custom Ratings'!$B$8)+($M553*'Custom Ratings'!$B$9)+($O553*'Custom Ratings'!$B$10)+($P553*'Custom Ratings'!$B$11)+($Q553*'Custom Ratings'!$B$12)+($R553*'Custom Ratings'!$B$13)+($S553*'Custom Ratings'!$B$14)+($T553*'Custom Ratings'!$B$15))/2),($G553*'Custom Ratings'!$B$3)+($H553*'Custom Ratings'!$B$4)+($I553*'Custom Ratings'!$B$5)+($J553*'Custom Ratings'!$B$6)+($K553*'Custom Ratings'!$B$7)+($L553*'Custom Ratings'!$B$8)+($M553*'Custom Ratings'!$B$9)+($O553*'Custom Ratings'!$B$10)+($P553*'Custom Ratings'!$B$11)+($Q553*'Custom Ratings'!$B$12)+($R553*'Custom Ratings'!$B$13)+($S553*'Custom Ratings'!$B$14)+($T553*'Custom Ratings'!$B$15)),0)</f>
        <v>49</v>
      </c>
      <c r="AA553" s="78">
        <f>ROUND(IF(($G553*'Custom Ratings'!$F$3)+($H553*'Custom Ratings'!$F$4)+($I553*'Custom Ratings'!$F$5)+($J553*'Custom Ratings'!$F$6)+($K553*'Custom Ratings'!$F$7)+($L553*'Custom Ratings'!$F$8)+($M553*'Custom Ratings'!$F$9)+($O553*'Custom Ratings'!$F$10)+($P553*'Custom Ratings'!$F$11)+($Q553*'Custom Ratings'!$F$12)+($R553*'Custom Ratings'!$F$13)+($S553*'Custom Ratings'!$F$14)+($T553*'Custom Ratings'!$F$15)&lt;50,(25+(($G553*'Custom Ratings'!$F$3)+($H553*'Custom Ratings'!$F$4)+($I553*'Custom Ratings'!$F$5)+($J553*'Custom Ratings'!$F$6)+($K553*'Custom Ratings'!$F$7)+($L553*'Custom Ratings'!$F$8)+($M553*'Custom Ratings'!$F$9)+($O553*'Custom Ratings'!$F$10)+($P553*'Custom Ratings'!$F$11)+($Q553*'Custom Ratings'!$F$12)+($R553*'Custom Ratings'!$F$13)+($S553*'Custom Ratings'!$F$14)+($T553*'Custom Ratings'!$F$15))/2),($G553*'Custom Ratings'!$F$3)+($H553*'Custom Ratings'!$F$4)+($I553*'Custom Ratings'!$F$5)+($J553*'Custom Ratings'!$F$6)+($K553*'Custom Ratings'!$F$7)+($L553*'Custom Ratings'!$F$8)+($M553*'Custom Ratings'!$F$9)+($O553*'Custom Ratings'!$F$10)+($P553*'Custom Ratings'!$F$11)+($Q553*'Custom Ratings'!$F$12)+($R553*'Custom Ratings'!$F$13)+($S553*'Custom Ratings'!$F$14)+($T553*'Custom Ratings'!$F$15)),0)</f>
        <v>49</v>
      </c>
      <c r="AB553" s="78">
        <f>ROUND(IF(($K553*'Custom Ratings'!$J$3)+ROUNDDOWN(($H553*'Custom Ratings'!$J$4),0)+($I553*'Custom Ratings'!$J$5)+($J553*'Custom Ratings'!$J$6)+ROUNDDOWN(($K553*'Custom Ratings'!$J$7),0)+ROUNDDOWN(($L553*'Custom Ratings'!$J$8),0)+($M553*'Custom Ratings'!$J$9)+($O553*'Custom Ratings'!$J$10)+($P553*'Custom Ratings'!$J$11)+($Q553*'Custom Ratings'!$J$12)+($R553*'Custom Ratings'!$J$13)+($S553*'Custom Ratings'!$J$14)+($T553*'Custom Ratings'!$J$15)&lt;50,(25+(($K553*'Custom Ratings'!$J$3)+ROUNDDOWN(($H553*'Custom Ratings'!$J$4),0)+($I553*'Custom Ratings'!$J$5)+($J553*'Custom Ratings'!$J$6)+ROUNDDOWN(($K553*'Custom Ratings'!$J$7),0)+ROUNDDOWN(($L553*'Custom Ratings'!$J$8),0)+($M553*'Custom Ratings'!$J$9)+($O553*'Custom Ratings'!$J$10)+($P553*'Custom Ratings'!$J$11)+($Q553*'Custom Ratings'!$J$12)+($R553*'Custom Ratings'!$J$13)+($S553*'Custom Ratings'!$J$14)+($T553*'Custom Ratings'!$J$15))/2),($K553*'Custom Ratings'!$J$3)+ROUNDDOWN(($H553*'Custom Ratings'!$J$4),0)+($I553*'Custom Ratings'!$J$5)+($J553*'Custom Ratings'!$J$6)+ROUNDDOWN(($K553*'Custom Ratings'!$J$7),0)+ROUNDDOWN(($L553*'Custom Ratings'!$J$8),0)+($M553*'Custom Ratings'!$J$9)+($O553*'Custom Ratings'!$J$10)+($P553*'Custom Ratings'!$J$11)+($Q553*'Custom Ratings'!$J$12)+($R553*'Custom Ratings'!$J$13)+($S553*'Custom Ratings'!$J$14)+($T553*'Custom Ratings'!$J$15)),0)</f>
        <v>45</v>
      </c>
      <c r="AC553" s="79">
        <f>ROUND(Z553/'Custom Ratings'!$B$19,0)</f>
        <v>49</v>
      </c>
      <c r="AD553" s="79">
        <f>ROUND(AA553/'Custom Ratings'!$F$19,0)</f>
        <v>49</v>
      </c>
      <c r="AE553" s="79">
        <f>ROUND(AB553/'Custom Ratings'!$J$19,0)</f>
        <v>45</v>
      </c>
    </row>
    <row r="554" ht="15.75" customHeight="1">
      <c r="A554" s="71" t="s">
        <v>1436</v>
      </c>
      <c r="B554" s="71" t="s">
        <v>1437</v>
      </c>
      <c r="C554" s="72" t="str">
        <f t="shared" si="1"/>
        <v>Jiri Slegr</v>
      </c>
      <c r="D554" s="73" t="s">
        <v>65</v>
      </c>
      <c r="E554" s="73" t="s">
        <v>721</v>
      </c>
      <c r="F554" s="73">
        <v>24.0</v>
      </c>
      <c r="G554" s="73">
        <v>10.0</v>
      </c>
      <c r="H554" s="73">
        <v>3.0</v>
      </c>
      <c r="I554" s="73">
        <v>3.0</v>
      </c>
      <c r="J554" s="73">
        <v>3.0</v>
      </c>
      <c r="K554" s="73">
        <v>3.0</v>
      </c>
      <c r="L554" s="73">
        <v>3.0</v>
      </c>
      <c r="M554" s="73">
        <v>2.0</v>
      </c>
      <c r="N554" s="73">
        <v>6.0</v>
      </c>
      <c r="O554" s="73">
        <v>3.0</v>
      </c>
      <c r="P554" s="73">
        <v>1.0</v>
      </c>
      <c r="Q554" s="73">
        <v>4.0</v>
      </c>
      <c r="R554" s="73">
        <v>1.0</v>
      </c>
      <c r="S554" s="73">
        <v>3.0</v>
      </c>
      <c r="T554" s="73">
        <v>4.0</v>
      </c>
      <c r="U554" s="74">
        <f t="shared" si="2"/>
        <v>55</v>
      </c>
      <c r="V554" s="75">
        <f t="shared" si="3"/>
        <v>55</v>
      </c>
      <c r="W554" s="76" t="str">
        <f t="shared" si="4"/>
        <v>Lefty</v>
      </c>
      <c r="X554" s="77">
        <f t="shared" si="5"/>
        <v>55</v>
      </c>
      <c r="Y554" s="77">
        <f t="shared" si="6"/>
        <v>51</v>
      </c>
      <c r="Z554" s="78">
        <f>ROUND(IF(($G554*'Custom Ratings'!$B$3)+($H554*'Custom Ratings'!$B$4)+($I554*'Custom Ratings'!$B$5)+($J554*'Custom Ratings'!$B$6)+($K554*'Custom Ratings'!$B$7)+($L554*'Custom Ratings'!$B$8)+($M554*'Custom Ratings'!$B$9)+($O554*'Custom Ratings'!$B$10)+($P554*'Custom Ratings'!$B$11)+($Q554*'Custom Ratings'!$B$12)+($R554*'Custom Ratings'!$B$13)+($S554*'Custom Ratings'!$B$14)+($T554*'Custom Ratings'!$B$15)&lt;50,(25+(($G554*'Custom Ratings'!$B$3)+($H554*'Custom Ratings'!$B$4)+($I554*'Custom Ratings'!$B$5)+($J554*'Custom Ratings'!$B$6)+($K554*'Custom Ratings'!$B$7)+($L554*'Custom Ratings'!$B$8)+($M554*'Custom Ratings'!$B$9)+($O554*'Custom Ratings'!$B$10)+($P554*'Custom Ratings'!$B$11)+($Q554*'Custom Ratings'!$B$12)+($R554*'Custom Ratings'!$B$13)+($S554*'Custom Ratings'!$B$14)+($T554*'Custom Ratings'!$B$15))/2),($G554*'Custom Ratings'!$B$3)+($H554*'Custom Ratings'!$B$4)+($I554*'Custom Ratings'!$B$5)+($J554*'Custom Ratings'!$B$6)+($K554*'Custom Ratings'!$B$7)+($L554*'Custom Ratings'!$B$8)+($M554*'Custom Ratings'!$B$9)+($O554*'Custom Ratings'!$B$10)+($P554*'Custom Ratings'!$B$11)+($Q554*'Custom Ratings'!$B$12)+($R554*'Custom Ratings'!$B$13)+($S554*'Custom Ratings'!$B$14)+($T554*'Custom Ratings'!$B$15)),0)</f>
        <v>55</v>
      </c>
      <c r="AA554" s="78">
        <f>ROUND(IF(($G554*'Custom Ratings'!$F$3)+($H554*'Custom Ratings'!$F$4)+($I554*'Custom Ratings'!$F$5)+($J554*'Custom Ratings'!$F$6)+($K554*'Custom Ratings'!$F$7)+($L554*'Custom Ratings'!$F$8)+($M554*'Custom Ratings'!$F$9)+($O554*'Custom Ratings'!$F$10)+($P554*'Custom Ratings'!$F$11)+($Q554*'Custom Ratings'!$F$12)+($R554*'Custom Ratings'!$F$13)+($S554*'Custom Ratings'!$F$14)+($T554*'Custom Ratings'!$F$15)&lt;50,(25+(($G554*'Custom Ratings'!$F$3)+($H554*'Custom Ratings'!$F$4)+($I554*'Custom Ratings'!$F$5)+($J554*'Custom Ratings'!$F$6)+($K554*'Custom Ratings'!$F$7)+($L554*'Custom Ratings'!$F$8)+($M554*'Custom Ratings'!$F$9)+($O554*'Custom Ratings'!$F$10)+($P554*'Custom Ratings'!$F$11)+($Q554*'Custom Ratings'!$F$12)+($R554*'Custom Ratings'!$F$13)+($S554*'Custom Ratings'!$F$14)+($T554*'Custom Ratings'!$F$15))/2),($G554*'Custom Ratings'!$F$3)+($H554*'Custom Ratings'!$F$4)+($I554*'Custom Ratings'!$F$5)+($J554*'Custom Ratings'!$F$6)+($K554*'Custom Ratings'!$F$7)+($L554*'Custom Ratings'!$F$8)+($M554*'Custom Ratings'!$F$9)+($O554*'Custom Ratings'!$F$10)+($P554*'Custom Ratings'!$F$11)+($Q554*'Custom Ratings'!$F$12)+($R554*'Custom Ratings'!$F$13)+($S554*'Custom Ratings'!$F$14)+($T554*'Custom Ratings'!$F$15)),0)</f>
        <v>55</v>
      </c>
      <c r="AB554" s="78">
        <f>ROUND(IF(($K554*'Custom Ratings'!$J$3)+ROUNDDOWN(($H554*'Custom Ratings'!$J$4),0)+($I554*'Custom Ratings'!$J$5)+($J554*'Custom Ratings'!$J$6)+ROUNDDOWN(($K554*'Custom Ratings'!$J$7),0)+ROUNDDOWN(($L554*'Custom Ratings'!$J$8),0)+($M554*'Custom Ratings'!$J$9)+($O554*'Custom Ratings'!$J$10)+($P554*'Custom Ratings'!$J$11)+($Q554*'Custom Ratings'!$J$12)+($R554*'Custom Ratings'!$J$13)+($S554*'Custom Ratings'!$J$14)+($T554*'Custom Ratings'!$J$15)&lt;50,(25+(($K554*'Custom Ratings'!$J$3)+ROUNDDOWN(($H554*'Custom Ratings'!$J$4),0)+($I554*'Custom Ratings'!$J$5)+($J554*'Custom Ratings'!$J$6)+ROUNDDOWN(($K554*'Custom Ratings'!$J$7),0)+ROUNDDOWN(($L554*'Custom Ratings'!$J$8),0)+($M554*'Custom Ratings'!$J$9)+($O554*'Custom Ratings'!$J$10)+($P554*'Custom Ratings'!$J$11)+($Q554*'Custom Ratings'!$J$12)+($R554*'Custom Ratings'!$J$13)+($S554*'Custom Ratings'!$J$14)+($T554*'Custom Ratings'!$J$15))/2),($K554*'Custom Ratings'!$J$3)+ROUNDDOWN(($H554*'Custom Ratings'!$J$4),0)+($I554*'Custom Ratings'!$J$5)+($J554*'Custom Ratings'!$J$6)+ROUNDDOWN(($K554*'Custom Ratings'!$J$7),0)+ROUNDDOWN(($L554*'Custom Ratings'!$J$8),0)+($M554*'Custom Ratings'!$J$9)+($O554*'Custom Ratings'!$J$10)+($P554*'Custom Ratings'!$J$11)+($Q554*'Custom Ratings'!$J$12)+($R554*'Custom Ratings'!$J$13)+($S554*'Custom Ratings'!$J$14)+($T554*'Custom Ratings'!$J$15)),0)</f>
        <v>51</v>
      </c>
      <c r="AC554" s="79">
        <f>ROUND(Z554/'Custom Ratings'!$B$19,0)</f>
        <v>55</v>
      </c>
      <c r="AD554" s="79">
        <f>ROUND(AA554/'Custom Ratings'!$F$19,0)</f>
        <v>55</v>
      </c>
      <c r="AE554" s="79">
        <f>ROUND(AB554/'Custom Ratings'!$J$19,0)</f>
        <v>51</v>
      </c>
    </row>
    <row r="555" ht="15.75" customHeight="1">
      <c r="A555" s="71" t="s">
        <v>1438</v>
      </c>
      <c r="B555" s="71" t="s">
        <v>1439</v>
      </c>
      <c r="C555" s="72" t="str">
        <f t="shared" si="1"/>
        <v>Gerald Diduck</v>
      </c>
      <c r="D555" s="73" t="s">
        <v>65</v>
      </c>
      <c r="E555" s="73" t="s">
        <v>721</v>
      </c>
      <c r="F555" s="73">
        <v>4.0</v>
      </c>
      <c r="G555" s="73">
        <v>10.0</v>
      </c>
      <c r="H555" s="73">
        <v>3.0</v>
      </c>
      <c r="I555" s="73">
        <v>3.0</v>
      </c>
      <c r="J555" s="73">
        <v>2.0</v>
      </c>
      <c r="K555" s="73">
        <v>3.0</v>
      </c>
      <c r="L555" s="73">
        <v>4.0</v>
      </c>
      <c r="M555" s="73">
        <v>4.0</v>
      </c>
      <c r="N555" s="73">
        <v>7.0</v>
      </c>
      <c r="O555" s="73">
        <v>3.0</v>
      </c>
      <c r="P555" s="73">
        <v>1.0</v>
      </c>
      <c r="Q555" s="73">
        <v>3.0</v>
      </c>
      <c r="R555" s="73">
        <v>4.0</v>
      </c>
      <c r="S555" s="73">
        <v>3.0</v>
      </c>
      <c r="T555" s="73">
        <v>4.0</v>
      </c>
      <c r="U555" s="74">
        <f t="shared" si="2"/>
        <v>56</v>
      </c>
      <c r="V555" s="75">
        <f t="shared" si="3"/>
        <v>56</v>
      </c>
      <c r="W555" s="76" t="str">
        <f t="shared" si="4"/>
        <v>Righty</v>
      </c>
      <c r="X555" s="77">
        <f t="shared" si="5"/>
        <v>56</v>
      </c>
      <c r="Y555" s="77">
        <f t="shared" si="6"/>
        <v>58</v>
      </c>
      <c r="Z555" s="78">
        <f>ROUND(IF(($G555*'Custom Ratings'!$B$3)+($H555*'Custom Ratings'!$B$4)+($I555*'Custom Ratings'!$B$5)+($J555*'Custom Ratings'!$B$6)+($K555*'Custom Ratings'!$B$7)+($L555*'Custom Ratings'!$B$8)+($M555*'Custom Ratings'!$B$9)+($O555*'Custom Ratings'!$B$10)+($P555*'Custom Ratings'!$B$11)+($Q555*'Custom Ratings'!$B$12)+($R555*'Custom Ratings'!$B$13)+($S555*'Custom Ratings'!$B$14)+($T555*'Custom Ratings'!$B$15)&lt;50,(25+(($G555*'Custom Ratings'!$B$3)+($H555*'Custom Ratings'!$B$4)+($I555*'Custom Ratings'!$B$5)+($J555*'Custom Ratings'!$B$6)+($K555*'Custom Ratings'!$B$7)+($L555*'Custom Ratings'!$B$8)+($M555*'Custom Ratings'!$B$9)+($O555*'Custom Ratings'!$B$10)+($P555*'Custom Ratings'!$B$11)+($Q555*'Custom Ratings'!$B$12)+($R555*'Custom Ratings'!$B$13)+($S555*'Custom Ratings'!$B$14)+($T555*'Custom Ratings'!$B$15))/2),($G555*'Custom Ratings'!$B$3)+($H555*'Custom Ratings'!$B$4)+($I555*'Custom Ratings'!$B$5)+($J555*'Custom Ratings'!$B$6)+($K555*'Custom Ratings'!$B$7)+($L555*'Custom Ratings'!$B$8)+($M555*'Custom Ratings'!$B$9)+($O555*'Custom Ratings'!$B$10)+($P555*'Custom Ratings'!$B$11)+($Q555*'Custom Ratings'!$B$12)+($R555*'Custom Ratings'!$B$13)+($S555*'Custom Ratings'!$B$14)+($T555*'Custom Ratings'!$B$15)),0)</f>
        <v>56</v>
      </c>
      <c r="AA555" s="78">
        <f>ROUND(IF(($G555*'Custom Ratings'!$F$3)+($H555*'Custom Ratings'!$F$4)+($I555*'Custom Ratings'!$F$5)+($J555*'Custom Ratings'!$F$6)+($K555*'Custom Ratings'!$F$7)+($L555*'Custom Ratings'!$F$8)+($M555*'Custom Ratings'!$F$9)+($O555*'Custom Ratings'!$F$10)+($P555*'Custom Ratings'!$F$11)+($Q555*'Custom Ratings'!$F$12)+($R555*'Custom Ratings'!$F$13)+($S555*'Custom Ratings'!$F$14)+($T555*'Custom Ratings'!$F$15)&lt;50,(25+(($G555*'Custom Ratings'!$F$3)+($H555*'Custom Ratings'!$F$4)+($I555*'Custom Ratings'!$F$5)+($J555*'Custom Ratings'!$F$6)+($K555*'Custom Ratings'!$F$7)+($L555*'Custom Ratings'!$F$8)+($M555*'Custom Ratings'!$F$9)+($O555*'Custom Ratings'!$F$10)+($P555*'Custom Ratings'!$F$11)+($Q555*'Custom Ratings'!$F$12)+($R555*'Custom Ratings'!$F$13)+($S555*'Custom Ratings'!$F$14)+($T555*'Custom Ratings'!$F$15))/2),($G555*'Custom Ratings'!$F$3)+($H555*'Custom Ratings'!$F$4)+($I555*'Custom Ratings'!$F$5)+($J555*'Custom Ratings'!$F$6)+($K555*'Custom Ratings'!$F$7)+($L555*'Custom Ratings'!$F$8)+($M555*'Custom Ratings'!$F$9)+($O555*'Custom Ratings'!$F$10)+($P555*'Custom Ratings'!$F$11)+($Q555*'Custom Ratings'!$F$12)+($R555*'Custom Ratings'!$F$13)+($S555*'Custom Ratings'!$F$14)+($T555*'Custom Ratings'!$F$15)),0)</f>
        <v>56</v>
      </c>
      <c r="AB555" s="78">
        <f>ROUND(IF(($K555*'Custom Ratings'!$J$3)+ROUNDDOWN(($H555*'Custom Ratings'!$J$4),0)+($I555*'Custom Ratings'!$J$5)+($J555*'Custom Ratings'!$J$6)+ROUNDDOWN(($K555*'Custom Ratings'!$J$7),0)+ROUNDDOWN(($L555*'Custom Ratings'!$J$8),0)+($M555*'Custom Ratings'!$J$9)+($O555*'Custom Ratings'!$J$10)+($P555*'Custom Ratings'!$J$11)+($Q555*'Custom Ratings'!$J$12)+($R555*'Custom Ratings'!$J$13)+($S555*'Custom Ratings'!$J$14)+($T555*'Custom Ratings'!$J$15)&lt;50,(25+(($K555*'Custom Ratings'!$J$3)+ROUNDDOWN(($H555*'Custom Ratings'!$J$4),0)+($I555*'Custom Ratings'!$J$5)+($J555*'Custom Ratings'!$J$6)+ROUNDDOWN(($K555*'Custom Ratings'!$J$7),0)+ROUNDDOWN(($L555*'Custom Ratings'!$J$8),0)+($M555*'Custom Ratings'!$J$9)+($O555*'Custom Ratings'!$J$10)+($P555*'Custom Ratings'!$J$11)+($Q555*'Custom Ratings'!$J$12)+($R555*'Custom Ratings'!$J$13)+($S555*'Custom Ratings'!$J$14)+($T555*'Custom Ratings'!$J$15))/2),($K555*'Custom Ratings'!$J$3)+ROUNDDOWN(($H555*'Custom Ratings'!$J$4),0)+($I555*'Custom Ratings'!$J$5)+($J555*'Custom Ratings'!$J$6)+ROUNDDOWN(($K555*'Custom Ratings'!$J$7),0)+ROUNDDOWN(($L555*'Custom Ratings'!$J$8),0)+($M555*'Custom Ratings'!$J$9)+($O555*'Custom Ratings'!$J$10)+($P555*'Custom Ratings'!$J$11)+($Q555*'Custom Ratings'!$J$12)+($R555*'Custom Ratings'!$J$13)+($S555*'Custom Ratings'!$J$14)+($T555*'Custom Ratings'!$J$15)),0)</f>
        <v>58</v>
      </c>
      <c r="AC555" s="79">
        <f>ROUND(Z555/'Custom Ratings'!$B$19,0)</f>
        <v>56</v>
      </c>
      <c r="AD555" s="79">
        <f>ROUND(AA555/'Custom Ratings'!$F$19,0)</f>
        <v>56</v>
      </c>
      <c r="AE555" s="79">
        <f>ROUND(AB555/'Custom Ratings'!$J$19,0)</f>
        <v>58</v>
      </c>
    </row>
    <row r="556" ht="15.75" customHeight="1">
      <c r="A556" s="71" t="s">
        <v>740</v>
      </c>
      <c r="B556" s="71" t="s">
        <v>1440</v>
      </c>
      <c r="C556" s="72" t="str">
        <f t="shared" si="1"/>
        <v>Dave Babych</v>
      </c>
      <c r="D556" s="73" t="s">
        <v>65</v>
      </c>
      <c r="E556" s="73" t="s">
        <v>721</v>
      </c>
      <c r="F556" s="73">
        <v>44.0</v>
      </c>
      <c r="G556" s="73">
        <v>11.0</v>
      </c>
      <c r="H556" s="73">
        <v>2.0</v>
      </c>
      <c r="I556" s="73">
        <v>2.0</v>
      </c>
      <c r="J556" s="73">
        <v>3.0</v>
      </c>
      <c r="K556" s="73">
        <v>4.0</v>
      </c>
      <c r="L556" s="73">
        <v>3.0</v>
      </c>
      <c r="M556" s="73">
        <v>2.0</v>
      </c>
      <c r="N556" s="73">
        <v>6.0</v>
      </c>
      <c r="O556" s="73">
        <v>3.0</v>
      </c>
      <c r="P556" s="73">
        <v>0.0</v>
      </c>
      <c r="Q556" s="73">
        <v>4.0</v>
      </c>
      <c r="R556" s="73">
        <v>2.0</v>
      </c>
      <c r="S556" s="73">
        <v>3.0</v>
      </c>
      <c r="T556" s="73">
        <v>3.0</v>
      </c>
      <c r="U556" s="74">
        <f t="shared" si="2"/>
        <v>50</v>
      </c>
      <c r="V556" s="75">
        <f t="shared" si="3"/>
        <v>50</v>
      </c>
      <c r="W556" s="76" t="str">
        <f t="shared" si="4"/>
        <v>Lefty</v>
      </c>
      <c r="X556" s="77">
        <f t="shared" si="5"/>
        <v>50</v>
      </c>
      <c r="Y556" s="77">
        <f t="shared" si="6"/>
        <v>52</v>
      </c>
      <c r="Z556" s="78">
        <f>ROUND(IF(($G556*'Custom Ratings'!$B$3)+($H556*'Custom Ratings'!$B$4)+($I556*'Custom Ratings'!$B$5)+($J556*'Custom Ratings'!$B$6)+($K556*'Custom Ratings'!$B$7)+($L556*'Custom Ratings'!$B$8)+($M556*'Custom Ratings'!$B$9)+($O556*'Custom Ratings'!$B$10)+($P556*'Custom Ratings'!$B$11)+($Q556*'Custom Ratings'!$B$12)+($R556*'Custom Ratings'!$B$13)+($S556*'Custom Ratings'!$B$14)+($T556*'Custom Ratings'!$B$15)&lt;50,(25+(($G556*'Custom Ratings'!$B$3)+($H556*'Custom Ratings'!$B$4)+($I556*'Custom Ratings'!$B$5)+($J556*'Custom Ratings'!$B$6)+($K556*'Custom Ratings'!$B$7)+($L556*'Custom Ratings'!$B$8)+($M556*'Custom Ratings'!$B$9)+($O556*'Custom Ratings'!$B$10)+($P556*'Custom Ratings'!$B$11)+($Q556*'Custom Ratings'!$B$12)+($R556*'Custom Ratings'!$B$13)+($S556*'Custom Ratings'!$B$14)+($T556*'Custom Ratings'!$B$15))/2),($G556*'Custom Ratings'!$B$3)+($H556*'Custom Ratings'!$B$4)+($I556*'Custom Ratings'!$B$5)+($J556*'Custom Ratings'!$B$6)+($K556*'Custom Ratings'!$B$7)+($L556*'Custom Ratings'!$B$8)+($M556*'Custom Ratings'!$B$9)+($O556*'Custom Ratings'!$B$10)+($P556*'Custom Ratings'!$B$11)+($Q556*'Custom Ratings'!$B$12)+($R556*'Custom Ratings'!$B$13)+($S556*'Custom Ratings'!$B$14)+($T556*'Custom Ratings'!$B$15)),0)</f>
        <v>50</v>
      </c>
      <c r="AA556" s="78">
        <f>ROUND(IF(($G556*'Custom Ratings'!$F$3)+($H556*'Custom Ratings'!$F$4)+($I556*'Custom Ratings'!$F$5)+($J556*'Custom Ratings'!$F$6)+($K556*'Custom Ratings'!$F$7)+($L556*'Custom Ratings'!$F$8)+($M556*'Custom Ratings'!$F$9)+($O556*'Custom Ratings'!$F$10)+($P556*'Custom Ratings'!$F$11)+($Q556*'Custom Ratings'!$F$12)+($R556*'Custom Ratings'!$F$13)+($S556*'Custom Ratings'!$F$14)+($T556*'Custom Ratings'!$F$15)&lt;50,(25+(($G556*'Custom Ratings'!$F$3)+($H556*'Custom Ratings'!$F$4)+($I556*'Custom Ratings'!$F$5)+($J556*'Custom Ratings'!$F$6)+($K556*'Custom Ratings'!$F$7)+($L556*'Custom Ratings'!$F$8)+($M556*'Custom Ratings'!$F$9)+($O556*'Custom Ratings'!$F$10)+($P556*'Custom Ratings'!$F$11)+($Q556*'Custom Ratings'!$F$12)+($R556*'Custom Ratings'!$F$13)+($S556*'Custom Ratings'!$F$14)+($T556*'Custom Ratings'!$F$15))/2),($G556*'Custom Ratings'!$F$3)+($H556*'Custom Ratings'!$F$4)+($I556*'Custom Ratings'!$F$5)+($J556*'Custom Ratings'!$F$6)+($K556*'Custom Ratings'!$F$7)+($L556*'Custom Ratings'!$F$8)+($M556*'Custom Ratings'!$F$9)+($O556*'Custom Ratings'!$F$10)+($P556*'Custom Ratings'!$F$11)+($Q556*'Custom Ratings'!$F$12)+($R556*'Custom Ratings'!$F$13)+($S556*'Custom Ratings'!$F$14)+($T556*'Custom Ratings'!$F$15)),0)</f>
        <v>50</v>
      </c>
      <c r="AB556" s="78">
        <f>ROUND(IF(($K556*'Custom Ratings'!$J$3)+ROUNDDOWN(($H556*'Custom Ratings'!$J$4),0)+($I556*'Custom Ratings'!$J$5)+($J556*'Custom Ratings'!$J$6)+ROUNDDOWN(($K556*'Custom Ratings'!$J$7),0)+ROUNDDOWN(($L556*'Custom Ratings'!$J$8),0)+($M556*'Custom Ratings'!$J$9)+($O556*'Custom Ratings'!$J$10)+($P556*'Custom Ratings'!$J$11)+($Q556*'Custom Ratings'!$J$12)+($R556*'Custom Ratings'!$J$13)+($S556*'Custom Ratings'!$J$14)+($T556*'Custom Ratings'!$J$15)&lt;50,(25+(($K556*'Custom Ratings'!$J$3)+ROUNDDOWN(($H556*'Custom Ratings'!$J$4),0)+($I556*'Custom Ratings'!$J$5)+($J556*'Custom Ratings'!$J$6)+ROUNDDOWN(($K556*'Custom Ratings'!$J$7),0)+ROUNDDOWN(($L556*'Custom Ratings'!$J$8),0)+($M556*'Custom Ratings'!$J$9)+($O556*'Custom Ratings'!$J$10)+($P556*'Custom Ratings'!$J$11)+($Q556*'Custom Ratings'!$J$12)+($R556*'Custom Ratings'!$J$13)+($S556*'Custom Ratings'!$J$14)+($T556*'Custom Ratings'!$J$15))/2),($K556*'Custom Ratings'!$J$3)+ROUNDDOWN(($H556*'Custom Ratings'!$J$4),0)+($I556*'Custom Ratings'!$J$5)+($J556*'Custom Ratings'!$J$6)+ROUNDDOWN(($K556*'Custom Ratings'!$J$7),0)+ROUNDDOWN(($L556*'Custom Ratings'!$J$8),0)+($M556*'Custom Ratings'!$J$9)+($O556*'Custom Ratings'!$J$10)+($P556*'Custom Ratings'!$J$11)+($Q556*'Custom Ratings'!$J$12)+($R556*'Custom Ratings'!$J$13)+($S556*'Custom Ratings'!$J$14)+($T556*'Custom Ratings'!$J$15)),0)</f>
        <v>52</v>
      </c>
      <c r="AC556" s="79">
        <f>ROUND(Z556/'Custom Ratings'!$B$19,0)</f>
        <v>50</v>
      </c>
      <c r="AD556" s="79">
        <f>ROUND(AA556/'Custom Ratings'!$F$19,0)</f>
        <v>50</v>
      </c>
      <c r="AE556" s="79">
        <f>ROUND(AB556/'Custom Ratings'!$J$19,0)</f>
        <v>52</v>
      </c>
    </row>
    <row r="557" ht="15.75" customHeight="1">
      <c r="A557" s="71" t="s">
        <v>1441</v>
      </c>
      <c r="B557" s="71" t="s">
        <v>1442</v>
      </c>
      <c r="C557" s="72" t="str">
        <f t="shared" si="1"/>
        <v>Dana Murzyn</v>
      </c>
      <c r="D557" s="73" t="s">
        <v>65</v>
      </c>
      <c r="E557" s="73" t="s">
        <v>721</v>
      </c>
      <c r="F557" s="73">
        <v>5.0</v>
      </c>
      <c r="G557" s="73">
        <v>9.0</v>
      </c>
      <c r="H557" s="73">
        <v>2.0</v>
      </c>
      <c r="I557" s="73">
        <v>3.0</v>
      </c>
      <c r="J557" s="73">
        <v>2.0</v>
      </c>
      <c r="K557" s="73">
        <v>3.0</v>
      </c>
      <c r="L557" s="73">
        <v>4.0</v>
      </c>
      <c r="M557" s="73">
        <v>4.0</v>
      </c>
      <c r="N557" s="73">
        <v>6.0</v>
      </c>
      <c r="O557" s="73">
        <v>2.0</v>
      </c>
      <c r="P557" s="73">
        <v>1.0</v>
      </c>
      <c r="Q557" s="73">
        <v>4.0</v>
      </c>
      <c r="R557" s="73">
        <v>4.0</v>
      </c>
      <c r="S557" s="73">
        <v>2.0</v>
      </c>
      <c r="T557" s="73">
        <v>4.0</v>
      </c>
      <c r="U557" s="74">
        <f t="shared" si="2"/>
        <v>51</v>
      </c>
      <c r="V557" s="75">
        <f t="shared" si="3"/>
        <v>51</v>
      </c>
      <c r="W557" s="76" t="str">
        <f t="shared" si="4"/>
        <v>Lefty</v>
      </c>
      <c r="X557" s="77">
        <f t="shared" si="5"/>
        <v>51</v>
      </c>
      <c r="Y557" s="77">
        <f t="shared" si="6"/>
        <v>54</v>
      </c>
      <c r="Z557" s="78">
        <f>ROUND(IF(($G557*'Custom Ratings'!$B$3)+($H557*'Custom Ratings'!$B$4)+($I557*'Custom Ratings'!$B$5)+($J557*'Custom Ratings'!$B$6)+($K557*'Custom Ratings'!$B$7)+($L557*'Custom Ratings'!$B$8)+($M557*'Custom Ratings'!$B$9)+($O557*'Custom Ratings'!$B$10)+($P557*'Custom Ratings'!$B$11)+($Q557*'Custom Ratings'!$B$12)+($R557*'Custom Ratings'!$B$13)+($S557*'Custom Ratings'!$B$14)+($T557*'Custom Ratings'!$B$15)&lt;50,(25+(($G557*'Custom Ratings'!$B$3)+($H557*'Custom Ratings'!$B$4)+($I557*'Custom Ratings'!$B$5)+($J557*'Custom Ratings'!$B$6)+($K557*'Custom Ratings'!$B$7)+($L557*'Custom Ratings'!$B$8)+($M557*'Custom Ratings'!$B$9)+($O557*'Custom Ratings'!$B$10)+($P557*'Custom Ratings'!$B$11)+($Q557*'Custom Ratings'!$B$12)+($R557*'Custom Ratings'!$B$13)+($S557*'Custom Ratings'!$B$14)+($T557*'Custom Ratings'!$B$15))/2),($G557*'Custom Ratings'!$B$3)+($H557*'Custom Ratings'!$B$4)+($I557*'Custom Ratings'!$B$5)+($J557*'Custom Ratings'!$B$6)+($K557*'Custom Ratings'!$B$7)+($L557*'Custom Ratings'!$B$8)+($M557*'Custom Ratings'!$B$9)+($O557*'Custom Ratings'!$B$10)+($P557*'Custom Ratings'!$B$11)+($Q557*'Custom Ratings'!$B$12)+($R557*'Custom Ratings'!$B$13)+($S557*'Custom Ratings'!$B$14)+($T557*'Custom Ratings'!$B$15)),0)</f>
        <v>51</v>
      </c>
      <c r="AA557" s="78">
        <f>ROUND(IF(($G557*'Custom Ratings'!$F$3)+($H557*'Custom Ratings'!$F$4)+($I557*'Custom Ratings'!$F$5)+($J557*'Custom Ratings'!$F$6)+($K557*'Custom Ratings'!$F$7)+($L557*'Custom Ratings'!$F$8)+($M557*'Custom Ratings'!$F$9)+($O557*'Custom Ratings'!$F$10)+($P557*'Custom Ratings'!$F$11)+($Q557*'Custom Ratings'!$F$12)+($R557*'Custom Ratings'!$F$13)+($S557*'Custom Ratings'!$F$14)+($T557*'Custom Ratings'!$F$15)&lt;50,(25+(($G557*'Custom Ratings'!$F$3)+($H557*'Custom Ratings'!$F$4)+($I557*'Custom Ratings'!$F$5)+($J557*'Custom Ratings'!$F$6)+($K557*'Custom Ratings'!$F$7)+($L557*'Custom Ratings'!$F$8)+($M557*'Custom Ratings'!$F$9)+($O557*'Custom Ratings'!$F$10)+($P557*'Custom Ratings'!$F$11)+($Q557*'Custom Ratings'!$F$12)+($R557*'Custom Ratings'!$F$13)+($S557*'Custom Ratings'!$F$14)+($T557*'Custom Ratings'!$F$15))/2),($G557*'Custom Ratings'!$F$3)+($H557*'Custom Ratings'!$F$4)+($I557*'Custom Ratings'!$F$5)+($J557*'Custom Ratings'!$F$6)+($K557*'Custom Ratings'!$F$7)+($L557*'Custom Ratings'!$F$8)+($M557*'Custom Ratings'!$F$9)+($O557*'Custom Ratings'!$F$10)+($P557*'Custom Ratings'!$F$11)+($Q557*'Custom Ratings'!$F$12)+($R557*'Custom Ratings'!$F$13)+($S557*'Custom Ratings'!$F$14)+($T557*'Custom Ratings'!$F$15)),0)</f>
        <v>51</v>
      </c>
      <c r="AB557" s="78">
        <f>ROUND(IF(($K557*'Custom Ratings'!$J$3)+ROUNDDOWN(($H557*'Custom Ratings'!$J$4),0)+($I557*'Custom Ratings'!$J$5)+($J557*'Custom Ratings'!$J$6)+ROUNDDOWN(($K557*'Custom Ratings'!$J$7),0)+ROUNDDOWN(($L557*'Custom Ratings'!$J$8),0)+($M557*'Custom Ratings'!$J$9)+($O557*'Custom Ratings'!$J$10)+($P557*'Custom Ratings'!$J$11)+($Q557*'Custom Ratings'!$J$12)+($R557*'Custom Ratings'!$J$13)+($S557*'Custom Ratings'!$J$14)+($T557*'Custom Ratings'!$J$15)&lt;50,(25+(($K557*'Custom Ratings'!$J$3)+ROUNDDOWN(($H557*'Custom Ratings'!$J$4),0)+($I557*'Custom Ratings'!$J$5)+($J557*'Custom Ratings'!$J$6)+ROUNDDOWN(($K557*'Custom Ratings'!$J$7),0)+ROUNDDOWN(($L557*'Custom Ratings'!$J$8),0)+($M557*'Custom Ratings'!$J$9)+($O557*'Custom Ratings'!$J$10)+($P557*'Custom Ratings'!$J$11)+($Q557*'Custom Ratings'!$J$12)+($R557*'Custom Ratings'!$J$13)+($S557*'Custom Ratings'!$J$14)+($T557*'Custom Ratings'!$J$15))/2),($K557*'Custom Ratings'!$J$3)+ROUNDDOWN(($H557*'Custom Ratings'!$J$4),0)+($I557*'Custom Ratings'!$J$5)+($J557*'Custom Ratings'!$J$6)+ROUNDDOWN(($K557*'Custom Ratings'!$J$7),0)+ROUNDDOWN(($L557*'Custom Ratings'!$J$8),0)+($M557*'Custom Ratings'!$J$9)+($O557*'Custom Ratings'!$J$10)+($P557*'Custom Ratings'!$J$11)+($Q557*'Custom Ratings'!$J$12)+($R557*'Custom Ratings'!$J$13)+($S557*'Custom Ratings'!$J$14)+($T557*'Custom Ratings'!$J$15)),0)</f>
        <v>54</v>
      </c>
      <c r="AC557" s="79">
        <f>ROUND(Z557/'Custom Ratings'!$B$19,0)</f>
        <v>51</v>
      </c>
      <c r="AD557" s="79">
        <f>ROUND(AA557/'Custom Ratings'!$F$19,0)</f>
        <v>51</v>
      </c>
      <c r="AE557" s="79">
        <f>ROUND(AB557/'Custom Ratings'!$J$19,0)</f>
        <v>54</v>
      </c>
    </row>
    <row r="558" ht="15.75" customHeight="1">
      <c r="A558" s="71" t="s">
        <v>822</v>
      </c>
      <c r="B558" s="71" t="s">
        <v>874</v>
      </c>
      <c r="C558" s="72" t="str">
        <f t="shared" si="1"/>
        <v>Robert Dirk</v>
      </c>
      <c r="D558" s="73" t="s">
        <v>65</v>
      </c>
      <c r="E558" s="73" t="s">
        <v>721</v>
      </c>
      <c r="F558" s="73">
        <v>22.0</v>
      </c>
      <c r="G558" s="73">
        <v>11.0</v>
      </c>
      <c r="H558" s="73">
        <v>2.0</v>
      </c>
      <c r="I558" s="73">
        <v>2.0</v>
      </c>
      <c r="J558" s="73">
        <v>1.0</v>
      </c>
      <c r="K558" s="73">
        <v>3.0</v>
      </c>
      <c r="L558" s="73">
        <v>2.0</v>
      </c>
      <c r="M558" s="73">
        <v>3.0</v>
      </c>
      <c r="N558" s="73">
        <v>6.0</v>
      </c>
      <c r="O558" s="73">
        <v>3.0</v>
      </c>
      <c r="P558" s="73">
        <v>2.0</v>
      </c>
      <c r="Q558" s="73">
        <v>3.0</v>
      </c>
      <c r="R558" s="73">
        <v>3.0</v>
      </c>
      <c r="S558" s="73">
        <v>2.0</v>
      </c>
      <c r="T558" s="73">
        <v>4.0</v>
      </c>
      <c r="U558" s="74">
        <f t="shared" si="2"/>
        <v>48</v>
      </c>
      <c r="V558" s="75">
        <f t="shared" si="3"/>
        <v>48</v>
      </c>
      <c r="W558" s="76" t="str">
        <f t="shared" si="4"/>
        <v>Lefty</v>
      </c>
      <c r="X558" s="77">
        <f t="shared" si="5"/>
        <v>48</v>
      </c>
      <c r="Y558" s="77">
        <f t="shared" si="6"/>
        <v>47</v>
      </c>
      <c r="Z558" s="78">
        <f>ROUND(IF(($G558*'Custom Ratings'!$B$3)+($H558*'Custom Ratings'!$B$4)+($I558*'Custom Ratings'!$B$5)+($J558*'Custom Ratings'!$B$6)+($K558*'Custom Ratings'!$B$7)+($L558*'Custom Ratings'!$B$8)+($M558*'Custom Ratings'!$B$9)+($O558*'Custom Ratings'!$B$10)+($P558*'Custom Ratings'!$B$11)+($Q558*'Custom Ratings'!$B$12)+($R558*'Custom Ratings'!$B$13)+($S558*'Custom Ratings'!$B$14)+($T558*'Custom Ratings'!$B$15)&lt;50,(25+(($G558*'Custom Ratings'!$B$3)+($H558*'Custom Ratings'!$B$4)+($I558*'Custom Ratings'!$B$5)+($J558*'Custom Ratings'!$B$6)+($K558*'Custom Ratings'!$B$7)+($L558*'Custom Ratings'!$B$8)+($M558*'Custom Ratings'!$B$9)+($O558*'Custom Ratings'!$B$10)+($P558*'Custom Ratings'!$B$11)+($Q558*'Custom Ratings'!$B$12)+($R558*'Custom Ratings'!$B$13)+($S558*'Custom Ratings'!$B$14)+($T558*'Custom Ratings'!$B$15))/2),($G558*'Custom Ratings'!$B$3)+($H558*'Custom Ratings'!$B$4)+($I558*'Custom Ratings'!$B$5)+($J558*'Custom Ratings'!$B$6)+($K558*'Custom Ratings'!$B$7)+($L558*'Custom Ratings'!$B$8)+($M558*'Custom Ratings'!$B$9)+($O558*'Custom Ratings'!$B$10)+($P558*'Custom Ratings'!$B$11)+($Q558*'Custom Ratings'!$B$12)+($R558*'Custom Ratings'!$B$13)+($S558*'Custom Ratings'!$B$14)+($T558*'Custom Ratings'!$B$15)),0)</f>
        <v>48</v>
      </c>
      <c r="AA558" s="78">
        <f>ROUND(IF(($G558*'Custom Ratings'!$F$3)+($H558*'Custom Ratings'!$F$4)+($I558*'Custom Ratings'!$F$5)+($J558*'Custom Ratings'!$F$6)+($K558*'Custom Ratings'!$F$7)+($L558*'Custom Ratings'!$F$8)+($M558*'Custom Ratings'!$F$9)+($O558*'Custom Ratings'!$F$10)+($P558*'Custom Ratings'!$F$11)+($Q558*'Custom Ratings'!$F$12)+($R558*'Custom Ratings'!$F$13)+($S558*'Custom Ratings'!$F$14)+($T558*'Custom Ratings'!$F$15)&lt;50,(25+(($G558*'Custom Ratings'!$F$3)+($H558*'Custom Ratings'!$F$4)+($I558*'Custom Ratings'!$F$5)+($J558*'Custom Ratings'!$F$6)+($K558*'Custom Ratings'!$F$7)+($L558*'Custom Ratings'!$F$8)+($M558*'Custom Ratings'!$F$9)+($O558*'Custom Ratings'!$F$10)+($P558*'Custom Ratings'!$F$11)+($Q558*'Custom Ratings'!$F$12)+($R558*'Custom Ratings'!$F$13)+($S558*'Custom Ratings'!$F$14)+($T558*'Custom Ratings'!$F$15))/2),($G558*'Custom Ratings'!$F$3)+($H558*'Custom Ratings'!$F$4)+($I558*'Custom Ratings'!$F$5)+($J558*'Custom Ratings'!$F$6)+($K558*'Custom Ratings'!$F$7)+($L558*'Custom Ratings'!$F$8)+($M558*'Custom Ratings'!$F$9)+($O558*'Custom Ratings'!$F$10)+($P558*'Custom Ratings'!$F$11)+($Q558*'Custom Ratings'!$F$12)+($R558*'Custom Ratings'!$F$13)+($S558*'Custom Ratings'!$F$14)+($T558*'Custom Ratings'!$F$15)),0)</f>
        <v>48</v>
      </c>
      <c r="AB558" s="78">
        <f>ROUND(IF(($K558*'Custom Ratings'!$J$3)+ROUNDDOWN(($H558*'Custom Ratings'!$J$4),0)+($I558*'Custom Ratings'!$J$5)+($J558*'Custom Ratings'!$J$6)+ROUNDDOWN(($K558*'Custom Ratings'!$J$7),0)+ROUNDDOWN(($L558*'Custom Ratings'!$J$8),0)+($M558*'Custom Ratings'!$J$9)+($O558*'Custom Ratings'!$J$10)+($P558*'Custom Ratings'!$J$11)+($Q558*'Custom Ratings'!$J$12)+($R558*'Custom Ratings'!$J$13)+($S558*'Custom Ratings'!$J$14)+($T558*'Custom Ratings'!$J$15)&lt;50,(25+(($K558*'Custom Ratings'!$J$3)+ROUNDDOWN(($H558*'Custom Ratings'!$J$4),0)+($I558*'Custom Ratings'!$J$5)+($J558*'Custom Ratings'!$J$6)+ROUNDDOWN(($K558*'Custom Ratings'!$J$7),0)+ROUNDDOWN(($L558*'Custom Ratings'!$J$8),0)+($M558*'Custom Ratings'!$J$9)+($O558*'Custom Ratings'!$J$10)+($P558*'Custom Ratings'!$J$11)+($Q558*'Custom Ratings'!$J$12)+($R558*'Custom Ratings'!$J$13)+($S558*'Custom Ratings'!$J$14)+($T558*'Custom Ratings'!$J$15))/2),($K558*'Custom Ratings'!$J$3)+ROUNDDOWN(($H558*'Custom Ratings'!$J$4),0)+($I558*'Custom Ratings'!$J$5)+($J558*'Custom Ratings'!$J$6)+ROUNDDOWN(($K558*'Custom Ratings'!$J$7),0)+ROUNDDOWN(($L558*'Custom Ratings'!$J$8),0)+($M558*'Custom Ratings'!$J$9)+($O558*'Custom Ratings'!$J$10)+($P558*'Custom Ratings'!$J$11)+($Q558*'Custom Ratings'!$J$12)+($R558*'Custom Ratings'!$J$13)+($S558*'Custom Ratings'!$J$14)+($T558*'Custom Ratings'!$J$15)),0)</f>
        <v>47</v>
      </c>
      <c r="AC558" s="79">
        <f>ROUND(Z558/'Custom Ratings'!$B$19,0)</f>
        <v>48</v>
      </c>
      <c r="AD558" s="79">
        <f>ROUND(AA558/'Custom Ratings'!$F$19,0)</f>
        <v>48</v>
      </c>
      <c r="AE558" s="79">
        <f>ROUND(AB558/'Custom Ratings'!$J$19,0)</f>
        <v>47</v>
      </c>
    </row>
    <row r="559" ht="15.75" customHeight="1">
      <c r="A559" s="71" t="s">
        <v>768</v>
      </c>
      <c r="B559" s="71" t="s">
        <v>1443</v>
      </c>
      <c r="C559" s="72" t="str">
        <f t="shared" si="1"/>
        <v>Don Beaupre</v>
      </c>
      <c r="D559" s="73" t="s">
        <v>67</v>
      </c>
      <c r="E559" s="73" t="s">
        <v>697</v>
      </c>
      <c r="F559" s="73">
        <v>33.0</v>
      </c>
      <c r="G559" s="73">
        <v>4.0</v>
      </c>
      <c r="H559" s="73">
        <v>3.0</v>
      </c>
      <c r="I559" s="73">
        <v>4.0</v>
      </c>
      <c r="J559" s="73">
        <v>3.0</v>
      </c>
      <c r="K559" s="73">
        <v>3.0</v>
      </c>
      <c r="L559" s="73">
        <v>3.0</v>
      </c>
      <c r="M559" s="73">
        <v>0.0</v>
      </c>
      <c r="N559" s="73">
        <v>0.0</v>
      </c>
      <c r="O559" s="73">
        <v>0.0</v>
      </c>
      <c r="P559" s="73">
        <v>0.0</v>
      </c>
      <c r="Q559" s="73">
        <v>3.0</v>
      </c>
      <c r="R559" s="73">
        <v>3.0</v>
      </c>
      <c r="S559" s="73">
        <v>3.0</v>
      </c>
      <c r="T559" s="73">
        <v>3.0</v>
      </c>
      <c r="U559" s="74">
        <f t="shared" si="2"/>
        <v>51</v>
      </c>
      <c r="V559" s="75">
        <f t="shared" si="3"/>
        <v>51</v>
      </c>
      <c r="W559" s="76" t="str">
        <f t="shared" si="4"/>
        <v>Lefty</v>
      </c>
      <c r="X559" s="77">
        <f t="shared" si="5"/>
        <v>46</v>
      </c>
      <c r="Y559" s="77">
        <f t="shared" si="6"/>
        <v>51</v>
      </c>
      <c r="Z559" s="78">
        <f>ROUND(IF(($G559*'Custom Ratings'!$B$3)+($H559*'Custom Ratings'!$B$4)+($I559*'Custom Ratings'!$B$5)+($J559*'Custom Ratings'!$B$6)+($K559*'Custom Ratings'!$B$7)+($L559*'Custom Ratings'!$B$8)+($M559*'Custom Ratings'!$B$9)+($O559*'Custom Ratings'!$B$10)+($P559*'Custom Ratings'!$B$11)+($Q559*'Custom Ratings'!$B$12)+($R559*'Custom Ratings'!$B$13)+($S559*'Custom Ratings'!$B$14)+($T559*'Custom Ratings'!$B$15)&lt;50,(25+(($G559*'Custom Ratings'!$B$3)+($H559*'Custom Ratings'!$B$4)+($I559*'Custom Ratings'!$B$5)+($J559*'Custom Ratings'!$B$6)+($K559*'Custom Ratings'!$B$7)+($L559*'Custom Ratings'!$B$8)+($M559*'Custom Ratings'!$B$9)+($O559*'Custom Ratings'!$B$10)+($P559*'Custom Ratings'!$B$11)+($Q559*'Custom Ratings'!$B$12)+($R559*'Custom Ratings'!$B$13)+($S559*'Custom Ratings'!$B$14)+($T559*'Custom Ratings'!$B$15))/2),($G559*'Custom Ratings'!$B$3)+($H559*'Custom Ratings'!$B$4)+($I559*'Custom Ratings'!$B$5)+($J559*'Custom Ratings'!$B$6)+($K559*'Custom Ratings'!$B$7)+($L559*'Custom Ratings'!$B$8)+($M559*'Custom Ratings'!$B$9)+($O559*'Custom Ratings'!$B$10)+($P559*'Custom Ratings'!$B$11)+($Q559*'Custom Ratings'!$B$12)+($R559*'Custom Ratings'!$B$13)+($S559*'Custom Ratings'!$B$14)+($T559*'Custom Ratings'!$B$15)),0)</f>
        <v>46</v>
      </c>
      <c r="AA559" s="78">
        <f>ROUND(IF(($G559*'Custom Ratings'!$F$3)+($H559*'Custom Ratings'!$F$4)+($I559*'Custom Ratings'!$F$5)+($J559*'Custom Ratings'!$F$6)+($K559*'Custom Ratings'!$F$7)+($L559*'Custom Ratings'!$F$8)+($M559*'Custom Ratings'!$F$9)+($O559*'Custom Ratings'!$F$10)+($P559*'Custom Ratings'!$F$11)+($Q559*'Custom Ratings'!$F$12)+($R559*'Custom Ratings'!$F$13)+($S559*'Custom Ratings'!$F$14)+($T559*'Custom Ratings'!$F$15)&lt;50,(25+(($G559*'Custom Ratings'!$F$3)+($H559*'Custom Ratings'!$F$4)+($I559*'Custom Ratings'!$F$5)+($J559*'Custom Ratings'!$F$6)+($K559*'Custom Ratings'!$F$7)+($L559*'Custom Ratings'!$F$8)+($M559*'Custom Ratings'!$F$9)+($O559*'Custom Ratings'!$F$10)+($P559*'Custom Ratings'!$F$11)+($Q559*'Custom Ratings'!$F$12)+($R559*'Custom Ratings'!$F$13)+($S559*'Custom Ratings'!$F$14)+($T559*'Custom Ratings'!$F$15))/2),($G559*'Custom Ratings'!$F$3)+($H559*'Custom Ratings'!$F$4)+($I559*'Custom Ratings'!$F$5)+($J559*'Custom Ratings'!$F$6)+($K559*'Custom Ratings'!$F$7)+($L559*'Custom Ratings'!$F$8)+($M559*'Custom Ratings'!$F$9)+($O559*'Custom Ratings'!$F$10)+($P559*'Custom Ratings'!$F$11)+($Q559*'Custom Ratings'!$F$12)+($R559*'Custom Ratings'!$F$13)+($S559*'Custom Ratings'!$F$14)+($T559*'Custom Ratings'!$F$15)),0)</f>
        <v>46</v>
      </c>
      <c r="AB559" s="78">
        <f>ROUND(IF(($K559*'Custom Ratings'!$J$3)+ROUNDDOWN(($H559*'Custom Ratings'!$J$4),0)+($I559*'Custom Ratings'!$J$5)+($J559*'Custom Ratings'!$J$6)+ROUNDDOWN(($K559*'Custom Ratings'!$J$7),0)+ROUNDDOWN(($L559*'Custom Ratings'!$J$8),0)+($M559*'Custom Ratings'!$J$9)+($O559*'Custom Ratings'!$J$10)+($P559*'Custom Ratings'!$J$11)+($Q559*'Custom Ratings'!$J$12)+($R559*'Custom Ratings'!$J$13)+($S559*'Custom Ratings'!$J$14)+($T559*'Custom Ratings'!$J$15)&lt;50,(25+(($K559*'Custom Ratings'!$J$3)+ROUNDDOWN(($H559*'Custom Ratings'!$J$4),0)+($I559*'Custom Ratings'!$J$5)+($J559*'Custom Ratings'!$J$6)+ROUNDDOWN(($K559*'Custom Ratings'!$J$7),0)+ROUNDDOWN(($L559*'Custom Ratings'!$J$8),0)+($M559*'Custom Ratings'!$J$9)+($O559*'Custom Ratings'!$J$10)+($P559*'Custom Ratings'!$J$11)+($Q559*'Custom Ratings'!$J$12)+($R559*'Custom Ratings'!$J$13)+($S559*'Custom Ratings'!$J$14)+($T559*'Custom Ratings'!$J$15))/2),($K559*'Custom Ratings'!$J$3)+ROUNDDOWN(($H559*'Custom Ratings'!$J$4),0)+($I559*'Custom Ratings'!$J$5)+($J559*'Custom Ratings'!$J$6)+ROUNDDOWN(($K559*'Custom Ratings'!$J$7),0)+ROUNDDOWN(($L559*'Custom Ratings'!$J$8),0)+($M559*'Custom Ratings'!$J$9)+($O559*'Custom Ratings'!$J$10)+($P559*'Custom Ratings'!$J$11)+($Q559*'Custom Ratings'!$J$12)+($R559*'Custom Ratings'!$J$13)+($S559*'Custom Ratings'!$J$14)+($T559*'Custom Ratings'!$J$15)),0)</f>
        <v>51</v>
      </c>
      <c r="AC559" s="79">
        <f>ROUND(Z559/'Custom Ratings'!$B$19,0)</f>
        <v>46</v>
      </c>
      <c r="AD559" s="79">
        <f>ROUND(AA559/'Custom Ratings'!$F$19,0)</f>
        <v>46</v>
      </c>
      <c r="AE559" s="79">
        <f>ROUND(AB559/'Custom Ratings'!$J$19,0)</f>
        <v>51</v>
      </c>
    </row>
    <row r="560" ht="15.75" customHeight="1">
      <c r="A560" s="71" t="s">
        <v>1044</v>
      </c>
      <c r="B560" s="71" t="s">
        <v>1444</v>
      </c>
      <c r="C560" s="72" t="str">
        <f t="shared" si="1"/>
        <v>Rick Tabaracci</v>
      </c>
      <c r="D560" s="73" t="s">
        <v>67</v>
      </c>
      <c r="E560" s="73" t="s">
        <v>697</v>
      </c>
      <c r="F560" s="73">
        <v>31.0</v>
      </c>
      <c r="G560" s="73">
        <v>6.0</v>
      </c>
      <c r="H560" s="73">
        <v>2.0</v>
      </c>
      <c r="I560" s="73">
        <v>3.0</v>
      </c>
      <c r="J560" s="73">
        <v>1.0</v>
      </c>
      <c r="K560" s="73">
        <v>1.0</v>
      </c>
      <c r="L560" s="73">
        <v>2.0</v>
      </c>
      <c r="M560" s="73">
        <v>0.0</v>
      </c>
      <c r="N560" s="73">
        <v>0.0</v>
      </c>
      <c r="O560" s="73">
        <v>0.0</v>
      </c>
      <c r="P560" s="73">
        <v>0.0</v>
      </c>
      <c r="Q560" s="73">
        <v>3.0</v>
      </c>
      <c r="R560" s="73">
        <v>3.0</v>
      </c>
      <c r="S560" s="73">
        <v>2.0</v>
      </c>
      <c r="T560" s="73">
        <v>2.0</v>
      </c>
      <c r="U560" s="74">
        <f t="shared" si="2"/>
        <v>41</v>
      </c>
      <c r="V560" s="75">
        <f t="shared" si="3"/>
        <v>41</v>
      </c>
      <c r="W560" s="76" t="str">
        <f t="shared" si="4"/>
        <v>Lefty</v>
      </c>
      <c r="X560" s="77">
        <f t="shared" si="5"/>
        <v>38</v>
      </c>
      <c r="Y560" s="77">
        <f t="shared" si="6"/>
        <v>41</v>
      </c>
      <c r="Z560" s="78">
        <f>ROUND(IF(($G560*'Custom Ratings'!$B$3)+($H560*'Custom Ratings'!$B$4)+($I560*'Custom Ratings'!$B$5)+($J560*'Custom Ratings'!$B$6)+($K560*'Custom Ratings'!$B$7)+($L560*'Custom Ratings'!$B$8)+($M560*'Custom Ratings'!$B$9)+($O560*'Custom Ratings'!$B$10)+($P560*'Custom Ratings'!$B$11)+($Q560*'Custom Ratings'!$B$12)+($R560*'Custom Ratings'!$B$13)+($S560*'Custom Ratings'!$B$14)+($T560*'Custom Ratings'!$B$15)&lt;50,(25+(($G560*'Custom Ratings'!$B$3)+($H560*'Custom Ratings'!$B$4)+($I560*'Custom Ratings'!$B$5)+($J560*'Custom Ratings'!$B$6)+($K560*'Custom Ratings'!$B$7)+($L560*'Custom Ratings'!$B$8)+($M560*'Custom Ratings'!$B$9)+($O560*'Custom Ratings'!$B$10)+($P560*'Custom Ratings'!$B$11)+($Q560*'Custom Ratings'!$B$12)+($R560*'Custom Ratings'!$B$13)+($S560*'Custom Ratings'!$B$14)+($T560*'Custom Ratings'!$B$15))/2),($G560*'Custom Ratings'!$B$3)+($H560*'Custom Ratings'!$B$4)+($I560*'Custom Ratings'!$B$5)+($J560*'Custom Ratings'!$B$6)+($K560*'Custom Ratings'!$B$7)+($L560*'Custom Ratings'!$B$8)+($M560*'Custom Ratings'!$B$9)+($O560*'Custom Ratings'!$B$10)+($P560*'Custom Ratings'!$B$11)+($Q560*'Custom Ratings'!$B$12)+($R560*'Custom Ratings'!$B$13)+($S560*'Custom Ratings'!$B$14)+($T560*'Custom Ratings'!$B$15)),0)</f>
        <v>38</v>
      </c>
      <c r="AA560" s="78">
        <f>ROUND(IF(($G560*'Custom Ratings'!$F$3)+($H560*'Custom Ratings'!$F$4)+($I560*'Custom Ratings'!$F$5)+($J560*'Custom Ratings'!$F$6)+($K560*'Custom Ratings'!$F$7)+($L560*'Custom Ratings'!$F$8)+($M560*'Custom Ratings'!$F$9)+($O560*'Custom Ratings'!$F$10)+($P560*'Custom Ratings'!$F$11)+($Q560*'Custom Ratings'!$F$12)+($R560*'Custom Ratings'!$F$13)+($S560*'Custom Ratings'!$F$14)+($T560*'Custom Ratings'!$F$15)&lt;50,(25+(($G560*'Custom Ratings'!$F$3)+($H560*'Custom Ratings'!$F$4)+($I560*'Custom Ratings'!$F$5)+($J560*'Custom Ratings'!$F$6)+($K560*'Custom Ratings'!$F$7)+($L560*'Custom Ratings'!$F$8)+($M560*'Custom Ratings'!$F$9)+($O560*'Custom Ratings'!$F$10)+($P560*'Custom Ratings'!$F$11)+($Q560*'Custom Ratings'!$F$12)+($R560*'Custom Ratings'!$F$13)+($S560*'Custom Ratings'!$F$14)+($T560*'Custom Ratings'!$F$15))/2),($G560*'Custom Ratings'!$F$3)+($H560*'Custom Ratings'!$F$4)+($I560*'Custom Ratings'!$F$5)+($J560*'Custom Ratings'!$F$6)+($K560*'Custom Ratings'!$F$7)+($L560*'Custom Ratings'!$F$8)+($M560*'Custom Ratings'!$F$9)+($O560*'Custom Ratings'!$F$10)+($P560*'Custom Ratings'!$F$11)+($Q560*'Custom Ratings'!$F$12)+($R560*'Custom Ratings'!$F$13)+($S560*'Custom Ratings'!$F$14)+($T560*'Custom Ratings'!$F$15)),0)</f>
        <v>38</v>
      </c>
      <c r="AB560" s="78">
        <f>ROUND(IF(($K560*'Custom Ratings'!$J$3)+ROUNDDOWN(($H560*'Custom Ratings'!$J$4),0)+($I560*'Custom Ratings'!$J$5)+($J560*'Custom Ratings'!$J$6)+ROUNDDOWN(($K560*'Custom Ratings'!$J$7),0)+ROUNDDOWN(($L560*'Custom Ratings'!$J$8),0)+($M560*'Custom Ratings'!$J$9)+($O560*'Custom Ratings'!$J$10)+($P560*'Custom Ratings'!$J$11)+($Q560*'Custom Ratings'!$J$12)+($R560*'Custom Ratings'!$J$13)+($S560*'Custom Ratings'!$J$14)+($T560*'Custom Ratings'!$J$15)&lt;50,(25+(($K560*'Custom Ratings'!$J$3)+ROUNDDOWN(($H560*'Custom Ratings'!$J$4),0)+($I560*'Custom Ratings'!$J$5)+($J560*'Custom Ratings'!$J$6)+ROUNDDOWN(($K560*'Custom Ratings'!$J$7),0)+ROUNDDOWN(($L560*'Custom Ratings'!$J$8),0)+($M560*'Custom Ratings'!$J$9)+($O560*'Custom Ratings'!$J$10)+($P560*'Custom Ratings'!$J$11)+($Q560*'Custom Ratings'!$J$12)+($R560*'Custom Ratings'!$J$13)+($S560*'Custom Ratings'!$J$14)+($T560*'Custom Ratings'!$J$15))/2),($K560*'Custom Ratings'!$J$3)+ROUNDDOWN(($H560*'Custom Ratings'!$J$4),0)+($I560*'Custom Ratings'!$J$5)+($J560*'Custom Ratings'!$J$6)+ROUNDDOWN(($K560*'Custom Ratings'!$J$7),0)+ROUNDDOWN(($L560*'Custom Ratings'!$J$8),0)+($M560*'Custom Ratings'!$J$9)+($O560*'Custom Ratings'!$J$10)+($P560*'Custom Ratings'!$J$11)+($Q560*'Custom Ratings'!$J$12)+($R560*'Custom Ratings'!$J$13)+($S560*'Custom Ratings'!$J$14)+($T560*'Custom Ratings'!$J$15)),0)</f>
        <v>41</v>
      </c>
      <c r="AC560" s="79">
        <f>ROUND(Z560/'Custom Ratings'!$B$19,0)</f>
        <v>38</v>
      </c>
      <c r="AD560" s="79">
        <f>ROUND(AA560/'Custom Ratings'!$F$19,0)</f>
        <v>38</v>
      </c>
      <c r="AE560" s="79">
        <f>ROUND(AB560/'Custom Ratings'!$J$19,0)</f>
        <v>41</v>
      </c>
    </row>
    <row r="561" ht="15.75" customHeight="1">
      <c r="A561" s="71" t="s">
        <v>817</v>
      </c>
      <c r="B561" s="71" t="s">
        <v>1445</v>
      </c>
      <c r="C561" s="72" t="str">
        <f t="shared" si="1"/>
        <v>Mike Ridley</v>
      </c>
      <c r="D561" s="73" t="s">
        <v>67</v>
      </c>
      <c r="E561" s="73" t="s">
        <v>702</v>
      </c>
      <c r="F561" s="73">
        <v>17.0</v>
      </c>
      <c r="G561" s="73">
        <v>9.0</v>
      </c>
      <c r="H561" s="73">
        <v>4.0</v>
      </c>
      <c r="I561" s="73">
        <v>4.0</v>
      </c>
      <c r="J561" s="73">
        <v>4.0</v>
      </c>
      <c r="K561" s="73">
        <v>3.0</v>
      </c>
      <c r="L561" s="73">
        <v>3.0</v>
      </c>
      <c r="M561" s="73">
        <v>2.0</v>
      </c>
      <c r="N561" s="73">
        <v>0.0</v>
      </c>
      <c r="O561" s="73">
        <v>4.0</v>
      </c>
      <c r="P561" s="73">
        <v>4.0</v>
      </c>
      <c r="Q561" s="73">
        <v>4.0</v>
      </c>
      <c r="R561" s="73">
        <v>0.0</v>
      </c>
      <c r="S561" s="73">
        <v>4.0</v>
      </c>
      <c r="T561" s="73">
        <v>2.0</v>
      </c>
      <c r="U561" s="74">
        <f t="shared" si="2"/>
        <v>73</v>
      </c>
      <c r="V561" s="75">
        <f t="shared" si="3"/>
        <v>73</v>
      </c>
      <c r="W561" s="76" t="str">
        <f t="shared" si="4"/>
        <v>Lefty</v>
      </c>
      <c r="X561" s="77">
        <f t="shared" si="5"/>
        <v>73</v>
      </c>
      <c r="Y561" s="77">
        <f t="shared" si="6"/>
        <v>54</v>
      </c>
      <c r="Z561" s="78">
        <f>ROUND(IF(($G561*'Custom Ratings'!$B$3)+($H561*'Custom Ratings'!$B$4)+($I561*'Custom Ratings'!$B$5)+($J561*'Custom Ratings'!$B$6)+($K561*'Custom Ratings'!$B$7)+($L561*'Custom Ratings'!$B$8)+($M561*'Custom Ratings'!$B$9)+($O561*'Custom Ratings'!$B$10)+($P561*'Custom Ratings'!$B$11)+($Q561*'Custom Ratings'!$B$12)+($R561*'Custom Ratings'!$B$13)+($S561*'Custom Ratings'!$B$14)+($T561*'Custom Ratings'!$B$15)&lt;50,(25+(($G561*'Custom Ratings'!$B$3)+($H561*'Custom Ratings'!$B$4)+($I561*'Custom Ratings'!$B$5)+($J561*'Custom Ratings'!$B$6)+($K561*'Custom Ratings'!$B$7)+($L561*'Custom Ratings'!$B$8)+($M561*'Custom Ratings'!$B$9)+($O561*'Custom Ratings'!$B$10)+($P561*'Custom Ratings'!$B$11)+($Q561*'Custom Ratings'!$B$12)+($R561*'Custom Ratings'!$B$13)+($S561*'Custom Ratings'!$B$14)+($T561*'Custom Ratings'!$B$15))/2),($G561*'Custom Ratings'!$B$3)+($H561*'Custom Ratings'!$B$4)+($I561*'Custom Ratings'!$B$5)+($J561*'Custom Ratings'!$B$6)+($K561*'Custom Ratings'!$B$7)+($L561*'Custom Ratings'!$B$8)+($M561*'Custom Ratings'!$B$9)+($O561*'Custom Ratings'!$B$10)+($P561*'Custom Ratings'!$B$11)+($Q561*'Custom Ratings'!$B$12)+($R561*'Custom Ratings'!$B$13)+($S561*'Custom Ratings'!$B$14)+($T561*'Custom Ratings'!$B$15)),0)</f>
        <v>73</v>
      </c>
      <c r="AA561" s="78">
        <f>ROUND(IF(($G561*'Custom Ratings'!$F$3)+($H561*'Custom Ratings'!$F$4)+($I561*'Custom Ratings'!$F$5)+($J561*'Custom Ratings'!$F$6)+($K561*'Custom Ratings'!$F$7)+($L561*'Custom Ratings'!$F$8)+($M561*'Custom Ratings'!$F$9)+($O561*'Custom Ratings'!$F$10)+($P561*'Custom Ratings'!$F$11)+($Q561*'Custom Ratings'!$F$12)+($R561*'Custom Ratings'!$F$13)+($S561*'Custom Ratings'!$F$14)+($T561*'Custom Ratings'!$F$15)&lt;50,(25+(($G561*'Custom Ratings'!$F$3)+($H561*'Custom Ratings'!$F$4)+($I561*'Custom Ratings'!$F$5)+($J561*'Custom Ratings'!$F$6)+($K561*'Custom Ratings'!$F$7)+($L561*'Custom Ratings'!$F$8)+($M561*'Custom Ratings'!$F$9)+($O561*'Custom Ratings'!$F$10)+($P561*'Custom Ratings'!$F$11)+($Q561*'Custom Ratings'!$F$12)+($R561*'Custom Ratings'!$F$13)+($S561*'Custom Ratings'!$F$14)+($T561*'Custom Ratings'!$F$15))/2),($G561*'Custom Ratings'!$F$3)+($H561*'Custom Ratings'!$F$4)+($I561*'Custom Ratings'!$F$5)+($J561*'Custom Ratings'!$F$6)+($K561*'Custom Ratings'!$F$7)+($L561*'Custom Ratings'!$F$8)+($M561*'Custom Ratings'!$F$9)+($O561*'Custom Ratings'!$F$10)+($P561*'Custom Ratings'!$F$11)+($Q561*'Custom Ratings'!$F$12)+($R561*'Custom Ratings'!$F$13)+($S561*'Custom Ratings'!$F$14)+($T561*'Custom Ratings'!$F$15)),0)</f>
        <v>73</v>
      </c>
      <c r="AB561" s="78">
        <f>ROUND(IF(($K561*'Custom Ratings'!$J$3)+ROUNDDOWN(($H561*'Custom Ratings'!$J$4),0)+($I561*'Custom Ratings'!$J$5)+($J561*'Custom Ratings'!$J$6)+ROUNDDOWN(($K561*'Custom Ratings'!$J$7),0)+ROUNDDOWN(($L561*'Custom Ratings'!$J$8),0)+($M561*'Custom Ratings'!$J$9)+($O561*'Custom Ratings'!$J$10)+($P561*'Custom Ratings'!$J$11)+($Q561*'Custom Ratings'!$J$12)+($R561*'Custom Ratings'!$J$13)+($S561*'Custom Ratings'!$J$14)+($T561*'Custom Ratings'!$J$15)&lt;50,(25+(($K561*'Custom Ratings'!$J$3)+ROUNDDOWN(($H561*'Custom Ratings'!$J$4),0)+($I561*'Custom Ratings'!$J$5)+($J561*'Custom Ratings'!$J$6)+ROUNDDOWN(($K561*'Custom Ratings'!$J$7),0)+ROUNDDOWN(($L561*'Custom Ratings'!$J$8),0)+($M561*'Custom Ratings'!$J$9)+($O561*'Custom Ratings'!$J$10)+($P561*'Custom Ratings'!$J$11)+($Q561*'Custom Ratings'!$J$12)+($R561*'Custom Ratings'!$J$13)+($S561*'Custom Ratings'!$J$14)+($T561*'Custom Ratings'!$J$15))/2),($K561*'Custom Ratings'!$J$3)+ROUNDDOWN(($H561*'Custom Ratings'!$J$4),0)+($I561*'Custom Ratings'!$J$5)+($J561*'Custom Ratings'!$J$6)+ROUNDDOWN(($K561*'Custom Ratings'!$J$7),0)+ROUNDDOWN(($L561*'Custom Ratings'!$J$8),0)+($M561*'Custom Ratings'!$J$9)+($O561*'Custom Ratings'!$J$10)+($P561*'Custom Ratings'!$J$11)+($Q561*'Custom Ratings'!$J$12)+($R561*'Custom Ratings'!$J$13)+($S561*'Custom Ratings'!$J$14)+($T561*'Custom Ratings'!$J$15)),0)</f>
        <v>54</v>
      </c>
      <c r="AC561" s="79">
        <f>ROUND(Z561/'Custom Ratings'!$B$19,0)</f>
        <v>73</v>
      </c>
      <c r="AD561" s="79">
        <f>ROUND(AA561/'Custom Ratings'!$F$19,0)</f>
        <v>73</v>
      </c>
      <c r="AE561" s="79">
        <f>ROUND(AB561/'Custom Ratings'!$J$19,0)</f>
        <v>54</v>
      </c>
    </row>
    <row r="562" ht="15.75" customHeight="1">
      <c r="A562" s="71" t="s">
        <v>1242</v>
      </c>
      <c r="B562" s="71" t="s">
        <v>1446</v>
      </c>
      <c r="C562" s="72" t="str">
        <f t="shared" si="1"/>
        <v>Dimitri Khristich</v>
      </c>
      <c r="D562" s="73" t="s">
        <v>67</v>
      </c>
      <c r="E562" s="73" t="s">
        <v>702</v>
      </c>
      <c r="F562" s="73">
        <v>8.0</v>
      </c>
      <c r="G562" s="73">
        <v>7.0</v>
      </c>
      <c r="H562" s="73">
        <v>3.0</v>
      </c>
      <c r="I562" s="73">
        <v>3.0</v>
      </c>
      <c r="J562" s="73">
        <v>4.0</v>
      </c>
      <c r="K562" s="73">
        <v>3.0</v>
      </c>
      <c r="L562" s="73">
        <v>4.0</v>
      </c>
      <c r="M562" s="73">
        <v>3.0</v>
      </c>
      <c r="N562" s="73">
        <v>1.0</v>
      </c>
      <c r="O562" s="73">
        <v>4.0</v>
      </c>
      <c r="P562" s="73">
        <v>6.0</v>
      </c>
      <c r="Q562" s="73">
        <v>4.0</v>
      </c>
      <c r="R562" s="73">
        <v>1.0</v>
      </c>
      <c r="S562" s="73">
        <v>4.0</v>
      </c>
      <c r="T562" s="73">
        <v>2.0</v>
      </c>
      <c r="U562" s="74">
        <f t="shared" si="2"/>
        <v>75</v>
      </c>
      <c r="V562" s="75">
        <f t="shared" si="3"/>
        <v>75</v>
      </c>
      <c r="W562" s="76" t="str">
        <f t="shared" si="4"/>
        <v>Righty</v>
      </c>
      <c r="X562" s="77">
        <f t="shared" si="5"/>
        <v>75</v>
      </c>
      <c r="Y562" s="77">
        <f t="shared" si="6"/>
        <v>55</v>
      </c>
      <c r="Z562" s="78">
        <f>ROUND(IF(($G562*'Custom Ratings'!$B$3)+($H562*'Custom Ratings'!$B$4)+($I562*'Custom Ratings'!$B$5)+($J562*'Custom Ratings'!$B$6)+($K562*'Custom Ratings'!$B$7)+($L562*'Custom Ratings'!$B$8)+($M562*'Custom Ratings'!$B$9)+($O562*'Custom Ratings'!$B$10)+($P562*'Custom Ratings'!$B$11)+($Q562*'Custom Ratings'!$B$12)+($R562*'Custom Ratings'!$B$13)+($S562*'Custom Ratings'!$B$14)+($T562*'Custom Ratings'!$B$15)&lt;50,(25+(($G562*'Custom Ratings'!$B$3)+($H562*'Custom Ratings'!$B$4)+($I562*'Custom Ratings'!$B$5)+($J562*'Custom Ratings'!$B$6)+($K562*'Custom Ratings'!$B$7)+($L562*'Custom Ratings'!$B$8)+($M562*'Custom Ratings'!$B$9)+($O562*'Custom Ratings'!$B$10)+($P562*'Custom Ratings'!$B$11)+($Q562*'Custom Ratings'!$B$12)+($R562*'Custom Ratings'!$B$13)+($S562*'Custom Ratings'!$B$14)+($T562*'Custom Ratings'!$B$15))/2),($G562*'Custom Ratings'!$B$3)+($H562*'Custom Ratings'!$B$4)+($I562*'Custom Ratings'!$B$5)+($J562*'Custom Ratings'!$B$6)+($K562*'Custom Ratings'!$B$7)+($L562*'Custom Ratings'!$B$8)+($M562*'Custom Ratings'!$B$9)+($O562*'Custom Ratings'!$B$10)+($P562*'Custom Ratings'!$B$11)+($Q562*'Custom Ratings'!$B$12)+($R562*'Custom Ratings'!$B$13)+($S562*'Custom Ratings'!$B$14)+($T562*'Custom Ratings'!$B$15)),0)</f>
        <v>75</v>
      </c>
      <c r="AA562" s="78">
        <f>ROUND(IF(($G562*'Custom Ratings'!$F$3)+($H562*'Custom Ratings'!$F$4)+($I562*'Custom Ratings'!$F$5)+($J562*'Custom Ratings'!$F$6)+($K562*'Custom Ratings'!$F$7)+($L562*'Custom Ratings'!$F$8)+($M562*'Custom Ratings'!$F$9)+($O562*'Custom Ratings'!$F$10)+($P562*'Custom Ratings'!$F$11)+($Q562*'Custom Ratings'!$F$12)+($R562*'Custom Ratings'!$F$13)+($S562*'Custom Ratings'!$F$14)+($T562*'Custom Ratings'!$F$15)&lt;50,(25+(($G562*'Custom Ratings'!$F$3)+($H562*'Custom Ratings'!$F$4)+($I562*'Custom Ratings'!$F$5)+($J562*'Custom Ratings'!$F$6)+($K562*'Custom Ratings'!$F$7)+($L562*'Custom Ratings'!$F$8)+($M562*'Custom Ratings'!$F$9)+($O562*'Custom Ratings'!$F$10)+($P562*'Custom Ratings'!$F$11)+($Q562*'Custom Ratings'!$F$12)+($R562*'Custom Ratings'!$F$13)+($S562*'Custom Ratings'!$F$14)+($T562*'Custom Ratings'!$F$15))/2),($G562*'Custom Ratings'!$F$3)+($H562*'Custom Ratings'!$F$4)+($I562*'Custom Ratings'!$F$5)+($J562*'Custom Ratings'!$F$6)+($K562*'Custom Ratings'!$F$7)+($L562*'Custom Ratings'!$F$8)+($M562*'Custom Ratings'!$F$9)+($O562*'Custom Ratings'!$F$10)+($P562*'Custom Ratings'!$F$11)+($Q562*'Custom Ratings'!$F$12)+($R562*'Custom Ratings'!$F$13)+($S562*'Custom Ratings'!$F$14)+($T562*'Custom Ratings'!$F$15)),0)</f>
        <v>75</v>
      </c>
      <c r="AB562" s="78">
        <f>ROUND(IF(($K562*'Custom Ratings'!$J$3)+ROUNDDOWN(($H562*'Custom Ratings'!$J$4),0)+($I562*'Custom Ratings'!$J$5)+($J562*'Custom Ratings'!$J$6)+ROUNDDOWN(($K562*'Custom Ratings'!$J$7),0)+ROUNDDOWN(($L562*'Custom Ratings'!$J$8),0)+($M562*'Custom Ratings'!$J$9)+($O562*'Custom Ratings'!$J$10)+($P562*'Custom Ratings'!$J$11)+($Q562*'Custom Ratings'!$J$12)+($R562*'Custom Ratings'!$J$13)+($S562*'Custom Ratings'!$J$14)+($T562*'Custom Ratings'!$J$15)&lt;50,(25+(($K562*'Custom Ratings'!$J$3)+ROUNDDOWN(($H562*'Custom Ratings'!$J$4),0)+($I562*'Custom Ratings'!$J$5)+($J562*'Custom Ratings'!$J$6)+ROUNDDOWN(($K562*'Custom Ratings'!$J$7),0)+ROUNDDOWN(($L562*'Custom Ratings'!$J$8),0)+($M562*'Custom Ratings'!$J$9)+($O562*'Custom Ratings'!$J$10)+($P562*'Custom Ratings'!$J$11)+($Q562*'Custom Ratings'!$J$12)+($R562*'Custom Ratings'!$J$13)+($S562*'Custom Ratings'!$J$14)+($T562*'Custom Ratings'!$J$15))/2),($K562*'Custom Ratings'!$J$3)+ROUNDDOWN(($H562*'Custom Ratings'!$J$4),0)+($I562*'Custom Ratings'!$J$5)+($J562*'Custom Ratings'!$J$6)+ROUNDDOWN(($K562*'Custom Ratings'!$J$7),0)+ROUNDDOWN(($L562*'Custom Ratings'!$J$8),0)+($M562*'Custom Ratings'!$J$9)+($O562*'Custom Ratings'!$J$10)+($P562*'Custom Ratings'!$J$11)+($Q562*'Custom Ratings'!$J$12)+($R562*'Custom Ratings'!$J$13)+($S562*'Custom Ratings'!$J$14)+($T562*'Custom Ratings'!$J$15)),0)</f>
        <v>55</v>
      </c>
      <c r="AC562" s="79">
        <f>ROUND(Z562/'Custom Ratings'!$B$19,0)</f>
        <v>75</v>
      </c>
      <c r="AD562" s="79">
        <f>ROUND(AA562/'Custom Ratings'!$F$19,0)</f>
        <v>75</v>
      </c>
      <c r="AE562" s="79">
        <f>ROUND(AB562/'Custom Ratings'!$J$19,0)</f>
        <v>55</v>
      </c>
    </row>
    <row r="563" ht="15.75" customHeight="1">
      <c r="A563" s="71" t="s">
        <v>785</v>
      </c>
      <c r="B563" s="71" t="s">
        <v>1430</v>
      </c>
      <c r="C563" s="72" t="str">
        <f t="shared" si="1"/>
        <v>Dale Hunter</v>
      </c>
      <c r="D563" s="73" t="s">
        <v>67</v>
      </c>
      <c r="E563" s="73" t="s">
        <v>702</v>
      </c>
      <c r="F563" s="73">
        <v>32.0</v>
      </c>
      <c r="G563" s="73">
        <v>8.0</v>
      </c>
      <c r="H563" s="73">
        <v>2.0</v>
      </c>
      <c r="I563" s="73">
        <v>2.0</v>
      </c>
      <c r="J563" s="73">
        <v>4.0</v>
      </c>
      <c r="K563" s="73">
        <v>4.0</v>
      </c>
      <c r="L563" s="73">
        <v>3.0</v>
      </c>
      <c r="M563" s="73">
        <v>4.0</v>
      </c>
      <c r="N563" s="73">
        <v>6.0</v>
      </c>
      <c r="O563" s="73">
        <v>2.0</v>
      </c>
      <c r="P563" s="73">
        <v>4.0</v>
      </c>
      <c r="Q563" s="73">
        <v>4.0</v>
      </c>
      <c r="R563" s="73">
        <v>0.0</v>
      </c>
      <c r="S563" s="73">
        <v>4.0</v>
      </c>
      <c r="T563" s="73">
        <v>4.0</v>
      </c>
      <c r="U563" s="74">
        <f t="shared" si="2"/>
        <v>63</v>
      </c>
      <c r="V563" s="75">
        <f t="shared" si="3"/>
        <v>63</v>
      </c>
      <c r="W563" s="76" t="str">
        <f t="shared" si="4"/>
        <v>Lefty</v>
      </c>
      <c r="X563" s="77">
        <f t="shared" si="5"/>
        <v>63</v>
      </c>
      <c r="Y563" s="77">
        <f t="shared" si="6"/>
        <v>52</v>
      </c>
      <c r="Z563" s="78">
        <f>ROUND(IF(($G563*'Custom Ratings'!$B$3)+($H563*'Custom Ratings'!$B$4)+($I563*'Custom Ratings'!$B$5)+($J563*'Custom Ratings'!$B$6)+($K563*'Custom Ratings'!$B$7)+($L563*'Custom Ratings'!$B$8)+($M563*'Custom Ratings'!$B$9)+($O563*'Custom Ratings'!$B$10)+($P563*'Custom Ratings'!$B$11)+($Q563*'Custom Ratings'!$B$12)+($R563*'Custom Ratings'!$B$13)+($S563*'Custom Ratings'!$B$14)+($T563*'Custom Ratings'!$B$15)&lt;50,(25+(($G563*'Custom Ratings'!$B$3)+($H563*'Custom Ratings'!$B$4)+($I563*'Custom Ratings'!$B$5)+($J563*'Custom Ratings'!$B$6)+($K563*'Custom Ratings'!$B$7)+($L563*'Custom Ratings'!$B$8)+($M563*'Custom Ratings'!$B$9)+($O563*'Custom Ratings'!$B$10)+($P563*'Custom Ratings'!$B$11)+($Q563*'Custom Ratings'!$B$12)+($R563*'Custom Ratings'!$B$13)+($S563*'Custom Ratings'!$B$14)+($T563*'Custom Ratings'!$B$15))/2),($G563*'Custom Ratings'!$B$3)+($H563*'Custom Ratings'!$B$4)+($I563*'Custom Ratings'!$B$5)+($J563*'Custom Ratings'!$B$6)+($K563*'Custom Ratings'!$B$7)+($L563*'Custom Ratings'!$B$8)+($M563*'Custom Ratings'!$B$9)+($O563*'Custom Ratings'!$B$10)+($P563*'Custom Ratings'!$B$11)+($Q563*'Custom Ratings'!$B$12)+($R563*'Custom Ratings'!$B$13)+($S563*'Custom Ratings'!$B$14)+($T563*'Custom Ratings'!$B$15)),0)</f>
        <v>63</v>
      </c>
      <c r="AA563" s="78">
        <f>ROUND(IF(($G563*'Custom Ratings'!$F$3)+($H563*'Custom Ratings'!$F$4)+($I563*'Custom Ratings'!$F$5)+($J563*'Custom Ratings'!$F$6)+($K563*'Custom Ratings'!$F$7)+($L563*'Custom Ratings'!$F$8)+($M563*'Custom Ratings'!$F$9)+($O563*'Custom Ratings'!$F$10)+($P563*'Custom Ratings'!$F$11)+($Q563*'Custom Ratings'!$F$12)+($R563*'Custom Ratings'!$F$13)+($S563*'Custom Ratings'!$F$14)+($T563*'Custom Ratings'!$F$15)&lt;50,(25+(($G563*'Custom Ratings'!$F$3)+($H563*'Custom Ratings'!$F$4)+($I563*'Custom Ratings'!$F$5)+($J563*'Custom Ratings'!$F$6)+($K563*'Custom Ratings'!$F$7)+($L563*'Custom Ratings'!$F$8)+($M563*'Custom Ratings'!$F$9)+($O563*'Custom Ratings'!$F$10)+($P563*'Custom Ratings'!$F$11)+($Q563*'Custom Ratings'!$F$12)+($R563*'Custom Ratings'!$F$13)+($S563*'Custom Ratings'!$F$14)+($T563*'Custom Ratings'!$F$15))/2),($G563*'Custom Ratings'!$F$3)+($H563*'Custom Ratings'!$F$4)+($I563*'Custom Ratings'!$F$5)+($J563*'Custom Ratings'!$F$6)+($K563*'Custom Ratings'!$F$7)+($L563*'Custom Ratings'!$F$8)+($M563*'Custom Ratings'!$F$9)+($O563*'Custom Ratings'!$F$10)+($P563*'Custom Ratings'!$F$11)+($Q563*'Custom Ratings'!$F$12)+($R563*'Custom Ratings'!$F$13)+($S563*'Custom Ratings'!$F$14)+($T563*'Custom Ratings'!$F$15)),0)</f>
        <v>63</v>
      </c>
      <c r="AB563" s="78">
        <f>ROUND(IF(($K563*'Custom Ratings'!$J$3)+ROUNDDOWN(($H563*'Custom Ratings'!$J$4),0)+($I563*'Custom Ratings'!$J$5)+($J563*'Custom Ratings'!$J$6)+ROUNDDOWN(($K563*'Custom Ratings'!$J$7),0)+ROUNDDOWN(($L563*'Custom Ratings'!$J$8),0)+($M563*'Custom Ratings'!$J$9)+($O563*'Custom Ratings'!$J$10)+($P563*'Custom Ratings'!$J$11)+($Q563*'Custom Ratings'!$J$12)+($R563*'Custom Ratings'!$J$13)+($S563*'Custom Ratings'!$J$14)+($T563*'Custom Ratings'!$J$15)&lt;50,(25+(($K563*'Custom Ratings'!$J$3)+ROUNDDOWN(($H563*'Custom Ratings'!$J$4),0)+($I563*'Custom Ratings'!$J$5)+($J563*'Custom Ratings'!$J$6)+ROUNDDOWN(($K563*'Custom Ratings'!$J$7),0)+ROUNDDOWN(($L563*'Custom Ratings'!$J$8),0)+($M563*'Custom Ratings'!$J$9)+($O563*'Custom Ratings'!$J$10)+($P563*'Custom Ratings'!$J$11)+($Q563*'Custom Ratings'!$J$12)+($R563*'Custom Ratings'!$J$13)+($S563*'Custom Ratings'!$J$14)+($T563*'Custom Ratings'!$J$15))/2),($K563*'Custom Ratings'!$J$3)+ROUNDDOWN(($H563*'Custom Ratings'!$J$4),0)+($I563*'Custom Ratings'!$J$5)+($J563*'Custom Ratings'!$J$6)+ROUNDDOWN(($K563*'Custom Ratings'!$J$7),0)+ROUNDDOWN(($L563*'Custom Ratings'!$J$8),0)+($M563*'Custom Ratings'!$J$9)+($O563*'Custom Ratings'!$J$10)+($P563*'Custom Ratings'!$J$11)+($Q563*'Custom Ratings'!$J$12)+($R563*'Custom Ratings'!$J$13)+($S563*'Custom Ratings'!$J$14)+($T563*'Custom Ratings'!$J$15)),0)</f>
        <v>52</v>
      </c>
      <c r="AC563" s="79">
        <f>ROUND(Z563/'Custom Ratings'!$B$19,0)</f>
        <v>63</v>
      </c>
      <c r="AD563" s="79">
        <f>ROUND(AA563/'Custom Ratings'!$F$19,0)</f>
        <v>63</v>
      </c>
      <c r="AE563" s="79">
        <f>ROUND(AB563/'Custom Ratings'!$J$19,0)</f>
        <v>52</v>
      </c>
    </row>
    <row r="564" ht="15.75" customHeight="1">
      <c r="A564" s="71" t="s">
        <v>1447</v>
      </c>
      <c r="B564" s="71" t="s">
        <v>1448</v>
      </c>
      <c r="C564" s="72" t="str">
        <f t="shared" si="1"/>
        <v>Michal Pivonka</v>
      </c>
      <c r="D564" s="73" t="s">
        <v>67</v>
      </c>
      <c r="E564" s="73" t="s">
        <v>702</v>
      </c>
      <c r="F564" s="73">
        <v>20.0</v>
      </c>
      <c r="G564" s="73">
        <v>8.0</v>
      </c>
      <c r="H564" s="73">
        <v>3.0</v>
      </c>
      <c r="I564" s="73">
        <v>3.0</v>
      </c>
      <c r="J564" s="73">
        <v>4.0</v>
      </c>
      <c r="K564" s="73">
        <v>3.0</v>
      </c>
      <c r="L564" s="73">
        <v>3.0</v>
      </c>
      <c r="M564" s="73">
        <v>3.0</v>
      </c>
      <c r="N564" s="73">
        <v>4.0</v>
      </c>
      <c r="O564" s="73">
        <v>4.0</v>
      </c>
      <c r="P564" s="73">
        <v>3.0</v>
      </c>
      <c r="Q564" s="73">
        <v>4.0</v>
      </c>
      <c r="R564" s="73">
        <v>0.0</v>
      </c>
      <c r="S564" s="73">
        <v>4.0</v>
      </c>
      <c r="T564" s="73">
        <v>3.0</v>
      </c>
      <c r="U564" s="74">
        <f t="shared" si="2"/>
        <v>68</v>
      </c>
      <c r="V564" s="75">
        <f t="shared" si="3"/>
        <v>68</v>
      </c>
      <c r="W564" s="76" t="str">
        <f t="shared" si="4"/>
        <v>Lefty</v>
      </c>
      <c r="X564" s="77">
        <f t="shared" si="5"/>
        <v>68</v>
      </c>
      <c r="Y564" s="77">
        <f t="shared" si="6"/>
        <v>50</v>
      </c>
      <c r="Z564" s="78">
        <f>ROUND(IF(($G564*'Custom Ratings'!$B$3)+($H564*'Custom Ratings'!$B$4)+($I564*'Custom Ratings'!$B$5)+($J564*'Custom Ratings'!$B$6)+($K564*'Custom Ratings'!$B$7)+($L564*'Custom Ratings'!$B$8)+($M564*'Custom Ratings'!$B$9)+($O564*'Custom Ratings'!$B$10)+($P564*'Custom Ratings'!$B$11)+($Q564*'Custom Ratings'!$B$12)+($R564*'Custom Ratings'!$B$13)+($S564*'Custom Ratings'!$B$14)+($T564*'Custom Ratings'!$B$15)&lt;50,(25+(($G564*'Custom Ratings'!$B$3)+($H564*'Custom Ratings'!$B$4)+($I564*'Custom Ratings'!$B$5)+($J564*'Custom Ratings'!$B$6)+($K564*'Custom Ratings'!$B$7)+($L564*'Custom Ratings'!$B$8)+($M564*'Custom Ratings'!$B$9)+($O564*'Custom Ratings'!$B$10)+($P564*'Custom Ratings'!$B$11)+($Q564*'Custom Ratings'!$B$12)+($R564*'Custom Ratings'!$B$13)+($S564*'Custom Ratings'!$B$14)+($T564*'Custom Ratings'!$B$15))/2),($G564*'Custom Ratings'!$B$3)+($H564*'Custom Ratings'!$B$4)+($I564*'Custom Ratings'!$B$5)+($J564*'Custom Ratings'!$B$6)+($K564*'Custom Ratings'!$B$7)+($L564*'Custom Ratings'!$B$8)+($M564*'Custom Ratings'!$B$9)+($O564*'Custom Ratings'!$B$10)+($P564*'Custom Ratings'!$B$11)+($Q564*'Custom Ratings'!$B$12)+($R564*'Custom Ratings'!$B$13)+($S564*'Custom Ratings'!$B$14)+($T564*'Custom Ratings'!$B$15)),0)</f>
        <v>68</v>
      </c>
      <c r="AA564" s="78">
        <f>ROUND(IF(($G564*'Custom Ratings'!$F$3)+($H564*'Custom Ratings'!$F$4)+($I564*'Custom Ratings'!$F$5)+($J564*'Custom Ratings'!$F$6)+($K564*'Custom Ratings'!$F$7)+($L564*'Custom Ratings'!$F$8)+($M564*'Custom Ratings'!$F$9)+($O564*'Custom Ratings'!$F$10)+($P564*'Custom Ratings'!$F$11)+($Q564*'Custom Ratings'!$F$12)+($R564*'Custom Ratings'!$F$13)+($S564*'Custom Ratings'!$F$14)+($T564*'Custom Ratings'!$F$15)&lt;50,(25+(($G564*'Custom Ratings'!$F$3)+($H564*'Custom Ratings'!$F$4)+($I564*'Custom Ratings'!$F$5)+($J564*'Custom Ratings'!$F$6)+($K564*'Custom Ratings'!$F$7)+($L564*'Custom Ratings'!$F$8)+($M564*'Custom Ratings'!$F$9)+($O564*'Custom Ratings'!$F$10)+($P564*'Custom Ratings'!$F$11)+($Q564*'Custom Ratings'!$F$12)+($R564*'Custom Ratings'!$F$13)+($S564*'Custom Ratings'!$F$14)+($T564*'Custom Ratings'!$F$15))/2),($G564*'Custom Ratings'!$F$3)+($H564*'Custom Ratings'!$F$4)+($I564*'Custom Ratings'!$F$5)+($J564*'Custom Ratings'!$F$6)+($K564*'Custom Ratings'!$F$7)+($L564*'Custom Ratings'!$F$8)+($M564*'Custom Ratings'!$F$9)+($O564*'Custom Ratings'!$F$10)+($P564*'Custom Ratings'!$F$11)+($Q564*'Custom Ratings'!$F$12)+($R564*'Custom Ratings'!$F$13)+($S564*'Custom Ratings'!$F$14)+($T564*'Custom Ratings'!$F$15)),0)</f>
        <v>68</v>
      </c>
      <c r="AB564" s="78">
        <f>ROUND(IF(($K564*'Custom Ratings'!$J$3)+ROUNDDOWN(($H564*'Custom Ratings'!$J$4),0)+($I564*'Custom Ratings'!$J$5)+($J564*'Custom Ratings'!$J$6)+ROUNDDOWN(($K564*'Custom Ratings'!$J$7),0)+ROUNDDOWN(($L564*'Custom Ratings'!$J$8),0)+($M564*'Custom Ratings'!$J$9)+($O564*'Custom Ratings'!$J$10)+($P564*'Custom Ratings'!$J$11)+($Q564*'Custom Ratings'!$J$12)+($R564*'Custom Ratings'!$J$13)+($S564*'Custom Ratings'!$J$14)+($T564*'Custom Ratings'!$J$15)&lt;50,(25+(($K564*'Custom Ratings'!$J$3)+ROUNDDOWN(($H564*'Custom Ratings'!$J$4),0)+($I564*'Custom Ratings'!$J$5)+($J564*'Custom Ratings'!$J$6)+ROUNDDOWN(($K564*'Custom Ratings'!$J$7),0)+ROUNDDOWN(($L564*'Custom Ratings'!$J$8),0)+($M564*'Custom Ratings'!$J$9)+($O564*'Custom Ratings'!$J$10)+($P564*'Custom Ratings'!$J$11)+($Q564*'Custom Ratings'!$J$12)+($R564*'Custom Ratings'!$J$13)+($S564*'Custom Ratings'!$J$14)+($T564*'Custom Ratings'!$J$15))/2),($K564*'Custom Ratings'!$J$3)+ROUNDDOWN(($H564*'Custom Ratings'!$J$4),0)+($I564*'Custom Ratings'!$J$5)+($J564*'Custom Ratings'!$J$6)+ROUNDDOWN(($K564*'Custom Ratings'!$J$7),0)+ROUNDDOWN(($L564*'Custom Ratings'!$J$8),0)+($M564*'Custom Ratings'!$J$9)+($O564*'Custom Ratings'!$J$10)+($P564*'Custom Ratings'!$J$11)+($Q564*'Custom Ratings'!$J$12)+($R564*'Custom Ratings'!$J$13)+($S564*'Custom Ratings'!$J$14)+($T564*'Custom Ratings'!$J$15)),0)</f>
        <v>50</v>
      </c>
      <c r="AC564" s="79">
        <f>ROUND(Z564/'Custom Ratings'!$B$19,0)</f>
        <v>68</v>
      </c>
      <c r="AD564" s="79">
        <f>ROUND(AA564/'Custom Ratings'!$F$19,0)</f>
        <v>68</v>
      </c>
      <c r="AE564" s="79">
        <f>ROUND(AB564/'Custom Ratings'!$J$19,0)</f>
        <v>50</v>
      </c>
    </row>
    <row r="565" ht="15.75" customHeight="1">
      <c r="A565" s="71" t="s">
        <v>872</v>
      </c>
      <c r="B565" s="71" t="s">
        <v>1449</v>
      </c>
      <c r="C565" s="72" t="str">
        <f t="shared" si="1"/>
        <v>Steve Konowlchuk</v>
      </c>
      <c r="D565" s="73" t="s">
        <v>67</v>
      </c>
      <c r="E565" s="73" t="s">
        <v>702</v>
      </c>
      <c r="F565" s="73">
        <v>22.0</v>
      </c>
      <c r="G565" s="73">
        <v>6.0</v>
      </c>
      <c r="H565" s="73">
        <v>2.0</v>
      </c>
      <c r="I565" s="73">
        <v>2.0</v>
      </c>
      <c r="J565" s="73">
        <v>2.0</v>
      </c>
      <c r="K565" s="73">
        <v>2.0</v>
      </c>
      <c r="L565" s="73">
        <v>2.0</v>
      </c>
      <c r="M565" s="73">
        <v>3.0</v>
      </c>
      <c r="N565" s="73">
        <v>2.0</v>
      </c>
      <c r="O565" s="73">
        <v>2.0</v>
      </c>
      <c r="P565" s="73">
        <v>2.0</v>
      </c>
      <c r="Q565" s="73">
        <v>2.0</v>
      </c>
      <c r="R565" s="73">
        <v>2.0</v>
      </c>
      <c r="S565" s="73">
        <v>2.0</v>
      </c>
      <c r="T565" s="73">
        <v>2.0</v>
      </c>
      <c r="U565" s="74">
        <f t="shared" si="2"/>
        <v>46</v>
      </c>
      <c r="V565" s="75">
        <f t="shared" si="3"/>
        <v>46</v>
      </c>
      <c r="W565" s="76" t="str">
        <f t="shared" si="4"/>
        <v>Lefty</v>
      </c>
      <c r="X565" s="77">
        <f t="shared" si="5"/>
        <v>46</v>
      </c>
      <c r="Y565" s="77">
        <f t="shared" si="6"/>
        <v>43</v>
      </c>
      <c r="Z565" s="78">
        <f>ROUND(IF(($G565*'Custom Ratings'!$B$3)+($H565*'Custom Ratings'!$B$4)+($I565*'Custom Ratings'!$B$5)+($J565*'Custom Ratings'!$B$6)+($K565*'Custom Ratings'!$B$7)+($L565*'Custom Ratings'!$B$8)+($M565*'Custom Ratings'!$B$9)+($O565*'Custom Ratings'!$B$10)+($P565*'Custom Ratings'!$B$11)+($Q565*'Custom Ratings'!$B$12)+($R565*'Custom Ratings'!$B$13)+($S565*'Custom Ratings'!$B$14)+($T565*'Custom Ratings'!$B$15)&lt;50,(25+(($G565*'Custom Ratings'!$B$3)+($H565*'Custom Ratings'!$B$4)+($I565*'Custom Ratings'!$B$5)+($J565*'Custom Ratings'!$B$6)+($K565*'Custom Ratings'!$B$7)+($L565*'Custom Ratings'!$B$8)+($M565*'Custom Ratings'!$B$9)+($O565*'Custom Ratings'!$B$10)+($P565*'Custom Ratings'!$B$11)+($Q565*'Custom Ratings'!$B$12)+($R565*'Custom Ratings'!$B$13)+($S565*'Custom Ratings'!$B$14)+($T565*'Custom Ratings'!$B$15))/2),($G565*'Custom Ratings'!$B$3)+($H565*'Custom Ratings'!$B$4)+($I565*'Custom Ratings'!$B$5)+($J565*'Custom Ratings'!$B$6)+($K565*'Custom Ratings'!$B$7)+($L565*'Custom Ratings'!$B$8)+($M565*'Custom Ratings'!$B$9)+($O565*'Custom Ratings'!$B$10)+($P565*'Custom Ratings'!$B$11)+($Q565*'Custom Ratings'!$B$12)+($R565*'Custom Ratings'!$B$13)+($S565*'Custom Ratings'!$B$14)+($T565*'Custom Ratings'!$B$15)),0)</f>
        <v>46</v>
      </c>
      <c r="AA565" s="78">
        <f>ROUND(IF(($G565*'Custom Ratings'!$F$3)+($H565*'Custom Ratings'!$F$4)+($I565*'Custom Ratings'!$F$5)+($J565*'Custom Ratings'!$F$6)+($K565*'Custom Ratings'!$F$7)+($L565*'Custom Ratings'!$F$8)+($M565*'Custom Ratings'!$F$9)+($O565*'Custom Ratings'!$F$10)+($P565*'Custom Ratings'!$F$11)+($Q565*'Custom Ratings'!$F$12)+($R565*'Custom Ratings'!$F$13)+($S565*'Custom Ratings'!$F$14)+($T565*'Custom Ratings'!$F$15)&lt;50,(25+(($G565*'Custom Ratings'!$F$3)+($H565*'Custom Ratings'!$F$4)+($I565*'Custom Ratings'!$F$5)+($J565*'Custom Ratings'!$F$6)+($K565*'Custom Ratings'!$F$7)+($L565*'Custom Ratings'!$F$8)+($M565*'Custom Ratings'!$F$9)+($O565*'Custom Ratings'!$F$10)+($P565*'Custom Ratings'!$F$11)+($Q565*'Custom Ratings'!$F$12)+($R565*'Custom Ratings'!$F$13)+($S565*'Custom Ratings'!$F$14)+($T565*'Custom Ratings'!$F$15))/2),($G565*'Custom Ratings'!$F$3)+($H565*'Custom Ratings'!$F$4)+($I565*'Custom Ratings'!$F$5)+($J565*'Custom Ratings'!$F$6)+($K565*'Custom Ratings'!$F$7)+($L565*'Custom Ratings'!$F$8)+($M565*'Custom Ratings'!$F$9)+($O565*'Custom Ratings'!$F$10)+($P565*'Custom Ratings'!$F$11)+($Q565*'Custom Ratings'!$F$12)+($R565*'Custom Ratings'!$F$13)+($S565*'Custom Ratings'!$F$14)+($T565*'Custom Ratings'!$F$15)),0)</f>
        <v>46</v>
      </c>
      <c r="AB565" s="78">
        <f>ROUND(IF(($K565*'Custom Ratings'!$J$3)+ROUNDDOWN(($H565*'Custom Ratings'!$J$4),0)+($I565*'Custom Ratings'!$J$5)+($J565*'Custom Ratings'!$J$6)+ROUNDDOWN(($K565*'Custom Ratings'!$J$7),0)+ROUNDDOWN(($L565*'Custom Ratings'!$J$8),0)+($M565*'Custom Ratings'!$J$9)+($O565*'Custom Ratings'!$J$10)+($P565*'Custom Ratings'!$J$11)+($Q565*'Custom Ratings'!$J$12)+($R565*'Custom Ratings'!$J$13)+($S565*'Custom Ratings'!$J$14)+($T565*'Custom Ratings'!$J$15)&lt;50,(25+(($K565*'Custom Ratings'!$J$3)+ROUNDDOWN(($H565*'Custom Ratings'!$J$4),0)+($I565*'Custom Ratings'!$J$5)+($J565*'Custom Ratings'!$J$6)+ROUNDDOWN(($K565*'Custom Ratings'!$J$7),0)+ROUNDDOWN(($L565*'Custom Ratings'!$J$8),0)+($M565*'Custom Ratings'!$J$9)+($O565*'Custom Ratings'!$J$10)+($P565*'Custom Ratings'!$J$11)+($Q565*'Custom Ratings'!$J$12)+($R565*'Custom Ratings'!$J$13)+($S565*'Custom Ratings'!$J$14)+($T565*'Custom Ratings'!$J$15))/2),($K565*'Custom Ratings'!$J$3)+ROUNDDOWN(($H565*'Custom Ratings'!$J$4),0)+($I565*'Custom Ratings'!$J$5)+($J565*'Custom Ratings'!$J$6)+ROUNDDOWN(($K565*'Custom Ratings'!$J$7),0)+ROUNDDOWN(($L565*'Custom Ratings'!$J$8),0)+($M565*'Custom Ratings'!$J$9)+($O565*'Custom Ratings'!$J$10)+($P565*'Custom Ratings'!$J$11)+($Q565*'Custom Ratings'!$J$12)+($R565*'Custom Ratings'!$J$13)+($S565*'Custom Ratings'!$J$14)+($T565*'Custom Ratings'!$J$15)),0)</f>
        <v>43</v>
      </c>
      <c r="AC565" s="79">
        <f>ROUND(Z565/'Custom Ratings'!$B$19,0)</f>
        <v>46</v>
      </c>
      <c r="AD565" s="79">
        <f>ROUND(AA565/'Custom Ratings'!$F$19,0)</f>
        <v>46</v>
      </c>
      <c r="AE565" s="79">
        <f>ROUND(AB565/'Custom Ratings'!$J$19,0)</f>
        <v>43</v>
      </c>
    </row>
    <row r="566" ht="15.75" customHeight="1">
      <c r="A566" s="71" t="s">
        <v>1450</v>
      </c>
      <c r="B566" s="71" t="s">
        <v>1451</v>
      </c>
      <c r="C566" s="72" t="str">
        <f t="shared" si="1"/>
        <v>Reggie Savage</v>
      </c>
      <c r="D566" s="73" t="s">
        <v>67</v>
      </c>
      <c r="E566" s="73" t="s">
        <v>702</v>
      </c>
      <c r="F566" s="73">
        <v>15.0</v>
      </c>
      <c r="G566" s="73">
        <v>7.0</v>
      </c>
      <c r="H566" s="73">
        <v>2.0</v>
      </c>
      <c r="I566" s="73">
        <v>2.0</v>
      </c>
      <c r="J566" s="73">
        <v>2.0</v>
      </c>
      <c r="K566" s="73">
        <v>1.0</v>
      </c>
      <c r="L566" s="73">
        <v>2.0</v>
      </c>
      <c r="M566" s="73">
        <v>2.0</v>
      </c>
      <c r="N566" s="73">
        <v>6.0</v>
      </c>
      <c r="O566" s="73">
        <v>2.0</v>
      </c>
      <c r="P566" s="73">
        <v>2.0</v>
      </c>
      <c r="Q566" s="73">
        <v>1.0</v>
      </c>
      <c r="R566" s="73">
        <v>3.0</v>
      </c>
      <c r="S566" s="73">
        <v>2.0</v>
      </c>
      <c r="T566" s="73">
        <v>2.0</v>
      </c>
      <c r="U566" s="74">
        <f t="shared" si="2"/>
        <v>44</v>
      </c>
      <c r="V566" s="75">
        <f t="shared" si="3"/>
        <v>44</v>
      </c>
      <c r="W566" s="76" t="str">
        <f t="shared" si="4"/>
        <v>Lefty</v>
      </c>
      <c r="X566" s="77">
        <f t="shared" si="5"/>
        <v>44</v>
      </c>
      <c r="Y566" s="77">
        <f t="shared" si="6"/>
        <v>40</v>
      </c>
      <c r="Z566" s="78">
        <f>ROUND(IF(($G566*'Custom Ratings'!$B$3)+($H566*'Custom Ratings'!$B$4)+($I566*'Custom Ratings'!$B$5)+($J566*'Custom Ratings'!$B$6)+($K566*'Custom Ratings'!$B$7)+($L566*'Custom Ratings'!$B$8)+($M566*'Custom Ratings'!$B$9)+($O566*'Custom Ratings'!$B$10)+($P566*'Custom Ratings'!$B$11)+($Q566*'Custom Ratings'!$B$12)+($R566*'Custom Ratings'!$B$13)+($S566*'Custom Ratings'!$B$14)+($T566*'Custom Ratings'!$B$15)&lt;50,(25+(($G566*'Custom Ratings'!$B$3)+($H566*'Custom Ratings'!$B$4)+($I566*'Custom Ratings'!$B$5)+($J566*'Custom Ratings'!$B$6)+($K566*'Custom Ratings'!$B$7)+($L566*'Custom Ratings'!$B$8)+($M566*'Custom Ratings'!$B$9)+($O566*'Custom Ratings'!$B$10)+($P566*'Custom Ratings'!$B$11)+($Q566*'Custom Ratings'!$B$12)+($R566*'Custom Ratings'!$B$13)+($S566*'Custom Ratings'!$B$14)+($T566*'Custom Ratings'!$B$15))/2),($G566*'Custom Ratings'!$B$3)+($H566*'Custom Ratings'!$B$4)+($I566*'Custom Ratings'!$B$5)+($J566*'Custom Ratings'!$B$6)+($K566*'Custom Ratings'!$B$7)+($L566*'Custom Ratings'!$B$8)+($M566*'Custom Ratings'!$B$9)+($O566*'Custom Ratings'!$B$10)+($P566*'Custom Ratings'!$B$11)+($Q566*'Custom Ratings'!$B$12)+($R566*'Custom Ratings'!$B$13)+($S566*'Custom Ratings'!$B$14)+($T566*'Custom Ratings'!$B$15)),0)</f>
        <v>44</v>
      </c>
      <c r="AA566" s="78">
        <f>ROUND(IF(($G566*'Custom Ratings'!$F$3)+($H566*'Custom Ratings'!$F$4)+($I566*'Custom Ratings'!$F$5)+($J566*'Custom Ratings'!$F$6)+($K566*'Custom Ratings'!$F$7)+($L566*'Custom Ratings'!$F$8)+($M566*'Custom Ratings'!$F$9)+($O566*'Custom Ratings'!$F$10)+($P566*'Custom Ratings'!$F$11)+($Q566*'Custom Ratings'!$F$12)+($R566*'Custom Ratings'!$F$13)+($S566*'Custom Ratings'!$F$14)+($T566*'Custom Ratings'!$F$15)&lt;50,(25+(($G566*'Custom Ratings'!$F$3)+($H566*'Custom Ratings'!$F$4)+($I566*'Custom Ratings'!$F$5)+($J566*'Custom Ratings'!$F$6)+($K566*'Custom Ratings'!$F$7)+($L566*'Custom Ratings'!$F$8)+($M566*'Custom Ratings'!$F$9)+($O566*'Custom Ratings'!$F$10)+($P566*'Custom Ratings'!$F$11)+($Q566*'Custom Ratings'!$F$12)+($R566*'Custom Ratings'!$F$13)+($S566*'Custom Ratings'!$F$14)+($T566*'Custom Ratings'!$F$15))/2),($G566*'Custom Ratings'!$F$3)+($H566*'Custom Ratings'!$F$4)+($I566*'Custom Ratings'!$F$5)+($J566*'Custom Ratings'!$F$6)+($K566*'Custom Ratings'!$F$7)+($L566*'Custom Ratings'!$F$8)+($M566*'Custom Ratings'!$F$9)+($O566*'Custom Ratings'!$F$10)+($P566*'Custom Ratings'!$F$11)+($Q566*'Custom Ratings'!$F$12)+($R566*'Custom Ratings'!$F$13)+($S566*'Custom Ratings'!$F$14)+($T566*'Custom Ratings'!$F$15)),0)</f>
        <v>44</v>
      </c>
      <c r="AB566" s="78">
        <f>ROUND(IF(($K566*'Custom Ratings'!$J$3)+ROUNDDOWN(($H566*'Custom Ratings'!$J$4),0)+($I566*'Custom Ratings'!$J$5)+($J566*'Custom Ratings'!$J$6)+ROUNDDOWN(($K566*'Custom Ratings'!$J$7),0)+ROUNDDOWN(($L566*'Custom Ratings'!$J$8),0)+($M566*'Custom Ratings'!$J$9)+($O566*'Custom Ratings'!$J$10)+($P566*'Custom Ratings'!$J$11)+($Q566*'Custom Ratings'!$J$12)+($R566*'Custom Ratings'!$J$13)+($S566*'Custom Ratings'!$J$14)+($T566*'Custom Ratings'!$J$15)&lt;50,(25+(($K566*'Custom Ratings'!$J$3)+ROUNDDOWN(($H566*'Custom Ratings'!$J$4),0)+($I566*'Custom Ratings'!$J$5)+($J566*'Custom Ratings'!$J$6)+ROUNDDOWN(($K566*'Custom Ratings'!$J$7),0)+ROUNDDOWN(($L566*'Custom Ratings'!$J$8),0)+($M566*'Custom Ratings'!$J$9)+($O566*'Custom Ratings'!$J$10)+($P566*'Custom Ratings'!$J$11)+($Q566*'Custom Ratings'!$J$12)+($R566*'Custom Ratings'!$J$13)+($S566*'Custom Ratings'!$J$14)+($T566*'Custom Ratings'!$J$15))/2),($K566*'Custom Ratings'!$J$3)+ROUNDDOWN(($H566*'Custom Ratings'!$J$4),0)+($I566*'Custom Ratings'!$J$5)+($J566*'Custom Ratings'!$J$6)+ROUNDDOWN(($K566*'Custom Ratings'!$J$7),0)+ROUNDDOWN(($L566*'Custom Ratings'!$J$8),0)+($M566*'Custom Ratings'!$J$9)+($O566*'Custom Ratings'!$J$10)+($P566*'Custom Ratings'!$J$11)+($Q566*'Custom Ratings'!$J$12)+($R566*'Custom Ratings'!$J$13)+($S566*'Custom Ratings'!$J$14)+($T566*'Custom Ratings'!$J$15)),0)</f>
        <v>40</v>
      </c>
      <c r="AC566" s="79">
        <f>ROUND(Z566/'Custom Ratings'!$B$19,0)</f>
        <v>44</v>
      </c>
      <c r="AD566" s="79">
        <f>ROUND(AA566/'Custom Ratings'!$F$19,0)</f>
        <v>44</v>
      </c>
      <c r="AE566" s="79">
        <f>ROUND(AB566/'Custom Ratings'!$J$19,0)</f>
        <v>40</v>
      </c>
    </row>
    <row r="567" ht="15.75" customHeight="1">
      <c r="A567" s="71" t="s">
        <v>709</v>
      </c>
      <c r="B567" s="71" t="s">
        <v>1452</v>
      </c>
      <c r="C567" s="72" t="str">
        <f t="shared" si="1"/>
        <v>Bob Carpenter</v>
      </c>
      <c r="D567" s="73" t="s">
        <v>67</v>
      </c>
      <c r="E567" s="73" t="s">
        <v>702</v>
      </c>
      <c r="F567" s="73">
        <v>11.0</v>
      </c>
      <c r="G567" s="73">
        <v>7.0</v>
      </c>
      <c r="H567" s="73">
        <v>4.0</v>
      </c>
      <c r="I567" s="73">
        <v>4.0</v>
      </c>
      <c r="J567" s="73">
        <v>3.0</v>
      </c>
      <c r="K567" s="73">
        <v>3.0</v>
      </c>
      <c r="L567" s="73">
        <v>3.0</v>
      </c>
      <c r="M567" s="73">
        <v>2.0</v>
      </c>
      <c r="N567" s="73">
        <v>4.0</v>
      </c>
      <c r="O567" s="73">
        <v>3.0</v>
      </c>
      <c r="P567" s="73">
        <v>2.0</v>
      </c>
      <c r="Q567" s="73">
        <v>3.0</v>
      </c>
      <c r="R567" s="73">
        <v>4.0</v>
      </c>
      <c r="S567" s="73">
        <v>4.0</v>
      </c>
      <c r="T567" s="73">
        <v>3.0</v>
      </c>
      <c r="U567" s="74">
        <f t="shared" si="2"/>
        <v>62</v>
      </c>
      <c r="V567" s="75">
        <f t="shared" si="3"/>
        <v>62</v>
      </c>
      <c r="W567" s="76" t="str">
        <f t="shared" si="4"/>
        <v>Lefty</v>
      </c>
      <c r="X567" s="77">
        <f t="shared" si="5"/>
        <v>62</v>
      </c>
      <c r="Y567" s="77">
        <f t="shared" si="6"/>
        <v>58</v>
      </c>
      <c r="Z567" s="78">
        <f>ROUND(IF(($G567*'Custom Ratings'!$B$3)+($H567*'Custom Ratings'!$B$4)+($I567*'Custom Ratings'!$B$5)+($J567*'Custom Ratings'!$B$6)+($K567*'Custom Ratings'!$B$7)+($L567*'Custom Ratings'!$B$8)+($M567*'Custom Ratings'!$B$9)+($O567*'Custom Ratings'!$B$10)+($P567*'Custom Ratings'!$B$11)+($Q567*'Custom Ratings'!$B$12)+($R567*'Custom Ratings'!$B$13)+($S567*'Custom Ratings'!$B$14)+($T567*'Custom Ratings'!$B$15)&lt;50,(25+(($G567*'Custom Ratings'!$B$3)+($H567*'Custom Ratings'!$B$4)+($I567*'Custom Ratings'!$B$5)+($J567*'Custom Ratings'!$B$6)+($K567*'Custom Ratings'!$B$7)+($L567*'Custom Ratings'!$B$8)+($M567*'Custom Ratings'!$B$9)+($O567*'Custom Ratings'!$B$10)+($P567*'Custom Ratings'!$B$11)+($Q567*'Custom Ratings'!$B$12)+($R567*'Custom Ratings'!$B$13)+($S567*'Custom Ratings'!$B$14)+($T567*'Custom Ratings'!$B$15))/2),($G567*'Custom Ratings'!$B$3)+($H567*'Custom Ratings'!$B$4)+($I567*'Custom Ratings'!$B$5)+($J567*'Custom Ratings'!$B$6)+($K567*'Custom Ratings'!$B$7)+($L567*'Custom Ratings'!$B$8)+($M567*'Custom Ratings'!$B$9)+($O567*'Custom Ratings'!$B$10)+($P567*'Custom Ratings'!$B$11)+($Q567*'Custom Ratings'!$B$12)+($R567*'Custom Ratings'!$B$13)+($S567*'Custom Ratings'!$B$14)+($T567*'Custom Ratings'!$B$15)),0)</f>
        <v>62</v>
      </c>
      <c r="AA567" s="78">
        <f>ROUND(IF(($G567*'Custom Ratings'!$F$3)+($H567*'Custom Ratings'!$F$4)+($I567*'Custom Ratings'!$F$5)+($J567*'Custom Ratings'!$F$6)+($K567*'Custom Ratings'!$F$7)+($L567*'Custom Ratings'!$F$8)+($M567*'Custom Ratings'!$F$9)+($O567*'Custom Ratings'!$F$10)+($P567*'Custom Ratings'!$F$11)+($Q567*'Custom Ratings'!$F$12)+($R567*'Custom Ratings'!$F$13)+($S567*'Custom Ratings'!$F$14)+($T567*'Custom Ratings'!$F$15)&lt;50,(25+(($G567*'Custom Ratings'!$F$3)+($H567*'Custom Ratings'!$F$4)+($I567*'Custom Ratings'!$F$5)+($J567*'Custom Ratings'!$F$6)+($K567*'Custom Ratings'!$F$7)+($L567*'Custom Ratings'!$F$8)+($M567*'Custom Ratings'!$F$9)+($O567*'Custom Ratings'!$F$10)+($P567*'Custom Ratings'!$F$11)+($Q567*'Custom Ratings'!$F$12)+($R567*'Custom Ratings'!$F$13)+($S567*'Custom Ratings'!$F$14)+($T567*'Custom Ratings'!$F$15))/2),($G567*'Custom Ratings'!$F$3)+($H567*'Custom Ratings'!$F$4)+($I567*'Custom Ratings'!$F$5)+($J567*'Custom Ratings'!$F$6)+($K567*'Custom Ratings'!$F$7)+($L567*'Custom Ratings'!$F$8)+($M567*'Custom Ratings'!$F$9)+($O567*'Custom Ratings'!$F$10)+($P567*'Custom Ratings'!$F$11)+($Q567*'Custom Ratings'!$F$12)+($R567*'Custom Ratings'!$F$13)+($S567*'Custom Ratings'!$F$14)+($T567*'Custom Ratings'!$F$15)),0)</f>
        <v>62</v>
      </c>
      <c r="AB567" s="78">
        <f>ROUND(IF(($K567*'Custom Ratings'!$J$3)+ROUNDDOWN(($H567*'Custom Ratings'!$J$4),0)+($I567*'Custom Ratings'!$J$5)+($J567*'Custom Ratings'!$J$6)+ROUNDDOWN(($K567*'Custom Ratings'!$J$7),0)+ROUNDDOWN(($L567*'Custom Ratings'!$J$8),0)+($M567*'Custom Ratings'!$J$9)+($O567*'Custom Ratings'!$J$10)+($P567*'Custom Ratings'!$J$11)+($Q567*'Custom Ratings'!$J$12)+($R567*'Custom Ratings'!$J$13)+($S567*'Custom Ratings'!$J$14)+($T567*'Custom Ratings'!$J$15)&lt;50,(25+(($K567*'Custom Ratings'!$J$3)+ROUNDDOWN(($H567*'Custom Ratings'!$J$4),0)+($I567*'Custom Ratings'!$J$5)+($J567*'Custom Ratings'!$J$6)+ROUNDDOWN(($K567*'Custom Ratings'!$J$7),0)+ROUNDDOWN(($L567*'Custom Ratings'!$J$8),0)+($M567*'Custom Ratings'!$J$9)+($O567*'Custom Ratings'!$J$10)+($P567*'Custom Ratings'!$J$11)+($Q567*'Custom Ratings'!$J$12)+($R567*'Custom Ratings'!$J$13)+($S567*'Custom Ratings'!$J$14)+($T567*'Custom Ratings'!$J$15))/2),($K567*'Custom Ratings'!$J$3)+ROUNDDOWN(($H567*'Custom Ratings'!$J$4),0)+($I567*'Custom Ratings'!$J$5)+($J567*'Custom Ratings'!$J$6)+ROUNDDOWN(($K567*'Custom Ratings'!$J$7),0)+ROUNDDOWN(($L567*'Custom Ratings'!$J$8),0)+($M567*'Custom Ratings'!$J$9)+($O567*'Custom Ratings'!$J$10)+($P567*'Custom Ratings'!$J$11)+($Q567*'Custom Ratings'!$J$12)+($R567*'Custom Ratings'!$J$13)+($S567*'Custom Ratings'!$J$14)+($T567*'Custom Ratings'!$J$15)),0)</f>
        <v>58</v>
      </c>
      <c r="AC567" s="79">
        <f>ROUND(Z567/'Custom Ratings'!$B$19,0)</f>
        <v>62</v>
      </c>
      <c r="AD567" s="79">
        <f>ROUND(AA567/'Custom Ratings'!$F$19,0)</f>
        <v>62</v>
      </c>
      <c r="AE567" s="79">
        <f>ROUND(AB567/'Custom Ratings'!$J$19,0)</f>
        <v>58</v>
      </c>
    </row>
    <row r="568" ht="15.75" customHeight="1">
      <c r="A568" s="71" t="s">
        <v>960</v>
      </c>
      <c r="B568" s="71" t="s">
        <v>1453</v>
      </c>
      <c r="C568" s="72" t="str">
        <f t="shared" si="1"/>
        <v>Todd Krygier</v>
      </c>
      <c r="D568" s="73" t="s">
        <v>67</v>
      </c>
      <c r="E568" s="73" t="s">
        <v>702</v>
      </c>
      <c r="F568" s="73">
        <v>21.0</v>
      </c>
      <c r="G568" s="73">
        <v>6.0</v>
      </c>
      <c r="H568" s="73">
        <v>2.0</v>
      </c>
      <c r="I568" s="73">
        <v>3.0</v>
      </c>
      <c r="J568" s="73">
        <v>2.0</v>
      </c>
      <c r="K568" s="73">
        <v>3.0</v>
      </c>
      <c r="L568" s="73">
        <v>2.0</v>
      </c>
      <c r="M568" s="73">
        <v>2.0</v>
      </c>
      <c r="N568" s="73">
        <v>4.0</v>
      </c>
      <c r="O568" s="73">
        <v>2.0</v>
      </c>
      <c r="P568" s="73">
        <v>2.0</v>
      </c>
      <c r="Q568" s="73">
        <v>3.0</v>
      </c>
      <c r="R568" s="73">
        <v>5.0</v>
      </c>
      <c r="S568" s="73">
        <v>1.0</v>
      </c>
      <c r="T568" s="73">
        <v>2.0</v>
      </c>
      <c r="U568" s="74">
        <f t="shared" si="2"/>
        <v>48</v>
      </c>
      <c r="V568" s="75">
        <f t="shared" si="3"/>
        <v>48</v>
      </c>
      <c r="W568" s="76" t="str">
        <f t="shared" si="4"/>
        <v>Lefty</v>
      </c>
      <c r="X568" s="77">
        <f t="shared" si="5"/>
        <v>48</v>
      </c>
      <c r="Y568" s="77">
        <f t="shared" si="6"/>
        <v>46</v>
      </c>
      <c r="Z568" s="78">
        <f>ROUND(IF(($G568*'Custom Ratings'!$B$3)+($H568*'Custom Ratings'!$B$4)+($I568*'Custom Ratings'!$B$5)+($J568*'Custom Ratings'!$B$6)+($K568*'Custom Ratings'!$B$7)+($L568*'Custom Ratings'!$B$8)+($M568*'Custom Ratings'!$B$9)+($O568*'Custom Ratings'!$B$10)+($P568*'Custom Ratings'!$B$11)+($Q568*'Custom Ratings'!$B$12)+($R568*'Custom Ratings'!$B$13)+($S568*'Custom Ratings'!$B$14)+($T568*'Custom Ratings'!$B$15)&lt;50,(25+(($G568*'Custom Ratings'!$B$3)+($H568*'Custom Ratings'!$B$4)+($I568*'Custom Ratings'!$B$5)+($J568*'Custom Ratings'!$B$6)+($K568*'Custom Ratings'!$B$7)+($L568*'Custom Ratings'!$B$8)+($M568*'Custom Ratings'!$B$9)+($O568*'Custom Ratings'!$B$10)+($P568*'Custom Ratings'!$B$11)+($Q568*'Custom Ratings'!$B$12)+($R568*'Custom Ratings'!$B$13)+($S568*'Custom Ratings'!$B$14)+($T568*'Custom Ratings'!$B$15))/2),($G568*'Custom Ratings'!$B$3)+($H568*'Custom Ratings'!$B$4)+($I568*'Custom Ratings'!$B$5)+($J568*'Custom Ratings'!$B$6)+($K568*'Custom Ratings'!$B$7)+($L568*'Custom Ratings'!$B$8)+($M568*'Custom Ratings'!$B$9)+($O568*'Custom Ratings'!$B$10)+($P568*'Custom Ratings'!$B$11)+($Q568*'Custom Ratings'!$B$12)+($R568*'Custom Ratings'!$B$13)+($S568*'Custom Ratings'!$B$14)+($T568*'Custom Ratings'!$B$15)),0)</f>
        <v>48</v>
      </c>
      <c r="AA568" s="78">
        <f>ROUND(IF(($G568*'Custom Ratings'!$F$3)+($H568*'Custom Ratings'!$F$4)+($I568*'Custom Ratings'!$F$5)+($J568*'Custom Ratings'!$F$6)+($K568*'Custom Ratings'!$F$7)+($L568*'Custom Ratings'!$F$8)+($M568*'Custom Ratings'!$F$9)+($O568*'Custom Ratings'!$F$10)+($P568*'Custom Ratings'!$F$11)+($Q568*'Custom Ratings'!$F$12)+($R568*'Custom Ratings'!$F$13)+($S568*'Custom Ratings'!$F$14)+($T568*'Custom Ratings'!$F$15)&lt;50,(25+(($G568*'Custom Ratings'!$F$3)+($H568*'Custom Ratings'!$F$4)+($I568*'Custom Ratings'!$F$5)+($J568*'Custom Ratings'!$F$6)+($K568*'Custom Ratings'!$F$7)+($L568*'Custom Ratings'!$F$8)+($M568*'Custom Ratings'!$F$9)+($O568*'Custom Ratings'!$F$10)+($P568*'Custom Ratings'!$F$11)+($Q568*'Custom Ratings'!$F$12)+($R568*'Custom Ratings'!$F$13)+($S568*'Custom Ratings'!$F$14)+($T568*'Custom Ratings'!$F$15))/2),($G568*'Custom Ratings'!$F$3)+($H568*'Custom Ratings'!$F$4)+($I568*'Custom Ratings'!$F$5)+($J568*'Custom Ratings'!$F$6)+($K568*'Custom Ratings'!$F$7)+($L568*'Custom Ratings'!$F$8)+($M568*'Custom Ratings'!$F$9)+($O568*'Custom Ratings'!$F$10)+($P568*'Custom Ratings'!$F$11)+($Q568*'Custom Ratings'!$F$12)+($R568*'Custom Ratings'!$F$13)+($S568*'Custom Ratings'!$F$14)+($T568*'Custom Ratings'!$F$15)),0)</f>
        <v>48</v>
      </c>
      <c r="AB568" s="78">
        <f>ROUND(IF(($K568*'Custom Ratings'!$J$3)+ROUNDDOWN(($H568*'Custom Ratings'!$J$4),0)+($I568*'Custom Ratings'!$J$5)+($J568*'Custom Ratings'!$J$6)+ROUNDDOWN(($K568*'Custom Ratings'!$J$7),0)+ROUNDDOWN(($L568*'Custom Ratings'!$J$8),0)+($M568*'Custom Ratings'!$J$9)+($O568*'Custom Ratings'!$J$10)+($P568*'Custom Ratings'!$J$11)+($Q568*'Custom Ratings'!$J$12)+($R568*'Custom Ratings'!$J$13)+($S568*'Custom Ratings'!$J$14)+($T568*'Custom Ratings'!$J$15)&lt;50,(25+(($K568*'Custom Ratings'!$J$3)+ROUNDDOWN(($H568*'Custom Ratings'!$J$4),0)+($I568*'Custom Ratings'!$J$5)+($J568*'Custom Ratings'!$J$6)+ROUNDDOWN(($K568*'Custom Ratings'!$J$7),0)+ROUNDDOWN(($L568*'Custom Ratings'!$J$8),0)+($M568*'Custom Ratings'!$J$9)+($O568*'Custom Ratings'!$J$10)+($P568*'Custom Ratings'!$J$11)+($Q568*'Custom Ratings'!$J$12)+($R568*'Custom Ratings'!$J$13)+($S568*'Custom Ratings'!$J$14)+($T568*'Custom Ratings'!$J$15))/2),($K568*'Custom Ratings'!$J$3)+ROUNDDOWN(($H568*'Custom Ratings'!$J$4),0)+($I568*'Custom Ratings'!$J$5)+($J568*'Custom Ratings'!$J$6)+ROUNDDOWN(($K568*'Custom Ratings'!$J$7),0)+ROUNDDOWN(($L568*'Custom Ratings'!$J$8),0)+($M568*'Custom Ratings'!$J$9)+($O568*'Custom Ratings'!$J$10)+($P568*'Custom Ratings'!$J$11)+($Q568*'Custom Ratings'!$J$12)+($R568*'Custom Ratings'!$J$13)+($S568*'Custom Ratings'!$J$14)+($T568*'Custom Ratings'!$J$15)),0)</f>
        <v>46</v>
      </c>
      <c r="AC568" s="79">
        <f>ROUND(Z568/'Custom Ratings'!$B$19,0)</f>
        <v>48</v>
      </c>
      <c r="AD568" s="79">
        <f>ROUND(AA568/'Custom Ratings'!$F$19,0)</f>
        <v>48</v>
      </c>
      <c r="AE568" s="79">
        <f>ROUND(AB568/'Custom Ratings'!$J$19,0)</f>
        <v>46</v>
      </c>
    </row>
    <row r="569" ht="15.75" customHeight="1">
      <c r="A569" s="71" t="s">
        <v>1454</v>
      </c>
      <c r="B569" s="71" t="s">
        <v>792</v>
      </c>
      <c r="C569" s="72" t="str">
        <f t="shared" si="1"/>
        <v>Alan May</v>
      </c>
      <c r="D569" s="73" t="s">
        <v>67</v>
      </c>
      <c r="E569" s="73" t="s">
        <v>702</v>
      </c>
      <c r="F569" s="73">
        <v>16.0</v>
      </c>
      <c r="G569" s="73">
        <v>9.0</v>
      </c>
      <c r="H569" s="73">
        <v>2.0</v>
      </c>
      <c r="I569" s="73">
        <v>2.0</v>
      </c>
      <c r="J569" s="73">
        <v>2.0</v>
      </c>
      <c r="K569" s="73">
        <v>3.0</v>
      </c>
      <c r="L569" s="73">
        <v>3.0</v>
      </c>
      <c r="M569" s="73">
        <v>3.0</v>
      </c>
      <c r="N569" s="73">
        <v>7.0</v>
      </c>
      <c r="O569" s="73">
        <v>2.0</v>
      </c>
      <c r="P569" s="73">
        <v>2.0</v>
      </c>
      <c r="Q569" s="73">
        <v>3.0</v>
      </c>
      <c r="R569" s="73">
        <v>4.0</v>
      </c>
      <c r="S569" s="73">
        <v>2.0</v>
      </c>
      <c r="T569" s="73">
        <v>5.0</v>
      </c>
      <c r="U569" s="74">
        <f t="shared" si="2"/>
        <v>48</v>
      </c>
      <c r="V569" s="75">
        <f t="shared" si="3"/>
        <v>48</v>
      </c>
      <c r="W569" s="76" t="str">
        <f t="shared" si="4"/>
        <v>Righty</v>
      </c>
      <c r="X569" s="77">
        <f t="shared" si="5"/>
        <v>48</v>
      </c>
      <c r="Y569" s="77">
        <f t="shared" si="6"/>
        <v>50</v>
      </c>
      <c r="Z569" s="78">
        <f>ROUND(IF(($G569*'Custom Ratings'!$B$3)+($H569*'Custom Ratings'!$B$4)+($I569*'Custom Ratings'!$B$5)+($J569*'Custom Ratings'!$B$6)+($K569*'Custom Ratings'!$B$7)+($L569*'Custom Ratings'!$B$8)+($M569*'Custom Ratings'!$B$9)+($O569*'Custom Ratings'!$B$10)+($P569*'Custom Ratings'!$B$11)+($Q569*'Custom Ratings'!$B$12)+($R569*'Custom Ratings'!$B$13)+($S569*'Custom Ratings'!$B$14)+($T569*'Custom Ratings'!$B$15)&lt;50,(25+(($G569*'Custom Ratings'!$B$3)+($H569*'Custom Ratings'!$B$4)+($I569*'Custom Ratings'!$B$5)+($J569*'Custom Ratings'!$B$6)+($K569*'Custom Ratings'!$B$7)+($L569*'Custom Ratings'!$B$8)+($M569*'Custom Ratings'!$B$9)+($O569*'Custom Ratings'!$B$10)+($P569*'Custom Ratings'!$B$11)+($Q569*'Custom Ratings'!$B$12)+($R569*'Custom Ratings'!$B$13)+($S569*'Custom Ratings'!$B$14)+($T569*'Custom Ratings'!$B$15))/2),($G569*'Custom Ratings'!$B$3)+($H569*'Custom Ratings'!$B$4)+($I569*'Custom Ratings'!$B$5)+($J569*'Custom Ratings'!$B$6)+($K569*'Custom Ratings'!$B$7)+($L569*'Custom Ratings'!$B$8)+($M569*'Custom Ratings'!$B$9)+($O569*'Custom Ratings'!$B$10)+($P569*'Custom Ratings'!$B$11)+($Q569*'Custom Ratings'!$B$12)+($R569*'Custom Ratings'!$B$13)+($S569*'Custom Ratings'!$B$14)+($T569*'Custom Ratings'!$B$15)),0)</f>
        <v>48</v>
      </c>
      <c r="AA569" s="78">
        <f>ROUND(IF(($G569*'Custom Ratings'!$F$3)+($H569*'Custom Ratings'!$F$4)+($I569*'Custom Ratings'!$F$5)+($J569*'Custom Ratings'!$F$6)+($K569*'Custom Ratings'!$F$7)+($L569*'Custom Ratings'!$F$8)+($M569*'Custom Ratings'!$F$9)+($O569*'Custom Ratings'!$F$10)+($P569*'Custom Ratings'!$F$11)+($Q569*'Custom Ratings'!$F$12)+($R569*'Custom Ratings'!$F$13)+($S569*'Custom Ratings'!$F$14)+($T569*'Custom Ratings'!$F$15)&lt;50,(25+(($G569*'Custom Ratings'!$F$3)+($H569*'Custom Ratings'!$F$4)+($I569*'Custom Ratings'!$F$5)+($J569*'Custom Ratings'!$F$6)+($K569*'Custom Ratings'!$F$7)+($L569*'Custom Ratings'!$F$8)+($M569*'Custom Ratings'!$F$9)+($O569*'Custom Ratings'!$F$10)+($P569*'Custom Ratings'!$F$11)+($Q569*'Custom Ratings'!$F$12)+($R569*'Custom Ratings'!$F$13)+($S569*'Custom Ratings'!$F$14)+($T569*'Custom Ratings'!$F$15))/2),($G569*'Custom Ratings'!$F$3)+($H569*'Custom Ratings'!$F$4)+($I569*'Custom Ratings'!$F$5)+($J569*'Custom Ratings'!$F$6)+($K569*'Custom Ratings'!$F$7)+($L569*'Custom Ratings'!$F$8)+($M569*'Custom Ratings'!$F$9)+($O569*'Custom Ratings'!$F$10)+($P569*'Custom Ratings'!$F$11)+($Q569*'Custom Ratings'!$F$12)+($R569*'Custom Ratings'!$F$13)+($S569*'Custom Ratings'!$F$14)+($T569*'Custom Ratings'!$F$15)),0)</f>
        <v>48</v>
      </c>
      <c r="AB569" s="78">
        <f>ROUND(IF(($K569*'Custom Ratings'!$J$3)+ROUNDDOWN(($H569*'Custom Ratings'!$J$4),0)+($I569*'Custom Ratings'!$J$5)+($J569*'Custom Ratings'!$J$6)+ROUNDDOWN(($K569*'Custom Ratings'!$J$7),0)+ROUNDDOWN(($L569*'Custom Ratings'!$J$8),0)+($M569*'Custom Ratings'!$J$9)+($O569*'Custom Ratings'!$J$10)+($P569*'Custom Ratings'!$J$11)+($Q569*'Custom Ratings'!$J$12)+($R569*'Custom Ratings'!$J$13)+($S569*'Custom Ratings'!$J$14)+($T569*'Custom Ratings'!$J$15)&lt;50,(25+(($K569*'Custom Ratings'!$J$3)+ROUNDDOWN(($H569*'Custom Ratings'!$J$4),0)+($I569*'Custom Ratings'!$J$5)+($J569*'Custom Ratings'!$J$6)+ROUNDDOWN(($K569*'Custom Ratings'!$J$7),0)+ROUNDDOWN(($L569*'Custom Ratings'!$J$8),0)+($M569*'Custom Ratings'!$J$9)+($O569*'Custom Ratings'!$J$10)+($P569*'Custom Ratings'!$J$11)+($Q569*'Custom Ratings'!$J$12)+($R569*'Custom Ratings'!$J$13)+($S569*'Custom Ratings'!$J$14)+($T569*'Custom Ratings'!$J$15))/2),($K569*'Custom Ratings'!$J$3)+ROUNDDOWN(($H569*'Custom Ratings'!$J$4),0)+($I569*'Custom Ratings'!$J$5)+($J569*'Custom Ratings'!$J$6)+ROUNDDOWN(($K569*'Custom Ratings'!$J$7),0)+ROUNDDOWN(($L569*'Custom Ratings'!$J$8),0)+($M569*'Custom Ratings'!$J$9)+($O569*'Custom Ratings'!$J$10)+($P569*'Custom Ratings'!$J$11)+($Q569*'Custom Ratings'!$J$12)+($R569*'Custom Ratings'!$J$13)+($S569*'Custom Ratings'!$J$14)+($T569*'Custom Ratings'!$J$15)),0)</f>
        <v>50</v>
      </c>
      <c r="AC569" s="79">
        <f>ROUND(Z569/'Custom Ratings'!$B$19,0)</f>
        <v>48</v>
      </c>
      <c r="AD569" s="79">
        <f>ROUND(AA569/'Custom Ratings'!$F$19,0)</f>
        <v>48</v>
      </c>
      <c r="AE569" s="79">
        <f>ROUND(AB569/'Custom Ratings'!$J$19,0)</f>
        <v>50</v>
      </c>
    </row>
    <row r="570" ht="15.75" customHeight="1">
      <c r="A570" s="71" t="s">
        <v>764</v>
      </c>
      <c r="B570" s="71" t="s">
        <v>1455</v>
      </c>
      <c r="C570" s="72" t="str">
        <f t="shared" si="1"/>
        <v>Peter Bondra</v>
      </c>
      <c r="D570" s="73" t="s">
        <v>67</v>
      </c>
      <c r="E570" s="73" t="s">
        <v>702</v>
      </c>
      <c r="F570" s="73">
        <v>12.0</v>
      </c>
      <c r="G570" s="73">
        <v>6.0</v>
      </c>
      <c r="H570" s="73">
        <v>4.0</v>
      </c>
      <c r="I570" s="73">
        <v>6.0</v>
      </c>
      <c r="J570" s="73">
        <v>4.0</v>
      </c>
      <c r="K570" s="73">
        <v>3.0</v>
      </c>
      <c r="L570" s="73">
        <v>3.0</v>
      </c>
      <c r="M570" s="73">
        <v>2.0</v>
      </c>
      <c r="N570" s="73">
        <v>0.0</v>
      </c>
      <c r="O570" s="73">
        <v>4.0</v>
      </c>
      <c r="P570" s="73">
        <v>4.0</v>
      </c>
      <c r="Q570" s="73">
        <v>4.0</v>
      </c>
      <c r="R570" s="73">
        <v>2.0</v>
      </c>
      <c r="S570" s="73">
        <v>3.0</v>
      </c>
      <c r="T570" s="73">
        <v>2.0</v>
      </c>
      <c r="U570" s="74">
        <f t="shared" si="2"/>
        <v>78</v>
      </c>
      <c r="V570" s="75">
        <f t="shared" si="3"/>
        <v>78</v>
      </c>
      <c r="W570" s="76" t="str">
        <f t="shared" si="4"/>
        <v>Lefty</v>
      </c>
      <c r="X570" s="77">
        <f t="shared" si="5"/>
        <v>78</v>
      </c>
      <c r="Y570" s="77">
        <f t="shared" si="6"/>
        <v>55</v>
      </c>
      <c r="Z570" s="78">
        <f>ROUND(IF(($G570*'Custom Ratings'!$B$3)+($H570*'Custom Ratings'!$B$4)+($I570*'Custom Ratings'!$B$5)+($J570*'Custom Ratings'!$B$6)+($K570*'Custom Ratings'!$B$7)+($L570*'Custom Ratings'!$B$8)+($M570*'Custom Ratings'!$B$9)+($O570*'Custom Ratings'!$B$10)+($P570*'Custom Ratings'!$B$11)+($Q570*'Custom Ratings'!$B$12)+($R570*'Custom Ratings'!$B$13)+($S570*'Custom Ratings'!$B$14)+($T570*'Custom Ratings'!$B$15)&lt;50,(25+(($G570*'Custom Ratings'!$B$3)+($H570*'Custom Ratings'!$B$4)+($I570*'Custom Ratings'!$B$5)+($J570*'Custom Ratings'!$B$6)+($K570*'Custom Ratings'!$B$7)+($L570*'Custom Ratings'!$B$8)+($M570*'Custom Ratings'!$B$9)+($O570*'Custom Ratings'!$B$10)+($P570*'Custom Ratings'!$B$11)+($Q570*'Custom Ratings'!$B$12)+($R570*'Custom Ratings'!$B$13)+($S570*'Custom Ratings'!$B$14)+($T570*'Custom Ratings'!$B$15))/2),($G570*'Custom Ratings'!$B$3)+($H570*'Custom Ratings'!$B$4)+($I570*'Custom Ratings'!$B$5)+($J570*'Custom Ratings'!$B$6)+($K570*'Custom Ratings'!$B$7)+($L570*'Custom Ratings'!$B$8)+($M570*'Custom Ratings'!$B$9)+($O570*'Custom Ratings'!$B$10)+($P570*'Custom Ratings'!$B$11)+($Q570*'Custom Ratings'!$B$12)+($R570*'Custom Ratings'!$B$13)+($S570*'Custom Ratings'!$B$14)+($T570*'Custom Ratings'!$B$15)),0)</f>
        <v>78</v>
      </c>
      <c r="AA570" s="78">
        <f>ROUND(IF(($G570*'Custom Ratings'!$F$3)+($H570*'Custom Ratings'!$F$4)+($I570*'Custom Ratings'!$F$5)+($J570*'Custom Ratings'!$F$6)+($K570*'Custom Ratings'!$F$7)+($L570*'Custom Ratings'!$F$8)+($M570*'Custom Ratings'!$F$9)+($O570*'Custom Ratings'!$F$10)+($P570*'Custom Ratings'!$F$11)+($Q570*'Custom Ratings'!$F$12)+($R570*'Custom Ratings'!$F$13)+($S570*'Custom Ratings'!$F$14)+($T570*'Custom Ratings'!$F$15)&lt;50,(25+(($G570*'Custom Ratings'!$F$3)+($H570*'Custom Ratings'!$F$4)+($I570*'Custom Ratings'!$F$5)+($J570*'Custom Ratings'!$F$6)+($K570*'Custom Ratings'!$F$7)+($L570*'Custom Ratings'!$F$8)+($M570*'Custom Ratings'!$F$9)+($O570*'Custom Ratings'!$F$10)+($P570*'Custom Ratings'!$F$11)+($Q570*'Custom Ratings'!$F$12)+($R570*'Custom Ratings'!$F$13)+($S570*'Custom Ratings'!$F$14)+($T570*'Custom Ratings'!$F$15))/2),($G570*'Custom Ratings'!$F$3)+($H570*'Custom Ratings'!$F$4)+($I570*'Custom Ratings'!$F$5)+($J570*'Custom Ratings'!$F$6)+($K570*'Custom Ratings'!$F$7)+($L570*'Custom Ratings'!$F$8)+($M570*'Custom Ratings'!$F$9)+($O570*'Custom Ratings'!$F$10)+($P570*'Custom Ratings'!$F$11)+($Q570*'Custom Ratings'!$F$12)+($R570*'Custom Ratings'!$F$13)+($S570*'Custom Ratings'!$F$14)+($T570*'Custom Ratings'!$F$15)),0)</f>
        <v>78</v>
      </c>
      <c r="AB570" s="78">
        <f>ROUND(IF(($K570*'Custom Ratings'!$J$3)+ROUNDDOWN(($H570*'Custom Ratings'!$J$4),0)+($I570*'Custom Ratings'!$J$5)+($J570*'Custom Ratings'!$J$6)+ROUNDDOWN(($K570*'Custom Ratings'!$J$7),0)+ROUNDDOWN(($L570*'Custom Ratings'!$J$8),0)+($M570*'Custom Ratings'!$J$9)+($O570*'Custom Ratings'!$J$10)+($P570*'Custom Ratings'!$J$11)+($Q570*'Custom Ratings'!$J$12)+($R570*'Custom Ratings'!$J$13)+($S570*'Custom Ratings'!$J$14)+($T570*'Custom Ratings'!$J$15)&lt;50,(25+(($K570*'Custom Ratings'!$J$3)+ROUNDDOWN(($H570*'Custom Ratings'!$J$4),0)+($I570*'Custom Ratings'!$J$5)+($J570*'Custom Ratings'!$J$6)+ROUNDDOWN(($K570*'Custom Ratings'!$J$7),0)+ROUNDDOWN(($L570*'Custom Ratings'!$J$8),0)+($M570*'Custom Ratings'!$J$9)+($O570*'Custom Ratings'!$J$10)+($P570*'Custom Ratings'!$J$11)+($Q570*'Custom Ratings'!$J$12)+($R570*'Custom Ratings'!$J$13)+($S570*'Custom Ratings'!$J$14)+($T570*'Custom Ratings'!$J$15))/2),($K570*'Custom Ratings'!$J$3)+ROUNDDOWN(($H570*'Custom Ratings'!$J$4),0)+($I570*'Custom Ratings'!$J$5)+($J570*'Custom Ratings'!$J$6)+ROUNDDOWN(($K570*'Custom Ratings'!$J$7),0)+ROUNDDOWN(($L570*'Custom Ratings'!$J$8),0)+($M570*'Custom Ratings'!$J$9)+($O570*'Custom Ratings'!$J$10)+($P570*'Custom Ratings'!$J$11)+($Q570*'Custom Ratings'!$J$12)+($R570*'Custom Ratings'!$J$13)+($S570*'Custom Ratings'!$J$14)+($T570*'Custom Ratings'!$J$15)),0)</f>
        <v>55</v>
      </c>
      <c r="AC570" s="79">
        <f>ROUND(Z570/'Custom Ratings'!$B$19,0)</f>
        <v>78</v>
      </c>
      <c r="AD570" s="79">
        <f>ROUND(AA570/'Custom Ratings'!$F$19,0)</f>
        <v>78</v>
      </c>
      <c r="AE570" s="79">
        <f>ROUND(AB570/'Custom Ratings'!$J$19,0)</f>
        <v>55</v>
      </c>
    </row>
    <row r="571" ht="15.75" customHeight="1">
      <c r="A571" s="71" t="s">
        <v>783</v>
      </c>
      <c r="B571" s="71" t="s">
        <v>1456</v>
      </c>
      <c r="C571" s="72" t="str">
        <f t="shared" si="1"/>
        <v>Pat Elynuik</v>
      </c>
      <c r="D571" s="73" t="s">
        <v>67</v>
      </c>
      <c r="E571" s="73" t="s">
        <v>702</v>
      </c>
      <c r="F571" s="73">
        <v>19.0</v>
      </c>
      <c r="G571" s="73">
        <v>6.0</v>
      </c>
      <c r="H571" s="73">
        <v>3.0</v>
      </c>
      <c r="I571" s="73">
        <v>3.0</v>
      </c>
      <c r="J571" s="73">
        <v>3.0</v>
      </c>
      <c r="K571" s="73">
        <v>3.0</v>
      </c>
      <c r="L571" s="73">
        <v>3.0</v>
      </c>
      <c r="M571" s="73">
        <v>2.0</v>
      </c>
      <c r="N571" s="73">
        <v>3.0</v>
      </c>
      <c r="O571" s="73">
        <v>3.0</v>
      </c>
      <c r="P571" s="73">
        <v>5.0</v>
      </c>
      <c r="Q571" s="73">
        <v>3.0</v>
      </c>
      <c r="R571" s="73">
        <v>1.0</v>
      </c>
      <c r="S571" s="73">
        <v>2.0</v>
      </c>
      <c r="T571" s="73">
        <v>2.0</v>
      </c>
      <c r="U571" s="74">
        <f t="shared" si="2"/>
        <v>61</v>
      </c>
      <c r="V571" s="75">
        <f t="shared" si="3"/>
        <v>61</v>
      </c>
      <c r="W571" s="76" t="str">
        <f t="shared" si="4"/>
        <v>Righty</v>
      </c>
      <c r="X571" s="77">
        <f t="shared" si="5"/>
        <v>61</v>
      </c>
      <c r="Y571" s="77">
        <f t="shared" si="6"/>
        <v>49</v>
      </c>
      <c r="Z571" s="78">
        <f>ROUND(IF(($G571*'Custom Ratings'!$B$3)+($H571*'Custom Ratings'!$B$4)+($I571*'Custom Ratings'!$B$5)+($J571*'Custom Ratings'!$B$6)+($K571*'Custom Ratings'!$B$7)+($L571*'Custom Ratings'!$B$8)+($M571*'Custom Ratings'!$B$9)+($O571*'Custom Ratings'!$B$10)+($P571*'Custom Ratings'!$B$11)+($Q571*'Custom Ratings'!$B$12)+($R571*'Custom Ratings'!$B$13)+($S571*'Custom Ratings'!$B$14)+($T571*'Custom Ratings'!$B$15)&lt;50,(25+(($G571*'Custom Ratings'!$B$3)+($H571*'Custom Ratings'!$B$4)+($I571*'Custom Ratings'!$B$5)+($J571*'Custom Ratings'!$B$6)+($K571*'Custom Ratings'!$B$7)+($L571*'Custom Ratings'!$B$8)+($M571*'Custom Ratings'!$B$9)+($O571*'Custom Ratings'!$B$10)+($P571*'Custom Ratings'!$B$11)+($Q571*'Custom Ratings'!$B$12)+($R571*'Custom Ratings'!$B$13)+($S571*'Custom Ratings'!$B$14)+($T571*'Custom Ratings'!$B$15))/2),($G571*'Custom Ratings'!$B$3)+($H571*'Custom Ratings'!$B$4)+($I571*'Custom Ratings'!$B$5)+($J571*'Custom Ratings'!$B$6)+($K571*'Custom Ratings'!$B$7)+($L571*'Custom Ratings'!$B$8)+($M571*'Custom Ratings'!$B$9)+($O571*'Custom Ratings'!$B$10)+($P571*'Custom Ratings'!$B$11)+($Q571*'Custom Ratings'!$B$12)+($R571*'Custom Ratings'!$B$13)+($S571*'Custom Ratings'!$B$14)+($T571*'Custom Ratings'!$B$15)),0)</f>
        <v>61</v>
      </c>
      <c r="AA571" s="78">
        <f>ROUND(IF(($G571*'Custom Ratings'!$F$3)+($H571*'Custom Ratings'!$F$4)+($I571*'Custom Ratings'!$F$5)+($J571*'Custom Ratings'!$F$6)+($K571*'Custom Ratings'!$F$7)+($L571*'Custom Ratings'!$F$8)+($M571*'Custom Ratings'!$F$9)+($O571*'Custom Ratings'!$F$10)+($P571*'Custom Ratings'!$F$11)+($Q571*'Custom Ratings'!$F$12)+($R571*'Custom Ratings'!$F$13)+($S571*'Custom Ratings'!$F$14)+($T571*'Custom Ratings'!$F$15)&lt;50,(25+(($G571*'Custom Ratings'!$F$3)+($H571*'Custom Ratings'!$F$4)+($I571*'Custom Ratings'!$F$5)+($J571*'Custom Ratings'!$F$6)+($K571*'Custom Ratings'!$F$7)+($L571*'Custom Ratings'!$F$8)+($M571*'Custom Ratings'!$F$9)+($O571*'Custom Ratings'!$F$10)+($P571*'Custom Ratings'!$F$11)+($Q571*'Custom Ratings'!$F$12)+($R571*'Custom Ratings'!$F$13)+($S571*'Custom Ratings'!$F$14)+($T571*'Custom Ratings'!$F$15))/2),($G571*'Custom Ratings'!$F$3)+($H571*'Custom Ratings'!$F$4)+($I571*'Custom Ratings'!$F$5)+($J571*'Custom Ratings'!$F$6)+($K571*'Custom Ratings'!$F$7)+($L571*'Custom Ratings'!$F$8)+($M571*'Custom Ratings'!$F$9)+($O571*'Custom Ratings'!$F$10)+($P571*'Custom Ratings'!$F$11)+($Q571*'Custom Ratings'!$F$12)+($R571*'Custom Ratings'!$F$13)+($S571*'Custom Ratings'!$F$14)+($T571*'Custom Ratings'!$F$15)),0)</f>
        <v>61</v>
      </c>
      <c r="AB571" s="78">
        <f>ROUND(IF(($K571*'Custom Ratings'!$J$3)+ROUNDDOWN(($H571*'Custom Ratings'!$J$4),0)+($I571*'Custom Ratings'!$J$5)+($J571*'Custom Ratings'!$J$6)+ROUNDDOWN(($K571*'Custom Ratings'!$J$7),0)+ROUNDDOWN(($L571*'Custom Ratings'!$J$8),0)+($M571*'Custom Ratings'!$J$9)+($O571*'Custom Ratings'!$J$10)+($P571*'Custom Ratings'!$J$11)+($Q571*'Custom Ratings'!$J$12)+($R571*'Custom Ratings'!$J$13)+($S571*'Custom Ratings'!$J$14)+($T571*'Custom Ratings'!$J$15)&lt;50,(25+(($K571*'Custom Ratings'!$J$3)+ROUNDDOWN(($H571*'Custom Ratings'!$J$4),0)+($I571*'Custom Ratings'!$J$5)+($J571*'Custom Ratings'!$J$6)+ROUNDDOWN(($K571*'Custom Ratings'!$J$7),0)+ROUNDDOWN(($L571*'Custom Ratings'!$J$8),0)+($M571*'Custom Ratings'!$J$9)+($O571*'Custom Ratings'!$J$10)+($P571*'Custom Ratings'!$J$11)+($Q571*'Custom Ratings'!$J$12)+($R571*'Custom Ratings'!$J$13)+($S571*'Custom Ratings'!$J$14)+($T571*'Custom Ratings'!$J$15))/2),($K571*'Custom Ratings'!$J$3)+ROUNDDOWN(($H571*'Custom Ratings'!$J$4),0)+($I571*'Custom Ratings'!$J$5)+($J571*'Custom Ratings'!$J$6)+ROUNDDOWN(($K571*'Custom Ratings'!$J$7),0)+ROUNDDOWN(($L571*'Custom Ratings'!$J$8),0)+($M571*'Custom Ratings'!$J$9)+($O571*'Custom Ratings'!$J$10)+($P571*'Custom Ratings'!$J$11)+($Q571*'Custom Ratings'!$J$12)+($R571*'Custom Ratings'!$J$13)+($S571*'Custom Ratings'!$J$14)+($T571*'Custom Ratings'!$J$15)),0)</f>
        <v>49</v>
      </c>
      <c r="AC571" s="79">
        <f>ROUND(Z571/'Custom Ratings'!$B$19,0)</f>
        <v>61</v>
      </c>
      <c r="AD571" s="79">
        <f>ROUND(AA571/'Custom Ratings'!$F$19,0)</f>
        <v>61</v>
      </c>
      <c r="AE571" s="79">
        <f>ROUND(AB571/'Custom Ratings'!$J$19,0)</f>
        <v>49</v>
      </c>
    </row>
    <row r="572" ht="15.75" customHeight="1">
      <c r="A572" s="71" t="s">
        <v>971</v>
      </c>
      <c r="B572" s="71" t="s">
        <v>1339</v>
      </c>
      <c r="C572" s="72" t="str">
        <f t="shared" si="1"/>
        <v>Kelly Miller</v>
      </c>
      <c r="D572" s="73" t="s">
        <v>67</v>
      </c>
      <c r="E572" s="73" t="s">
        <v>702</v>
      </c>
      <c r="F572" s="73">
        <v>10.0</v>
      </c>
      <c r="G572" s="73">
        <v>8.0</v>
      </c>
      <c r="H572" s="73">
        <v>4.0</v>
      </c>
      <c r="I572" s="73">
        <v>4.0</v>
      </c>
      <c r="J572" s="73">
        <v>3.0</v>
      </c>
      <c r="K572" s="73">
        <v>3.0</v>
      </c>
      <c r="L572" s="73">
        <v>3.0</v>
      </c>
      <c r="M572" s="73">
        <v>2.0</v>
      </c>
      <c r="N572" s="73">
        <v>0.0</v>
      </c>
      <c r="O572" s="73">
        <v>4.0</v>
      </c>
      <c r="P572" s="73">
        <v>3.0</v>
      </c>
      <c r="Q572" s="73">
        <v>3.0</v>
      </c>
      <c r="R572" s="73">
        <v>2.0</v>
      </c>
      <c r="S572" s="73">
        <v>4.0</v>
      </c>
      <c r="T572" s="73">
        <v>1.0</v>
      </c>
      <c r="U572" s="74">
        <f t="shared" si="2"/>
        <v>67</v>
      </c>
      <c r="V572" s="75">
        <f t="shared" si="3"/>
        <v>67</v>
      </c>
      <c r="W572" s="76" t="str">
        <f t="shared" si="4"/>
        <v>Lefty</v>
      </c>
      <c r="X572" s="77">
        <f t="shared" si="5"/>
        <v>67</v>
      </c>
      <c r="Y572" s="77">
        <f t="shared" si="6"/>
        <v>54</v>
      </c>
      <c r="Z572" s="78">
        <f>ROUND(IF(($G572*'Custom Ratings'!$B$3)+($H572*'Custom Ratings'!$B$4)+($I572*'Custom Ratings'!$B$5)+($J572*'Custom Ratings'!$B$6)+($K572*'Custom Ratings'!$B$7)+($L572*'Custom Ratings'!$B$8)+($M572*'Custom Ratings'!$B$9)+($O572*'Custom Ratings'!$B$10)+($P572*'Custom Ratings'!$B$11)+($Q572*'Custom Ratings'!$B$12)+($R572*'Custom Ratings'!$B$13)+($S572*'Custom Ratings'!$B$14)+($T572*'Custom Ratings'!$B$15)&lt;50,(25+(($G572*'Custom Ratings'!$B$3)+($H572*'Custom Ratings'!$B$4)+($I572*'Custom Ratings'!$B$5)+($J572*'Custom Ratings'!$B$6)+($K572*'Custom Ratings'!$B$7)+($L572*'Custom Ratings'!$B$8)+($M572*'Custom Ratings'!$B$9)+($O572*'Custom Ratings'!$B$10)+($P572*'Custom Ratings'!$B$11)+($Q572*'Custom Ratings'!$B$12)+($R572*'Custom Ratings'!$B$13)+($S572*'Custom Ratings'!$B$14)+($T572*'Custom Ratings'!$B$15))/2),($G572*'Custom Ratings'!$B$3)+($H572*'Custom Ratings'!$B$4)+($I572*'Custom Ratings'!$B$5)+($J572*'Custom Ratings'!$B$6)+($K572*'Custom Ratings'!$B$7)+($L572*'Custom Ratings'!$B$8)+($M572*'Custom Ratings'!$B$9)+($O572*'Custom Ratings'!$B$10)+($P572*'Custom Ratings'!$B$11)+($Q572*'Custom Ratings'!$B$12)+($R572*'Custom Ratings'!$B$13)+($S572*'Custom Ratings'!$B$14)+($T572*'Custom Ratings'!$B$15)),0)</f>
        <v>67</v>
      </c>
      <c r="AA572" s="78">
        <f>ROUND(IF(($G572*'Custom Ratings'!$F$3)+($H572*'Custom Ratings'!$F$4)+($I572*'Custom Ratings'!$F$5)+($J572*'Custom Ratings'!$F$6)+($K572*'Custom Ratings'!$F$7)+($L572*'Custom Ratings'!$F$8)+($M572*'Custom Ratings'!$F$9)+($O572*'Custom Ratings'!$F$10)+($P572*'Custom Ratings'!$F$11)+($Q572*'Custom Ratings'!$F$12)+($R572*'Custom Ratings'!$F$13)+($S572*'Custom Ratings'!$F$14)+($T572*'Custom Ratings'!$F$15)&lt;50,(25+(($G572*'Custom Ratings'!$F$3)+($H572*'Custom Ratings'!$F$4)+($I572*'Custom Ratings'!$F$5)+($J572*'Custom Ratings'!$F$6)+($K572*'Custom Ratings'!$F$7)+($L572*'Custom Ratings'!$F$8)+($M572*'Custom Ratings'!$F$9)+($O572*'Custom Ratings'!$F$10)+($P572*'Custom Ratings'!$F$11)+($Q572*'Custom Ratings'!$F$12)+($R572*'Custom Ratings'!$F$13)+($S572*'Custom Ratings'!$F$14)+($T572*'Custom Ratings'!$F$15))/2),($G572*'Custom Ratings'!$F$3)+($H572*'Custom Ratings'!$F$4)+($I572*'Custom Ratings'!$F$5)+($J572*'Custom Ratings'!$F$6)+($K572*'Custom Ratings'!$F$7)+($L572*'Custom Ratings'!$F$8)+($M572*'Custom Ratings'!$F$9)+($O572*'Custom Ratings'!$F$10)+($P572*'Custom Ratings'!$F$11)+($Q572*'Custom Ratings'!$F$12)+($R572*'Custom Ratings'!$F$13)+($S572*'Custom Ratings'!$F$14)+($T572*'Custom Ratings'!$F$15)),0)</f>
        <v>67</v>
      </c>
      <c r="AB572" s="78">
        <f>ROUND(IF(($K572*'Custom Ratings'!$J$3)+ROUNDDOWN(($H572*'Custom Ratings'!$J$4),0)+($I572*'Custom Ratings'!$J$5)+($J572*'Custom Ratings'!$J$6)+ROUNDDOWN(($K572*'Custom Ratings'!$J$7),0)+ROUNDDOWN(($L572*'Custom Ratings'!$J$8),0)+($M572*'Custom Ratings'!$J$9)+($O572*'Custom Ratings'!$J$10)+($P572*'Custom Ratings'!$J$11)+($Q572*'Custom Ratings'!$J$12)+($R572*'Custom Ratings'!$J$13)+($S572*'Custom Ratings'!$J$14)+($T572*'Custom Ratings'!$J$15)&lt;50,(25+(($K572*'Custom Ratings'!$J$3)+ROUNDDOWN(($H572*'Custom Ratings'!$J$4),0)+($I572*'Custom Ratings'!$J$5)+($J572*'Custom Ratings'!$J$6)+ROUNDDOWN(($K572*'Custom Ratings'!$J$7),0)+ROUNDDOWN(($L572*'Custom Ratings'!$J$8),0)+($M572*'Custom Ratings'!$J$9)+($O572*'Custom Ratings'!$J$10)+($P572*'Custom Ratings'!$J$11)+($Q572*'Custom Ratings'!$J$12)+($R572*'Custom Ratings'!$J$13)+($S572*'Custom Ratings'!$J$14)+($T572*'Custom Ratings'!$J$15))/2),($K572*'Custom Ratings'!$J$3)+ROUNDDOWN(($H572*'Custom Ratings'!$J$4),0)+($I572*'Custom Ratings'!$J$5)+($J572*'Custom Ratings'!$J$6)+ROUNDDOWN(($K572*'Custom Ratings'!$J$7),0)+ROUNDDOWN(($L572*'Custom Ratings'!$J$8),0)+($M572*'Custom Ratings'!$J$9)+($O572*'Custom Ratings'!$J$10)+($P572*'Custom Ratings'!$J$11)+($Q572*'Custom Ratings'!$J$12)+($R572*'Custom Ratings'!$J$13)+($S572*'Custom Ratings'!$J$14)+($T572*'Custom Ratings'!$J$15)),0)</f>
        <v>54</v>
      </c>
      <c r="AC572" s="79">
        <f>ROUND(Z572/'Custom Ratings'!$B$19,0)</f>
        <v>67</v>
      </c>
      <c r="AD572" s="79">
        <f>ROUND(AA572/'Custom Ratings'!$F$19,0)</f>
        <v>67</v>
      </c>
      <c r="AE572" s="79">
        <f>ROUND(AB572/'Custom Ratings'!$J$19,0)</f>
        <v>54</v>
      </c>
    </row>
    <row r="573" ht="15.75" customHeight="1">
      <c r="A573" s="71" t="s">
        <v>815</v>
      </c>
      <c r="B573" s="71" t="s">
        <v>1457</v>
      </c>
      <c r="C573" s="72" t="str">
        <f t="shared" si="1"/>
        <v>Keith Jones</v>
      </c>
      <c r="D573" s="73" t="s">
        <v>67</v>
      </c>
      <c r="E573" s="73" t="s">
        <v>702</v>
      </c>
      <c r="F573" s="73">
        <v>26.0</v>
      </c>
      <c r="G573" s="73">
        <v>7.0</v>
      </c>
      <c r="H573" s="73">
        <v>2.0</v>
      </c>
      <c r="I573" s="73">
        <v>2.0</v>
      </c>
      <c r="J573" s="73">
        <v>2.0</v>
      </c>
      <c r="K573" s="73">
        <v>2.0</v>
      </c>
      <c r="L573" s="73">
        <v>2.0</v>
      </c>
      <c r="M573" s="73">
        <v>3.0</v>
      </c>
      <c r="N573" s="73">
        <v>3.0</v>
      </c>
      <c r="O573" s="73">
        <v>2.0</v>
      </c>
      <c r="P573" s="73">
        <v>3.0</v>
      </c>
      <c r="Q573" s="73">
        <v>2.0</v>
      </c>
      <c r="R573" s="73">
        <v>2.0</v>
      </c>
      <c r="S573" s="73">
        <v>3.0</v>
      </c>
      <c r="T573" s="73">
        <v>4.0</v>
      </c>
      <c r="U573" s="74">
        <f t="shared" si="2"/>
        <v>48</v>
      </c>
      <c r="V573" s="75">
        <f t="shared" si="3"/>
        <v>48</v>
      </c>
      <c r="W573" s="76" t="str">
        <f t="shared" si="4"/>
        <v>Righty</v>
      </c>
      <c r="X573" s="77">
        <f t="shared" si="5"/>
        <v>48</v>
      </c>
      <c r="Y573" s="77">
        <f t="shared" si="6"/>
        <v>44</v>
      </c>
      <c r="Z573" s="78">
        <f>ROUND(IF(($G573*'Custom Ratings'!$B$3)+($H573*'Custom Ratings'!$B$4)+($I573*'Custom Ratings'!$B$5)+($J573*'Custom Ratings'!$B$6)+($K573*'Custom Ratings'!$B$7)+($L573*'Custom Ratings'!$B$8)+($M573*'Custom Ratings'!$B$9)+($O573*'Custom Ratings'!$B$10)+($P573*'Custom Ratings'!$B$11)+($Q573*'Custom Ratings'!$B$12)+($R573*'Custom Ratings'!$B$13)+($S573*'Custom Ratings'!$B$14)+($T573*'Custom Ratings'!$B$15)&lt;50,(25+(($G573*'Custom Ratings'!$B$3)+($H573*'Custom Ratings'!$B$4)+($I573*'Custom Ratings'!$B$5)+($J573*'Custom Ratings'!$B$6)+($K573*'Custom Ratings'!$B$7)+($L573*'Custom Ratings'!$B$8)+($M573*'Custom Ratings'!$B$9)+($O573*'Custom Ratings'!$B$10)+($P573*'Custom Ratings'!$B$11)+($Q573*'Custom Ratings'!$B$12)+($R573*'Custom Ratings'!$B$13)+($S573*'Custom Ratings'!$B$14)+($T573*'Custom Ratings'!$B$15))/2),($G573*'Custom Ratings'!$B$3)+($H573*'Custom Ratings'!$B$4)+($I573*'Custom Ratings'!$B$5)+($J573*'Custom Ratings'!$B$6)+($K573*'Custom Ratings'!$B$7)+($L573*'Custom Ratings'!$B$8)+($M573*'Custom Ratings'!$B$9)+($O573*'Custom Ratings'!$B$10)+($P573*'Custom Ratings'!$B$11)+($Q573*'Custom Ratings'!$B$12)+($R573*'Custom Ratings'!$B$13)+($S573*'Custom Ratings'!$B$14)+($T573*'Custom Ratings'!$B$15)),0)</f>
        <v>48</v>
      </c>
      <c r="AA573" s="78">
        <f>ROUND(IF(($G573*'Custom Ratings'!$F$3)+($H573*'Custom Ratings'!$F$4)+($I573*'Custom Ratings'!$F$5)+($J573*'Custom Ratings'!$F$6)+($K573*'Custom Ratings'!$F$7)+($L573*'Custom Ratings'!$F$8)+($M573*'Custom Ratings'!$F$9)+($O573*'Custom Ratings'!$F$10)+($P573*'Custom Ratings'!$F$11)+($Q573*'Custom Ratings'!$F$12)+($R573*'Custom Ratings'!$F$13)+($S573*'Custom Ratings'!$F$14)+($T573*'Custom Ratings'!$F$15)&lt;50,(25+(($G573*'Custom Ratings'!$F$3)+($H573*'Custom Ratings'!$F$4)+($I573*'Custom Ratings'!$F$5)+($J573*'Custom Ratings'!$F$6)+($K573*'Custom Ratings'!$F$7)+($L573*'Custom Ratings'!$F$8)+($M573*'Custom Ratings'!$F$9)+($O573*'Custom Ratings'!$F$10)+($P573*'Custom Ratings'!$F$11)+($Q573*'Custom Ratings'!$F$12)+($R573*'Custom Ratings'!$F$13)+($S573*'Custom Ratings'!$F$14)+($T573*'Custom Ratings'!$F$15))/2),($G573*'Custom Ratings'!$F$3)+($H573*'Custom Ratings'!$F$4)+($I573*'Custom Ratings'!$F$5)+($J573*'Custom Ratings'!$F$6)+($K573*'Custom Ratings'!$F$7)+($L573*'Custom Ratings'!$F$8)+($M573*'Custom Ratings'!$F$9)+($O573*'Custom Ratings'!$F$10)+($P573*'Custom Ratings'!$F$11)+($Q573*'Custom Ratings'!$F$12)+($R573*'Custom Ratings'!$F$13)+($S573*'Custom Ratings'!$F$14)+($T573*'Custom Ratings'!$F$15)),0)</f>
        <v>48</v>
      </c>
      <c r="AB573" s="78">
        <f>ROUND(IF(($K573*'Custom Ratings'!$J$3)+ROUNDDOWN(($H573*'Custom Ratings'!$J$4),0)+($I573*'Custom Ratings'!$J$5)+($J573*'Custom Ratings'!$J$6)+ROUNDDOWN(($K573*'Custom Ratings'!$J$7),0)+ROUNDDOWN(($L573*'Custom Ratings'!$J$8),0)+($M573*'Custom Ratings'!$J$9)+($O573*'Custom Ratings'!$J$10)+($P573*'Custom Ratings'!$J$11)+($Q573*'Custom Ratings'!$J$12)+($R573*'Custom Ratings'!$J$13)+($S573*'Custom Ratings'!$J$14)+($T573*'Custom Ratings'!$J$15)&lt;50,(25+(($K573*'Custom Ratings'!$J$3)+ROUNDDOWN(($H573*'Custom Ratings'!$J$4),0)+($I573*'Custom Ratings'!$J$5)+($J573*'Custom Ratings'!$J$6)+ROUNDDOWN(($K573*'Custom Ratings'!$J$7),0)+ROUNDDOWN(($L573*'Custom Ratings'!$J$8),0)+($M573*'Custom Ratings'!$J$9)+($O573*'Custom Ratings'!$J$10)+($P573*'Custom Ratings'!$J$11)+($Q573*'Custom Ratings'!$J$12)+($R573*'Custom Ratings'!$J$13)+($S573*'Custom Ratings'!$J$14)+($T573*'Custom Ratings'!$J$15))/2),($K573*'Custom Ratings'!$J$3)+ROUNDDOWN(($H573*'Custom Ratings'!$J$4),0)+($I573*'Custom Ratings'!$J$5)+($J573*'Custom Ratings'!$J$6)+ROUNDDOWN(($K573*'Custom Ratings'!$J$7),0)+ROUNDDOWN(($L573*'Custom Ratings'!$J$8),0)+($M573*'Custom Ratings'!$J$9)+($O573*'Custom Ratings'!$J$10)+($P573*'Custom Ratings'!$J$11)+($Q573*'Custom Ratings'!$J$12)+($R573*'Custom Ratings'!$J$13)+($S573*'Custom Ratings'!$J$14)+($T573*'Custom Ratings'!$J$15)),0)</f>
        <v>44</v>
      </c>
      <c r="AC573" s="79">
        <f>ROUND(Z573/'Custom Ratings'!$B$19,0)</f>
        <v>48</v>
      </c>
      <c r="AD573" s="79">
        <f>ROUND(AA573/'Custom Ratings'!$F$19,0)</f>
        <v>48</v>
      </c>
      <c r="AE573" s="79">
        <f>ROUND(AB573/'Custom Ratings'!$J$19,0)</f>
        <v>44</v>
      </c>
    </row>
    <row r="574" ht="15.75" customHeight="1">
      <c r="A574" s="71" t="s">
        <v>827</v>
      </c>
      <c r="B574" s="71" t="s">
        <v>1458</v>
      </c>
      <c r="C574" s="72" t="str">
        <f t="shared" si="1"/>
        <v>Paul MacDermid</v>
      </c>
      <c r="D574" s="73" t="s">
        <v>67</v>
      </c>
      <c r="E574" s="73" t="s">
        <v>702</v>
      </c>
      <c r="F574" s="73">
        <v>23.0</v>
      </c>
      <c r="G574" s="73">
        <v>9.0</v>
      </c>
      <c r="H574" s="73">
        <v>2.0</v>
      </c>
      <c r="I574" s="73">
        <v>2.0</v>
      </c>
      <c r="J574" s="73">
        <v>2.0</v>
      </c>
      <c r="K574" s="73">
        <v>3.0</v>
      </c>
      <c r="L574" s="73">
        <v>2.0</v>
      </c>
      <c r="M574" s="73">
        <v>4.0</v>
      </c>
      <c r="N574" s="73">
        <v>7.0</v>
      </c>
      <c r="O574" s="73">
        <v>2.0</v>
      </c>
      <c r="P574" s="73">
        <v>4.0</v>
      </c>
      <c r="Q574" s="73">
        <v>3.0</v>
      </c>
      <c r="R574" s="73">
        <v>3.0</v>
      </c>
      <c r="S574" s="73">
        <v>2.0</v>
      </c>
      <c r="T574" s="73">
        <v>3.0</v>
      </c>
      <c r="U574" s="74">
        <f t="shared" si="2"/>
        <v>51</v>
      </c>
      <c r="V574" s="75">
        <f t="shared" si="3"/>
        <v>51</v>
      </c>
      <c r="W574" s="76" t="str">
        <f t="shared" si="4"/>
        <v>Righty</v>
      </c>
      <c r="X574" s="77">
        <f t="shared" si="5"/>
        <v>51</v>
      </c>
      <c r="Y574" s="77">
        <f t="shared" si="6"/>
        <v>46</v>
      </c>
      <c r="Z574" s="78">
        <f>ROUND(IF(($G574*'Custom Ratings'!$B$3)+($H574*'Custom Ratings'!$B$4)+($I574*'Custom Ratings'!$B$5)+($J574*'Custom Ratings'!$B$6)+($K574*'Custom Ratings'!$B$7)+($L574*'Custom Ratings'!$B$8)+($M574*'Custom Ratings'!$B$9)+($O574*'Custom Ratings'!$B$10)+($P574*'Custom Ratings'!$B$11)+($Q574*'Custom Ratings'!$B$12)+($R574*'Custom Ratings'!$B$13)+($S574*'Custom Ratings'!$B$14)+($T574*'Custom Ratings'!$B$15)&lt;50,(25+(($G574*'Custom Ratings'!$B$3)+($H574*'Custom Ratings'!$B$4)+($I574*'Custom Ratings'!$B$5)+($J574*'Custom Ratings'!$B$6)+($K574*'Custom Ratings'!$B$7)+($L574*'Custom Ratings'!$B$8)+($M574*'Custom Ratings'!$B$9)+($O574*'Custom Ratings'!$B$10)+($P574*'Custom Ratings'!$B$11)+($Q574*'Custom Ratings'!$B$12)+($R574*'Custom Ratings'!$B$13)+($S574*'Custom Ratings'!$B$14)+($T574*'Custom Ratings'!$B$15))/2),($G574*'Custom Ratings'!$B$3)+($H574*'Custom Ratings'!$B$4)+($I574*'Custom Ratings'!$B$5)+($J574*'Custom Ratings'!$B$6)+($K574*'Custom Ratings'!$B$7)+($L574*'Custom Ratings'!$B$8)+($M574*'Custom Ratings'!$B$9)+($O574*'Custom Ratings'!$B$10)+($P574*'Custom Ratings'!$B$11)+($Q574*'Custom Ratings'!$B$12)+($R574*'Custom Ratings'!$B$13)+($S574*'Custom Ratings'!$B$14)+($T574*'Custom Ratings'!$B$15)),0)</f>
        <v>51</v>
      </c>
      <c r="AA574" s="78">
        <f>ROUND(IF(($G574*'Custom Ratings'!$F$3)+($H574*'Custom Ratings'!$F$4)+($I574*'Custom Ratings'!$F$5)+($J574*'Custom Ratings'!$F$6)+($K574*'Custom Ratings'!$F$7)+($L574*'Custom Ratings'!$F$8)+($M574*'Custom Ratings'!$F$9)+($O574*'Custom Ratings'!$F$10)+($P574*'Custom Ratings'!$F$11)+($Q574*'Custom Ratings'!$F$12)+($R574*'Custom Ratings'!$F$13)+($S574*'Custom Ratings'!$F$14)+($T574*'Custom Ratings'!$F$15)&lt;50,(25+(($G574*'Custom Ratings'!$F$3)+($H574*'Custom Ratings'!$F$4)+($I574*'Custom Ratings'!$F$5)+($J574*'Custom Ratings'!$F$6)+($K574*'Custom Ratings'!$F$7)+($L574*'Custom Ratings'!$F$8)+($M574*'Custom Ratings'!$F$9)+($O574*'Custom Ratings'!$F$10)+($P574*'Custom Ratings'!$F$11)+($Q574*'Custom Ratings'!$F$12)+($R574*'Custom Ratings'!$F$13)+($S574*'Custom Ratings'!$F$14)+($T574*'Custom Ratings'!$F$15))/2),($G574*'Custom Ratings'!$F$3)+($H574*'Custom Ratings'!$F$4)+($I574*'Custom Ratings'!$F$5)+($J574*'Custom Ratings'!$F$6)+($K574*'Custom Ratings'!$F$7)+($L574*'Custom Ratings'!$F$8)+($M574*'Custom Ratings'!$F$9)+($O574*'Custom Ratings'!$F$10)+($P574*'Custom Ratings'!$F$11)+($Q574*'Custom Ratings'!$F$12)+($R574*'Custom Ratings'!$F$13)+($S574*'Custom Ratings'!$F$14)+($T574*'Custom Ratings'!$F$15)),0)</f>
        <v>51</v>
      </c>
      <c r="AB574" s="78">
        <f>ROUND(IF(($K574*'Custom Ratings'!$J$3)+ROUNDDOWN(($H574*'Custom Ratings'!$J$4),0)+($I574*'Custom Ratings'!$J$5)+($J574*'Custom Ratings'!$J$6)+ROUNDDOWN(($K574*'Custom Ratings'!$J$7),0)+ROUNDDOWN(($L574*'Custom Ratings'!$J$8),0)+($M574*'Custom Ratings'!$J$9)+($O574*'Custom Ratings'!$J$10)+($P574*'Custom Ratings'!$J$11)+($Q574*'Custom Ratings'!$J$12)+($R574*'Custom Ratings'!$J$13)+($S574*'Custom Ratings'!$J$14)+($T574*'Custom Ratings'!$J$15)&lt;50,(25+(($K574*'Custom Ratings'!$J$3)+ROUNDDOWN(($H574*'Custom Ratings'!$J$4),0)+($I574*'Custom Ratings'!$J$5)+($J574*'Custom Ratings'!$J$6)+ROUNDDOWN(($K574*'Custom Ratings'!$J$7),0)+ROUNDDOWN(($L574*'Custom Ratings'!$J$8),0)+($M574*'Custom Ratings'!$J$9)+($O574*'Custom Ratings'!$J$10)+($P574*'Custom Ratings'!$J$11)+($Q574*'Custom Ratings'!$J$12)+($R574*'Custom Ratings'!$J$13)+($S574*'Custom Ratings'!$J$14)+($T574*'Custom Ratings'!$J$15))/2),($K574*'Custom Ratings'!$J$3)+ROUNDDOWN(($H574*'Custom Ratings'!$J$4),0)+($I574*'Custom Ratings'!$J$5)+($J574*'Custom Ratings'!$J$6)+ROUNDDOWN(($K574*'Custom Ratings'!$J$7),0)+ROUNDDOWN(($L574*'Custom Ratings'!$J$8),0)+($M574*'Custom Ratings'!$J$9)+($O574*'Custom Ratings'!$J$10)+($P574*'Custom Ratings'!$J$11)+($Q574*'Custom Ratings'!$J$12)+($R574*'Custom Ratings'!$J$13)+($S574*'Custom Ratings'!$J$14)+($T574*'Custom Ratings'!$J$15)),0)</f>
        <v>46</v>
      </c>
      <c r="AC574" s="79">
        <f>ROUND(Z574/'Custom Ratings'!$B$19,0)</f>
        <v>51</v>
      </c>
      <c r="AD574" s="79">
        <f>ROUND(AA574/'Custom Ratings'!$F$19,0)</f>
        <v>51</v>
      </c>
      <c r="AE574" s="79">
        <f>ROUND(AB574/'Custom Ratings'!$J$19,0)</f>
        <v>46</v>
      </c>
    </row>
    <row r="575" ht="15.75" customHeight="1">
      <c r="A575" s="71" t="s">
        <v>853</v>
      </c>
      <c r="B575" s="71" t="s">
        <v>918</v>
      </c>
      <c r="C575" s="72" t="str">
        <f t="shared" si="1"/>
        <v>Kevin Hatcher</v>
      </c>
      <c r="D575" s="73" t="s">
        <v>67</v>
      </c>
      <c r="E575" s="73" t="s">
        <v>721</v>
      </c>
      <c r="F575" s="73">
        <v>4.0</v>
      </c>
      <c r="G575" s="73">
        <v>12.0</v>
      </c>
      <c r="H575" s="73">
        <v>3.0</v>
      </c>
      <c r="I575" s="73">
        <v>3.0</v>
      </c>
      <c r="J575" s="73">
        <v>4.0</v>
      </c>
      <c r="K575" s="73">
        <v>4.0</v>
      </c>
      <c r="L575" s="73">
        <v>5.0</v>
      </c>
      <c r="M575" s="73">
        <v>4.0</v>
      </c>
      <c r="N575" s="73">
        <v>3.0</v>
      </c>
      <c r="O575" s="73">
        <v>4.0</v>
      </c>
      <c r="P575" s="73">
        <v>2.0</v>
      </c>
      <c r="Q575" s="73">
        <v>4.0</v>
      </c>
      <c r="R575" s="73">
        <v>4.0</v>
      </c>
      <c r="S575" s="73">
        <v>4.0</v>
      </c>
      <c r="T575" s="73">
        <v>3.0</v>
      </c>
      <c r="U575" s="74">
        <f t="shared" si="2"/>
        <v>72</v>
      </c>
      <c r="V575" s="75">
        <f t="shared" si="3"/>
        <v>72</v>
      </c>
      <c r="W575" s="76" t="str">
        <f t="shared" si="4"/>
        <v>Righty</v>
      </c>
      <c r="X575" s="77">
        <f t="shared" si="5"/>
        <v>72</v>
      </c>
      <c r="Y575" s="77">
        <f t="shared" si="6"/>
        <v>68</v>
      </c>
      <c r="Z575" s="78">
        <f>ROUND(IF(($G575*'Custom Ratings'!$B$3)+($H575*'Custom Ratings'!$B$4)+($I575*'Custom Ratings'!$B$5)+($J575*'Custom Ratings'!$B$6)+($K575*'Custom Ratings'!$B$7)+($L575*'Custom Ratings'!$B$8)+($M575*'Custom Ratings'!$B$9)+($O575*'Custom Ratings'!$B$10)+($P575*'Custom Ratings'!$B$11)+($Q575*'Custom Ratings'!$B$12)+($R575*'Custom Ratings'!$B$13)+($S575*'Custom Ratings'!$B$14)+($T575*'Custom Ratings'!$B$15)&lt;50,(25+(($G575*'Custom Ratings'!$B$3)+($H575*'Custom Ratings'!$B$4)+($I575*'Custom Ratings'!$B$5)+($J575*'Custom Ratings'!$B$6)+($K575*'Custom Ratings'!$B$7)+($L575*'Custom Ratings'!$B$8)+($M575*'Custom Ratings'!$B$9)+($O575*'Custom Ratings'!$B$10)+($P575*'Custom Ratings'!$B$11)+($Q575*'Custom Ratings'!$B$12)+($R575*'Custom Ratings'!$B$13)+($S575*'Custom Ratings'!$B$14)+($T575*'Custom Ratings'!$B$15))/2),($G575*'Custom Ratings'!$B$3)+($H575*'Custom Ratings'!$B$4)+($I575*'Custom Ratings'!$B$5)+($J575*'Custom Ratings'!$B$6)+($K575*'Custom Ratings'!$B$7)+($L575*'Custom Ratings'!$B$8)+($M575*'Custom Ratings'!$B$9)+($O575*'Custom Ratings'!$B$10)+($P575*'Custom Ratings'!$B$11)+($Q575*'Custom Ratings'!$B$12)+($R575*'Custom Ratings'!$B$13)+($S575*'Custom Ratings'!$B$14)+($T575*'Custom Ratings'!$B$15)),0)</f>
        <v>72</v>
      </c>
      <c r="AA575" s="78">
        <f>ROUND(IF(($G575*'Custom Ratings'!$F$3)+($H575*'Custom Ratings'!$F$4)+($I575*'Custom Ratings'!$F$5)+($J575*'Custom Ratings'!$F$6)+($K575*'Custom Ratings'!$F$7)+($L575*'Custom Ratings'!$F$8)+($M575*'Custom Ratings'!$F$9)+($O575*'Custom Ratings'!$F$10)+($P575*'Custom Ratings'!$F$11)+($Q575*'Custom Ratings'!$F$12)+($R575*'Custom Ratings'!$F$13)+($S575*'Custom Ratings'!$F$14)+($T575*'Custom Ratings'!$F$15)&lt;50,(25+(($G575*'Custom Ratings'!$F$3)+($H575*'Custom Ratings'!$F$4)+($I575*'Custom Ratings'!$F$5)+($J575*'Custom Ratings'!$F$6)+($K575*'Custom Ratings'!$F$7)+($L575*'Custom Ratings'!$F$8)+($M575*'Custom Ratings'!$F$9)+($O575*'Custom Ratings'!$F$10)+($P575*'Custom Ratings'!$F$11)+($Q575*'Custom Ratings'!$F$12)+($R575*'Custom Ratings'!$F$13)+($S575*'Custom Ratings'!$F$14)+($T575*'Custom Ratings'!$F$15))/2),($G575*'Custom Ratings'!$F$3)+($H575*'Custom Ratings'!$F$4)+($I575*'Custom Ratings'!$F$5)+($J575*'Custom Ratings'!$F$6)+($K575*'Custom Ratings'!$F$7)+($L575*'Custom Ratings'!$F$8)+($M575*'Custom Ratings'!$F$9)+($O575*'Custom Ratings'!$F$10)+($P575*'Custom Ratings'!$F$11)+($Q575*'Custom Ratings'!$F$12)+($R575*'Custom Ratings'!$F$13)+($S575*'Custom Ratings'!$F$14)+($T575*'Custom Ratings'!$F$15)),0)</f>
        <v>72</v>
      </c>
      <c r="AB575" s="78">
        <f>ROUND(IF(($K575*'Custom Ratings'!$J$3)+ROUNDDOWN(($H575*'Custom Ratings'!$J$4),0)+($I575*'Custom Ratings'!$J$5)+($J575*'Custom Ratings'!$J$6)+ROUNDDOWN(($K575*'Custom Ratings'!$J$7),0)+ROUNDDOWN(($L575*'Custom Ratings'!$J$8),0)+($M575*'Custom Ratings'!$J$9)+($O575*'Custom Ratings'!$J$10)+($P575*'Custom Ratings'!$J$11)+($Q575*'Custom Ratings'!$J$12)+($R575*'Custom Ratings'!$J$13)+($S575*'Custom Ratings'!$J$14)+($T575*'Custom Ratings'!$J$15)&lt;50,(25+(($K575*'Custom Ratings'!$J$3)+ROUNDDOWN(($H575*'Custom Ratings'!$J$4),0)+($I575*'Custom Ratings'!$J$5)+($J575*'Custom Ratings'!$J$6)+ROUNDDOWN(($K575*'Custom Ratings'!$J$7),0)+ROUNDDOWN(($L575*'Custom Ratings'!$J$8),0)+($M575*'Custom Ratings'!$J$9)+($O575*'Custom Ratings'!$J$10)+($P575*'Custom Ratings'!$J$11)+($Q575*'Custom Ratings'!$J$12)+($R575*'Custom Ratings'!$J$13)+($S575*'Custom Ratings'!$J$14)+($T575*'Custom Ratings'!$J$15))/2),($K575*'Custom Ratings'!$J$3)+ROUNDDOWN(($H575*'Custom Ratings'!$J$4),0)+($I575*'Custom Ratings'!$J$5)+($J575*'Custom Ratings'!$J$6)+ROUNDDOWN(($K575*'Custom Ratings'!$J$7),0)+ROUNDDOWN(($L575*'Custom Ratings'!$J$8),0)+($M575*'Custom Ratings'!$J$9)+($O575*'Custom Ratings'!$J$10)+($P575*'Custom Ratings'!$J$11)+($Q575*'Custom Ratings'!$J$12)+($R575*'Custom Ratings'!$J$13)+($S575*'Custom Ratings'!$J$14)+($T575*'Custom Ratings'!$J$15)),0)</f>
        <v>68</v>
      </c>
      <c r="AC575" s="79">
        <f>ROUND(Z575/'Custom Ratings'!$B$19,0)</f>
        <v>72</v>
      </c>
      <c r="AD575" s="79">
        <f>ROUND(AA575/'Custom Ratings'!$F$19,0)</f>
        <v>72</v>
      </c>
      <c r="AE575" s="79">
        <f>ROUND(AB575/'Custom Ratings'!$J$19,0)</f>
        <v>68</v>
      </c>
    </row>
    <row r="576" ht="15.75" customHeight="1">
      <c r="A576" s="71" t="s">
        <v>843</v>
      </c>
      <c r="B576" s="71" t="s">
        <v>1459</v>
      </c>
      <c r="C576" s="72" t="str">
        <f t="shared" si="1"/>
        <v>Al Iafrate</v>
      </c>
      <c r="D576" s="73" t="s">
        <v>67</v>
      </c>
      <c r="E576" s="73" t="s">
        <v>721</v>
      </c>
      <c r="F576" s="73">
        <v>34.0</v>
      </c>
      <c r="G576" s="73">
        <v>11.0</v>
      </c>
      <c r="H576" s="73">
        <v>4.0</v>
      </c>
      <c r="I576" s="73">
        <v>4.0</v>
      </c>
      <c r="J576" s="73">
        <v>4.0</v>
      </c>
      <c r="K576" s="73">
        <v>4.0</v>
      </c>
      <c r="L576" s="73">
        <v>6.0</v>
      </c>
      <c r="M576" s="73">
        <v>4.0</v>
      </c>
      <c r="N576" s="73">
        <v>6.0</v>
      </c>
      <c r="O576" s="73">
        <v>4.0</v>
      </c>
      <c r="P576" s="73">
        <v>2.0</v>
      </c>
      <c r="Q576" s="73">
        <v>4.0</v>
      </c>
      <c r="R576" s="73">
        <v>4.0</v>
      </c>
      <c r="S576" s="73">
        <v>4.0</v>
      </c>
      <c r="T576" s="73">
        <v>4.0</v>
      </c>
      <c r="U576" s="74">
        <f t="shared" si="2"/>
        <v>78</v>
      </c>
      <c r="V576" s="75">
        <f t="shared" si="3"/>
        <v>78</v>
      </c>
      <c r="W576" s="76" t="str">
        <f t="shared" si="4"/>
        <v>Lefty</v>
      </c>
      <c r="X576" s="77">
        <f t="shared" si="5"/>
        <v>78</v>
      </c>
      <c r="Y576" s="77">
        <f t="shared" si="6"/>
        <v>79</v>
      </c>
      <c r="Z576" s="78">
        <f>ROUND(IF(($G576*'Custom Ratings'!$B$3)+($H576*'Custom Ratings'!$B$4)+($I576*'Custom Ratings'!$B$5)+($J576*'Custom Ratings'!$B$6)+($K576*'Custom Ratings'!$B$7)+($L576*'Custom Ratings'!$B$8)+($M576*'Custom Ratings'!$B$9)+($O576*'Custom Ratings'!$B$10)+($P576*'Custom Ratings'!$B$11)+($Q576*'Custom Ratings'!$B$12)+($R576*'Custom Ratings'!$B$13)+($S576*'Custom Ratings'!$B$14)+($T576*'Custom Ratings'!$B$15)&lt;50,(25+(($G576*'Custom Ratings'!$B$3)+($H576*'Custom Ratings'!$B$4)+($I576*'Custom Ratings'!$B$5)+($J576*'Custom Ratings'!$B$6)+($K576*'Custom Ratings'!$B$7)+($L576*'Custom Ratings'!$B$8)+($M576*'Custom Ratings'!$B$9)+($O576*'Custom Ratings'!$B$10)+($P576*'Custom Ratings'!$B$11)+($Q576*'Custom Ratings'!$B$12)+($R576*'Custom Ratings'!$B$13)+($S576*'Custom Ratings'!$B$14)+($T576*'Custom Ratings'!$B$15))/2),($G576*'Custom Ratings'!$B$3)+($H576*'Custom Ratings'!$B$4)+($I576*'Custom Ratings'!$B$5)+($J576*'Custom Ratings'!$B$6)+($K576*'Custom Ratings'!$B$7)+($L576*'Custom Ratings'!$B$8)+($M576*'Custom Ratings'!$B$9)+($O576*'Custom Ratings'!$B$10)+($P576*'Custom Ratings'!$B$11)+($Q576*'Custom Ratings'!$B$12)+($R576*'Custom Ratings'!$B$13)+($S576*'Custom Ratings'!$B$14)+($T576*'Custom Ratings'!$B$15)),0)</f>
        <v>78</v>
      </c>
      <c r="AA576" s="78">
        <f>ROUND(IF(($G576*'Custom Ratings'!$F$3)+($H576*'Custom Ratings'!$F$4)+($I576*'Custom Ratings'!$F$5)+($J576*'Custom Ratings'!$F$6)+($K576*'Custom Ratings'!$F$7)+($L576*'Custom Ratings'!$F$8)+($M576*'Custom Ratings'!$F$9)+($O576*'Custom Ratings'!$F$10)+($P576*'Custom Ratings'!$F$11)+($Q576*'Custom Ratings'!$F$12)+($R576*'Custom Ratings'!$F$13)+($S576*'Custom Ratings'!$F$14)+($T576*'Custom Ratings'!$F$15)&lt;50,(25+(($G576*'Custom Ratings'!$F$3)+($H576*'Custom Ratings'!$F$4)+($I576*'Custom Ratings'!$F$5)+($J576*'Custom Ratings'!$F$6)+($K576*'Custom Ratings'!$F$7)+($L576*'Custom Ratings'!$F$8)+($M576*'Custom Ratings'!$F$9)+($O576*'Custom Ratings'!$F$10)+($P576*'Custom Ratings'!$F$11)+($Q576*'Custom Ratings'!$F$12)+($R576*'Custom Ratings'!$F$13)+($S576*'Custom Ratings'!$F$14)+($T576*'Custom Ratings'!$F$15))/2),($G576*'Custom Ratings'!$F$3)+($H576*'Custom Ratings'!$F$4)+($I576*'Custom Ratings'!$F$5)+($J576*'Custom Ratings'!$F$6)+($K576*'Custom Ratings'!$F$7)+($L576*'Custom Ratings'!$F$8)+($M576*'Custom Ratings'!$F$9)+($O576*'Custom Ratings'!$F$10)+($P576*'Custom Ratings'!$F$11)+($Q576*'Custom Ratings'!$F$12)+($R576*'Custom Ratings'!$F$13)+($S576*'Custom Ratings'!$F$14)+($T576*'Custom Ratings'!$F$15)),0)</f>
        <v>78</v>
      </c>
      <c r="AB576" s="78">
        <f>ROUND(IF(($K576*'Custom Ratings'!$J$3)+ROUNDDOWN(($H576*'Custom Ratings'!$J$4),0)+($I576*'Custom Ratings'!$J$5)+($J576*'Custom Ratings'!$J$6)+ROUNDDOWN(($K576*'Custom Ratings'!$J$7),0)+ROUNDDOWN(($L576*'Custom Ratings'!$J$8),0)+($M576*'Custom Ratings'!$J$9)+($O576*'Custom Ratings'!$J$10)+($P576*'Custom Ratings'!$J$11)+($Q576*'Custom Ratings'!$J$12)+($R576*'Custom Ratings'!$J$13)+($S576*'Custom Ratings'!$J$14)+($T576*'Custom Ratings'!$J$15)&lt;50,(25+(($K576*'Custom Ratings'!$J$3)+ROUNDDOWN(($H576*'Custom Ratings'!$J$4),0)+($I576*'Custom Ratings'!$J$5)+($J576*'Custom Ratings'!$J$6)+ROUNDDOWN(($K576*'Custom Ratings'!$J$7),0)+ROUNDDOWN(($L576*'Custom Ratings'!$J$8),0)+($M576*'Custom Ratings'!$J$9)+($O576*'Custom Ratings'!$J$10)+($P576*'Custom Ratings'!$J$11)+($Q576*'Custom Ratings'!$J$12)+($R576*'Custom Ratings'!$J$13)+($S576*'Custom Ratings'!$J$14)+($T576*'Custom Ratings'!$J$15))/2),($K576*'Custom Ratings'!$J$3)+ROUNDDOWN(($H576*'Custom Ratings'!$J$4),0)+($I576*'Custom Ratings'!$J$5)+($J576*'Custom Ratings'!$J$6)+ROUNDDOWN(($K576*'Custom Ratings'!$J$7),0)+ROUNDDOWN(($L576*'Custom Ratings'!$J$8),0)+($M576*'Custom Ratings'!$J$9)+($O576*'Custom Ratings'!$J$10)+($P576*'Custom Ratings'!$J$11)+($Q576*'Custom Ratings'!$J$12)+($R576*'Custom Ratings'!$J$13)+($S576*'Custom Ratings'!$J$14)+($T576*'Custom Ratings'!$J$15)),0)</f>
        <v>79</v>
      </c>
      <c r="AC576" s="79">
        <f>ROUND(Z576/'Custom Ratings'!$B$19,0)</f>
        <v>78</v>
      </c>
      <c r="AD576" s="79">
        <f>ROUND(AA576/'Custom Ratings'!$F$19,0)</f>
        <v>78</v>
      </c>
      <c r="AE576" s="79">
        <f>ROUND(AB576/'Custom Ratings'!$J$19,0)</f>
        <v>79</v>
      </c>
    </row>
    <row r="577" ht="15.75" customHeight="1">
      <c r="A577" s="71" t="s">
        <v>1204</v>
      </c>
      <c r="B577" s="71" t="s">
        <v>1460</v>
      </c>
      <c r="C577" s="72" t="str">
        <f t="shared" si="1"/>
        <v>Sylvain Cote</v>
      </c>
      <c r="D577" s="73" t="s">
        <v>67</v>
      </c>
      <c r="E577" s="73" t="s">
        <v>721</v>
      </c>
      <c r="F577" s="73">
        <v>3.0</v>
      </c>
      <c r="G577" s="73">
        <v>6.0</v>
      </c>
      <c r="H577" s="73">
        <v>3.0</v>
      </c>
      <c r="I577" s="73">
        <v>3.0</v>
      </c>
      <c r="J577" s="73">
        <v>3.0</v>
      </c>
      <c r="K577" s="73">
        <v>4.0</v>
      </c>
      <c r="L577" s="73">
        <v>3.0</v>
      </c>
      <c r="M577" s="73">
        <v>3.0</v>
      </c>
      <c r="N577" s="73">
        <v>1.0</v>
      </c>
      <c r="O577" s="73">
        <v>3.0</v>
      </c>
      <c r="P577" s="73">
        <v>2.0</v>
      </c>
      <c r="Q577" s="73">
        <v>4.0</v>
      </c>
      <c r="R577" s="73">
        <v>4.0</v>
      </c>
      <c r="S577" s="73">
        <v>3.0</v>
      </c>
      <c r="T577" s="73">
        <v>2.0</v>
      </c>
      <c r="U577" s="74">
        <f t="shared" si="2"/>
        <v>61</v>
      </c>
      <c r="V577" s="75">
        <f t="shared" si="3"/>
        <v>61</v>
      </c>
      <c r="W577" s="76" t="str">
        <f t="shared" si="4"/>
        <v>Righty</v>
      </c>
      <c r="X577" s="77">
        <f t="shared" si="5"/>
        <v>61</v>
      </c>
      <c r="Y577" s="77">
        <f t="shared" si="6"/>
        <v>57</v>
      </c>
      <c r="Z577" s="78">
        <f>ROUND(IF(($G577*'Custom Ratings'!$B$3)+($H577*'Custom Ratings'!$B$4)+($I577*'Custom Ratings'!$B$5)+($J577*'Custom Ratings'!$B$6)+($K577*'Custom Ratings'!$B$7)+($L577*'Custom Ratings'!$B$8)+($M577*'Custom Ratings'!$B$9)+($O577*'Custom Ratings'!$B$10)+($P577*'Custom Ratings'!$B$11)+($Q577*'Custom Ratings'!$B$12)+($R577*'Custom Ratings'!$B$13)+($S577*'Custom Ratings'!$B$14)+($T577*'Custom Ratings'!$B$15)&lt;50,(25+(($G577*'Custom Ratings'!$B$3)+($H577*'Custom Ratings'!$B$4)+($I577*'Custom Ratings'!$B$5)+($J577*'Custom Ratings'!$B$6)+($K577*'Custom Ratings'!$B$7)+($L577*'Custom Ratings'!$B$8)+($M577*'Custom Ratings'!$B$9)+($O577*'Custom Ratings'!$B$10)+($P577*'Custom Ratings'!$B$11)+($Q577*'Custom Ratings'!$B$12)+($R577*'Custom Ratings'!$B$13)+($S577*'Custom Ratings'!$B$14)+($T577*'Custom Ratings'!$B$15))/2),($G577*'Custom Ratings'!$B$3)+($H577*'Custom Ratings'!$B$4)+($I577*'Custom Ratings'!$B$5)+($J577*'Custom Ratings'!$B$6)+($K577*'Custom Ratings'!$B$7)+($L577*'Custom Ratings'!$B$8)+($M577*'Custom Ratings'!$B$9)+($O577*'Custom Ratings'!$B$10)+($P577*'Custom Ratings'!$B$11)+($Q577*'Custom Ratings'!$B$12)+($R577*'Custom Ratings'!$B$13)+($S577*'Custom Ratings'!$B$14)+($T577*'Custom Ratings'!$B$15)),0)</f>
        <v>61</v>
      </c>
      <c r="AA577" s="78">
        <f>ROUND(IF(($G577*'Custom Ratings'!$F$3)+($H577*'Custom Ratings'!$F$4)+($I577*'Custom Ratings'!$F$5)+($J577*'Custom Ratings'!$F$6)+($K577*'Custom Ratings'!$F$7)+($L577*'Custom Ratings'!$F$8)+($M577*'Custom Ratings'!$F$9)+($O577*'Custom Ratings'!$F$10)+($P577*'Custom Ratings'!$F$11)+($Q577*'Custom Ratings'!$F$12)+($R577*'Custom Ratings'!$F$13)+($S577*'Custom Ratings'!$F$14)+($T577*'Custom Ratings'!$F$15)&lt;50,(25+(($G577*'Custom Ratings'!$F$3)+($H577*'Custom Ratings'!$F$4)+($I577*'Custom Ratings'!$F$5)+($J577*'Custom Ratings'!$F$6)+($K577*'Custom Ratings'!$F$7)+($L577*'Custom Ratings'!$F$8)+($M577*'Custom Ratings'!$F$9)+($O577*'Custom Ratings'!$F$10)+($P577*'Custom Ratings'!$F$11)+($Q577*'Custom Ratings'!$F$12)+($R577*'Custom Ratings'!$F$13)+($S577*'Custom Ratings'!$F$14)+($T577*'Custom Ratings'!$F$15))/2),($G577*'Custom Ratings'!$F$3)+($H577*'Custom Ratings'!$F$4)+($I577*'Custom Ratings'!$F$5)+($J577*'Custom Ratings'!$F$6)+($K577*'Custom Ratings'!$F$7)+($L577*'Custom Ratings'!$F$8)+($M577*'Custom Ratings'!$F$9)+($O577*'Custom Ratings'!$F$10)+($P577*'Custom Ratings'!$F$11)+($Q577*'Custom Ratings'!$F$12)+($R577*'Custom Ratings'!$F$13)+($S577*'Custom Ratings'!$F$14)+($T577*'Custom Ratings'!$F$15)),0)</f>
        <v>61</v>
      </c>
      <c r="AB577" s="78">
        <f>ROUND(IF(($K577*'Custom Ratings'!$J$3)+ROUNDDOWN(($H577*'Custom Ratings'!$J$4),0)+($I577*'Custom Ratings'!$J$5)+($J577*'Custom Ratings'!$J$6)+ROUNDDOWN(($K577*'Custom Ratings'!$J$7),0)+ROUNDDOWN(($L577*'Custom Ratings'!$J$8),0)+($M577*'Custom Ratings'!$J$9)+($O577*'Custom Ratings'!$J$10)+($P577*'Custom Ratings'!$J$11)+($Q577*'Custom Ratings'!$J$12)+($R577*'Custom Ratings'!$J$13)+($S577*'Custom Ratings'!$J$14)+($T577*'Custom Ratings'!$J$15)&lt;50,(25+(($K577*'Custom Ratings'!$J$3)+ROUNDDOWN(($H577*'Custom Ratings'!$J$4),0)+($I577*'Custom Ratings'!$J$5)+($J577*'Custom Ratings'!$J$6)+ROUNDDOWN(($K577*'Custom Ratings'!$J$7),0)+ROUNDDOWN(($L577*'Custom Ratings'!$J$8),0)+($M577*'Custom Ratings'!$J$9)+($O577*'Custom Ratings'!$J$10)+($P577*'Custom Ratings'!$J$11)+($Q577*'Custom Ratings'!$J$12)+($R577*'Custom Ratings'!$J$13)+($S577*'Custom Ratings'!$J$14)+($T577*'Custom Ratings'!$J$15))/2),($K577*'Custom Ratings'!$J$3)+ROUNDDOWN(($H577*'Custom Ratings'!$J$4),0)+($I577*'Custom Ratings'!$J$5)+($J577*'Custom Ratings'!$J$6)+ROUNDDOWN(($K577*'Custom Ratings'!$J$7),0)+ROUNDDOWN(($L577*'Custom Ratings'!$J$8),0)+($M577*'Custom Ratings'!$J$9)+($O577*'Custom Ratings'!$J$10)+($P577*'Custom Ratings'!$J$11)+($Q577*'Custom Ratings'!$J$12)+($R577*'Custom Ratings'!$J$13)+($S577*'Custom Ratings'!$J$14)+($T577*'Custom Ratings'!$J$15)),0)</f>
        <v>57</v>
      </c>
      <c r="AC577" s="79">
        <f>ROUND(Z577/'Custom Ratings'!$B$19,0)</f>
        <v>61</v>
      </c>
      <c r="AD577" s="79">
        <f>ROUND(AA577/'Custom Ratings'!$F$19,0)</f>
        <v>61</v>
      </c>
      <c r="AE577" s="79">
        <f>ROUND(AB577/'Custom Ratings'!$J$19,0)</f>
        <v>57</v>
      </c>
    </row>
    <row r="578" ht="15.75" customHeight="1">
      <c r="A578" s="71" t="s">
        <v>1461</v>
      </c>
      <c r="B578" s="71" t="s">
        <v>846</v>
      </c>
      <c r="C578" s="72" t="str">
        <f t="shared" si="1"/>
        <v>Calle Johansson</v>
      </c>
      <c r="D578" s="73" t="s">
        <v>67</v>
      </c>
      <c r="E578" s="73" t="s">
        <v>721</v>
      </c>
      <c r="F578" s="73">
        <v>6.0</v>
      </c>
      <c r="G578" s="73">
        <v>9.0</v>
      </c>
      <c r="H578" s="73">
        <v>4.0</v>
      </c>
      <c r="I578" s="73">
        <v>3.0</v>
      </c>
      <c r="J578" s="73">
        <v>3.0</v>
      </c>
      <c r="K578" s="73">
        <v>4.0</v>
      </c>
      <c r="L578" s="73">
        <v>4.0</v>
      </c>
      <c r="M578" s="73">
        <v>3.0</v>
      </c>
      <c r="N578" s="73">
        <v>4.0</v>
      </c>
      <c r="O578" s="73">
        <v>4.0</v>
      </c>
      <c r="P578" s="73">
        <v>1.0</v>
      </c>
      <c r="Q578" s="73">
        <v>4.0</v>
      </c>
      <c r="R578" s="73">
        <v>1.0</v>
      </c>
      <c r="S578" s="73">
        <v>4.0</v>
      </c>
      <c r="T578" s="73">
        <v>2.0</v>
      </c>
      <c r="U578" s="74">
        <f t="shared" si="2"/>
        <v>66</v>
      </c>
      <c r="V578" s="75">
        <f t="shared" si="3"/>
        <v>66</v>
      </c>
      <c r="W578" s="76" t="str">
        <f t="shared" si="4"/>
        <v>Lefty</v>
      </c>
      <c r="X578" s="77">
        <f t="shared" si="5"/>
        <v>66</v>
      </c>
      <c r="Y578" s="77">
        <f t="shared" si="6"/>
        <v>65</v>
      </c>
      <c r="Z578" s="78">
        <f>ROUND(IF(($G578*'Custom Ratings'!$B$3)+($H578*'Custom Ratings'!$B$4)+($I578*'Custom Ratings'!$B$5)+($J578*'Custom Ratings'!$B$6)+($K578*'Custom Ratings'!$B$7)+($L578*'Custom Ratings'!$B$8)+($M578*'Custom Ratings'!$B$9)+($O578*'Custom Ratings'!$B$10)+($P578*'Custom Ratings'!$B$11)+($Q578*'Custom Ratings'!$B$12)+($R578*'Custom Ratings'!$B$13)+($S578*'Custom Ratings'!$B$14)+($T578*'Custom Ratings'!$B$15)&lt;50,(25+(($G578*'Custom Ratings'!$B$3)+($H578*'Custom Ratings'!$B$4)+($I578*'Custom Ratings'!$B$5)+($J578*'Custom Ratings'!$B$6)+($K578*'Custom Ratings'!$B$7)+($L578*'Custom Ratings'!$B$8)+($M578*'Custom Ratings'!$B$9)+($O578*'Custom Ratings'!$B$10)+($P578*'Custom Ratings'!$B$11)+($Q578*'Custom Ratings'!$B$12)+($R578*'Custom Ratings'!$B$13)+($S578*'Custom Ratings'!$B$14)+($T578*'Custom Ratings'!$B$15))/2),($G578*'Custom Ratings'!$B$3)+($H578*'Custom Ratings'!$B$4)+($I578*'Custom Ratings'!$B$5)+($J578*'Custom Ratings'!$B$6)+($K578*'Custom Ratings'!$B$7)+($L578*'Custom Ratings'!$B$8)+($M578*'Custom Ratings'!$B$9)+($O578*'Custom Ratings'!$B$10)+($P578*'Custom Ratings'!$B$11)+($Q578*'Custom Ratings'!$B$12)+($R578*'Custom Ratings'!$B$13)+($S578*'Custom Ratings'!$B$14)+($T578*'Custom Ratings'!$B$15)),0)</f>
        <v>66</v>
      </c>
      <c r="AA578" s="78">
        <f>ROUND(IF(($G578*'Custom Ratings'!$F$3)+($H578*'Custom Ratings'!$F$4)+($I578*'Custom Ratings'!$F$5)+($J578*'Custom Ratings'!$F$6)+($K578*'Custom Ratings'!$F$7)+($L578*'Custom Ratings'!$F$8)+($M578*'Custom Ratings'!$F$9)+($O578*'Custom Ratings'!$F$10)+($P578*'Custom Ratings'!$F$11)+($Q578*'Custom Ratings'!$F$12)+($R578*'Custom Ratings'!$F$13)+($S578*'Custom Ratings'!$F$14)+($T578*'Custom Ratings'!$F$15)&lt;50,(25+(($G578*'Custom Ratings'!$F$3)+($H578*'Custom Ratings'!$F$4)+($I578*'Custom Ratings'!$F$5)+($J578*'Custom Ratings'!$F$6)+($K578*'Custom Ratings'!$F$7)+($L578*'Custom Ratings'!$F$8)+($M578*'Custom Ratings'!$F$9)+($O578*'Custom Ratings'!$F$10)+($P578*'Custom Ratings'!$F$11)+($Q578*'Custom Ratings'!$F$12)+($R578*'Custom Ratings'!$F$13)+($S578*'Custom Ratings'!$F$14)+($T578*'Custom Ratings'!$F$15))/2),($G578*'Custom Ratings'!$F$3)+($H578*'Custom Ratings'!$F$4)+($I578*'Custom Ratings'!$F$5)+($J578*'Custom Ratings'!$F$6)+($K578*'Custom Ratings'!$F$7)+($L578*'Custom Ratings'!$F$8)+($M578*'Custom Ratings'!$F$9)+($O578*'Custom Ratings'!$F$10)+($P578*'Custom Ratings'!$F$11)+($Q578*'Custom Ratings'!$F$12)+($R578*'Custom Ratings'!$F$13)+($S578*'Custom Ratings'!$F$14)+($T578*'Custom Ratings'!$F$15)),0)</f>
        <v>66</v>
      </c>
      <c r="AB578" s="78">
        <f>ROUND(IF(($K578*'Custom Ratings'!$J$3)+ROUNDDOWN(($H578*'Custom Ratings'!$J$4),0)+($I578*'Custom Ratings'!$J$5)+($J578*'Custom Ratings'!$J$6)+ROUNDDOWN(($K578*'Custom Ratings'!$J$7),0)+ROUNDDOWN(($L578*'Custom Ratings'!$J$8),0)+($M578*'Custom Ratings'!$J$9)+($O578*'Custom Ratings'!$J$10)+($P578*'Custom Ratings'!$J$11)+($Q578*'Custom Ratings'!$J$12)+($R578*'Custom Ratings'!$J$13)+($S578*'Custom Ratings'!$J$14)+($T578*'Custom Ratings'!$J$15)&lt;50,(25+(($K578*'Custom Ratings'!$J$3)+ROUNDDOWN(($H578*'Custom Ratings'!$J$4),0)+($I578*'Custom Ratings'!$J$5)+($J578*'Custom Ratings'!$J$6)+ROUNDDOWN(($K578*'Custom Ratings'!$J$7),0)+ROUNDDOWN(($L578*'Custom Ratings'!$J$8),0)+($M578*'Custom Ratings'!$J$9)+($O578*'Custom Ratings'!$J$10)+($P578*'Custom Ratings'!$J$11)+($Q578*'Custom Ratings'!$J$12)+($R578*'Custom Ratings'!$J$13)+($S578*'Custom Ratings'!$J$14)+($T578*'Custom Ratings'!$J$15))/2),($K578*'Custom Ratings'!$J$3)+ROUNDDOWN(($H578*'Custom Ratings'!$J$4),0)+($I578*'Custom Ratings'!$J$5)+($J578*'Custom Ratings'!$J$6)+ROUNDDOWN(($K578*'Custom Ratings'!$J$7),0)+ROUNDDOWN(($L578*'Custom Ratings'!$J$8),0)+($M578*'Custom Ratings'!$J$9)+($O578*'Custom Ratings'!$J$10)+($P578*'Custom Ratings'!$J$11)+($Q578*'Custom Ratings'!$J$12)+($R578*'Custom Ratings'!$J$13)+($S578*'Custom Ratings'!$J$14)+($T578*'Custom Ratings'!$J$15)),0)</f>
        <v>65</v>
      </c>
      <c r="AC578" s="79">
        <f>ROUND(Z578/'Custom Ratings'!$B$19,0)</f>
        <v>66</v>
      </c>
      <c r="AD578" s="79">
        <f>ROUND(AA578/'Custom Ratings'!$F$19,0)</f>
        <v>66</v>
      </c>
      <c r="AE578" s="79">
        <f>ROUND(AB578/'Custom Ratings'!$J$19,0)</f>
        <v>65</v>
      </c>
    </row>
    <row r="579" ht="15.75" customHeight="1">
      <c r="A579" s="71" t="s">
        <v>827</v>
      </c>
      <c r="B579" s="71" t="s">
        <v>1281</v>
      </c>
      <c r="C579" s="72" t="str">
        <f t="shared" si="1"/>
        <v>Paul Cavallini</v>
      </c>
      <c r="D579" s="73" t="s">
        <v>67</v>
      </c>
      <c r="E579" s="73" t="s">
        <v>721</v>
      </c>
      <c r="F579" s="73">
        <v>14.0</v>
      </c>
      <c r="G579" s="73">
        <v>10.0</v>
      </c>
      <c r="H579" s="73">
        <v>3.0</v>
      </c>
      <c r="I579" s="73">
        <v>3.0</v>
      </c>
      <c r="J579" s="73">
        <v>2.0</v>
      </c>
      <c r="K579" s="73">
        <v>3.0</v>
      </c>
      <c r="L579" s="73">
        <v>3.0</v>
      </c>
      <c r="M579" s="73">
        <v>3.0</v>
      </c>
      <c r="N579" s="73">
        <v>4.0</v>
      </c>
      <c r="O579" s="73">
        <v>3.0</v>
      </c>
      <c r="P579" s="73">
        <v>1.0</v>
      </c>
      <c r="Q579" s="73">
        <v>3.0</v>
      </c>
      <c r="R579" s="73">
        <v>5.0</v>
      </c>
      <c r="S579" s="73">
        <v>3.0</v>
      </c>
      <c r="T579" s="73">
        <v>2.0</v>
      </c>
      <c r="U579" s="74">
        <f t="shared" si="2"/>
        <v>53</v>
      </c>
      <c r="V579" s="75">
        <f t="shared" si="3"/>
        <v>53</v>
      </c>
      <c r="W579" s="76" t="str">
        <f t="shared" si="4"/>
        <v>Lefty</v>
      </c>
      <c r="X579" s="77">
        <f t="shared" si="5"/>
        <v>53</v>
      </c>
      <c r="Y579" s="77">
        <f t="shared" si="6"/>
        <v>52</v>
      </c>
      <c r="Z579" s="78">
        <f>ROUND(IF(($G579*'Custom Ratings'!$B$3)+($H579*'Custom Ratings'!$B$4)+($I579*'Custom Ratings'!$B$5)+($J579*'Custom Ratings'!$B$6)+($K579*'Custom Ratings'!$B$7)+($L579*'Custom Ratings'!$B$8)+($M579*'Custom Ratings'!$B$9)+($O579*'Custom Ratings'!$B$10)+($P579*'Custom Ratings'!$B$11)+($Q579*'Custom Ratings'!$B$12)+($R579*'Custom Ratings'!$B$13)+($S579*'Custom Ratings'!$B$14)+($T579*'Custom Ratings'!$B$15)&lt;50,(25+(($G579*'Custom Ratings'!$B$3)+($H579*'Custom Ratings'!$B$4)+($I579*'Custom Ratings'!$B$5)+($J579*'Custom Ratings'!$B$6)+($K579*'Custom Ratings'!$B$7)+($L579*'Custom Ratings'!$B$8)+($M579*'Custom Ratings'!$B$9)+($O579*'Custom Ratings'!$B$10)+($P579*'Custom Ratings'!$B$11)+($Q579*'Custom Ratings'!$B$12)+($R579*'Custom Ratings'!$B$13)+($S579*'Custom Ratings'!$B$14)+($T579*'Custom Ratings'!$B$15))/2),($G579*'Custom Ratings'!$B$3)+($H579*'Custom Ratings'!$B$4)+($I579*'Custom Ratings'!$B$5)+($J579*'Custom Ratings'!$B$6)+($K579*'Custom Ratings'!$B$7)+($L579*'Custom Ratings'!$B$8)+($M579*'Custom Ratings'!$B$9)+($O579*'Custom Ratings'!$B$10)+($P579*'Custom Ratings'!$B$11)+($Q579*'Custom Ratings'!$B$12)+($R579*'Custom Ratings'!$B$13)+($S579*'Custom Ratings'!$B$14)+($T579*'Custom Ratings'!$B$15)),0)</f>
        <v>53</v>
      </c>
      <c r="AA579" s="78">
        <f>ROUND(IF(($G579*'Custom Ratings'!$F$3)+($H579*'Custom Ratings'!$F$4)+($I579*'Custom Ratings'!$F$5)+($J579*'Custom Ratings'!$F$6)+($K579*'Custom Ratings'!$F$7)+($L579*'Custom Ratings'!$F$8)+($M579*'Custom Ratings'!$F$9)+($O579*'Custom Ratings'!$F$10)+($P579*'Custom Ratings'!$F$11)+($Q579*'Custom Ratings'!$F$12)+($R579*'Custom Ratings'!$F$13)+($S579*'Custom Ratings'!$F$14)+($T579*'Custom Ratings'!$F$15)&lt;50,(25+(($G579*'Custom Ratings'!$F$3)+($H579*'Custom Ratings'!$F$4)+($I579*'Custom Ratings'!$F$5)+($J579*'Custom Ratings'!$F$6)+($K579*'Custom Ratings'!$F$7)+($L579*'Custom Ratings'!$F$8)+($M579*'Custom Ratings'!$F$9)+($O579*'Custom Ratings'!$F$10)+($P579*'Custom Ratings'!$F$11)+($Q579*'Custom Ratings'!$F$12)+($R579*'Custom Ratings'!$F$13)+($S579*'Custom Ratings'!$F$14)+($T579*'Custom Ratings'!$F$15))/2),($G579*'Custom Ratings'!$F$3)+($H579*'Custom Ratings'!$F$4)+($I579*'Custom Ratings'!$F$5)+($J579*'Custom Ratings'!$F$6)+($K579*'Custom Ratings'!$F$7)+($L579*'Custom Ratings'!$F$8)+($M579*'Custom Ratings'!$F$9)+($O579*'Custom Ratings'!$F$10)+($P579*'Custom Ratings'!$F$11)+($Q579*'Custom Ratings'!$F$12)+($R579*'Custom Ratings'!$F$13)+($S579*'Custom Ratings'!$F$14)+($T579*'Custom Ratings'!$F$15)),0)</f>
        <v>53</v>
      </c>
      <c r="AB579" s="78">
        <f>ROUND(IF(($K579*'Custom Ratings'!$J$3)+ROUNDDOWN(($H579*'Custom Ratings'!$J$4),0)+($I579*'Custom Ratings'!$J$5)+($J579*'Custom Ratings'!$J$6)+ROUNDDOWN(($K579*'Custom Ratings'!$J$7),0)+ROUNDDOWN(($L579*'Custom Ratings'!$J$8),0)+($M579*'Custom Ratings'!$J$9)+($O579*'Custom Ratings'!$J$10)+($P579*'Custom Ratings'!$J$11)+($Q579*'Custom Ratings'!$J$12)+($R579*'Custom Ratings'!$J$13)+($S579*'Custom Ratings'!$J$14)+($T579*'Custom Ratings'!$J$15)&lt;50,(25+(($K579*'Custom Ratings'!$J$3)+ROUNDDOWN(($H579*'Custom Ratings'!$J$4),0)+($I579*'Custom Ratings'!$J$5)+($J579*'Custom Ratings'!$J$6)+ROUNDDOWN(($K579*'Custom Ratings'!$J$7),0)+ROUNDDOWN(($L579*'Custom Ratings'!$J$8),0)+($M579*'Custom Ratings'!$J$9)+($O579*'Custom Ratings'!$J$10)+($P579*'Custom Ratings'!$J$11)+($Q579*'Custom Ratings'!$J$12)+($R579*'Custom Ratings'!$J$13)+($S579*'Custom Ratings'!$J$14)+($T579*'Custom Ratings'!$J$15))/2),($K579*'Custom Ratings'!$J$3)+ROUNDDOWN(($H579*'Custom Ratings'!$J$4),0)+($I579*'Custom Ratings'!$J$5)+($J579*'Custom Ratings'!$J$6)+ROUNDDOWN(($K579*'Custom Ratings'!$J$7),0)+ROUNDDOWN(($L579*'Custom Ratings'!$J$8),0)+($M579*'Custom Ratings'!$J$9)+($O579*'Custom Ratings'!$J$10)+($P579*'Custom Ratings'!$J$11)+($Q579*'Custom Ratings'!$J$12)+($R579*'Custom Ratings'!$J$13)+($S579*'Custom Ratings'!$J$14)+($T579*'Custom Ratings'!$J$15)),0)</f>
        <v>52</v>
      </c>
      <c r="AC579" s="79">
        <f>ROUND(Z579/'Custom Ratings'!$B$19,0)</f>
        <v>53</v>
      </c>
      <c r="AD579" s="79">
        <f>ROUND(AA579/'Custom Ratings'!$F$19,0)</f>
        <v>53</v>
      </c>
      <c r="AE579" s="79">
        <f>ROUND(AB579/'Custom Ratings'!$J$19,0)</f>
        <v>52</v>
      </c>
    </row>
    <row r="580" ht="15.75" customHeight="1">
      <c r="A580" s="71" t="s">
        <v>936</v>
      </c>
      <c r="B580" s="71" t="s">
        <v>1400</v>
      </c>
      <c r="C580" s="72" t="str">
        <f t="shared" si="1"/>
        <v>Shawn Anderson</v>
      </c>
      <c r="D580" s="73" t="s">
        <v>67</v>
      </c>
      <c r="E580" s="73" t="s">
        <v>721</v>
      </c>
      <c r="F580" s="73">
        <v>36.0</v>
      </c>
      <c r="G580" s="73">
        <v>9.0</v>
      </c>
      <c r="H580" s="73">
        <v>2.0</v>
      </c>
      <c r="I580" s="73">
        <v>2.0</v>
      </c>
      <c r="J580" s="73">
        <v>1.0</v>
      </c>
      <c r="K580" s="73">
        <v>2.0</v>
      </c>
      <c r="L580" s="73">
        <v>2.0</v>
      </c>
      <c r="M580" s="73">
        <v>3.0</v>
      </c>
      <c r="N580" s="73">
        <v>6.0</v>
      </c>
      <c r="O580" s="73">
        <v>2.0</v>
      </c>
      <c r="P580" s="73">
        <v>1.0</v>
      </c>
      <c r="Q580" s="73">
        <v>2.0</v>
      </c>
      <c r="R580" s="73">
        <v>3.0</v>
      </c>
      <c r="S580" s="73">
        <v>3.0</v>
      </c>
      <c r="T580" s="73">
        <v>1.0</v>
      </c>
      <c r="U580" s="74">
        <f t="shared" si="2"/>
        <v>44</v>
      </c>
      <c r="V580" s="75">
        <f t="shared" si="3"/>
        <v>44</v>
      </c>
      <c r="W580" s="76" t="str">
        <f t="shared" si="4"/>
        <v>Lefty</v>
      </c>
      <c r="X580" s="77">
        <f t="shared" si="5"/>
        <v>44</v>
      </c>
      <c r="Y580" s="77">
        <f t="shared" si="6"/>
        <v>43</v>
      </c>
      <c r="Z580" s="78">
        <f>ROUND(IF(($G580*'Custom Ratings'!$B$3)+($H580*'Custom Ratings'!$B$4)+($I580*'Custom Ratings'!$B$5)+($J580*'Custom Ratings'!$B$6)+($K580*'Custom Ratings'!$B$7)+($L580*'Custom Ratings'!$B$8)+($M580*'Custom Ratings'!$B$9)+($O580*'Custom Ratings'!$B$10)+($P580*'Custom Ratings'!$B$11)+($Q580*'Custom Ratings'!$B$12)+($R580*'Custom Ratings'!$B$13)+($S580*'Custom Ratings'!$B$14)+($T580*'Custom Ratings'!$B$15)&lt;50,(25+(($G580*'Custom Ratings'!$B$3)+($H580*'Custom Ratings'!$B$4)+($I580*'Custom Ratings'!$B$5)+($J580*'Custom Ratings'!$B$6)+($K580*'Custom Ratings'!$B$7)+($L580*'Custom Ratings'!$B$8)+($M580*'Custom Ratings'!$B$9)+($O580*'Custom Ratings'!$B$10)+($P580*'Custom Ratings'!$B$11)+($Q580*'Custom Ratings'!$B$12)+($R580*'Custom Ratings'!$B$13)+($S580*'Custom Ratings'!$B$14)+($T580*'Custom Ratings'!$B$15))/2),($G580*'Custom Ratings'!$B$3)+($H580*'Custom Ratings'!$B$4)+($I580*'Custom Ratings'!$B$5)+($J580*'Custom Ratings'!$B$6)+($K580*'Custom Ratings'!$B$7)+($L580*'Custom Ratings'!$B$8)+($M580*'Custom Ratings'!$B$9)+($O580*'Custom Ratings'!$B$10)+($P580*'Custom Ratings'!$B$11)+($Q580*'Custom Ratings'!$B$12)+($R580*'Custom Ratings'!$B$13)+($S580*'Custom Ratings'!$B$14)+($T580*'Custom Ratings'!$B$15)),0)</f>
        <v>44</v>
      </c>
      <c r="AA580" s="78">
        <f>ROUND(IF(($G580*'Custom Ratings'!$F$3)+($H580*'Custom Ratings'!$F$4)+($I580*'Custom Ratings'!$F$5)+($J580*'Custom Ratings'!$F$6)+($K580*'Custom Ratings'!$F$7)+($L580*'Custom Ratings'!$F$8)+($M580*'Custom Ratings'!$F$9)+($O580*'Custom Ratings'!$F$10)+($P580*'Custom Ratings'!$F$11)+($Q580*'Custom Ratings'!$F$12)+($R580*'Custom Ratings'!$F$13)+($S580*'Custom Ratings'!$F$14)+($T580*'Custom Ratings'!$F$15)&lt;50,(25+(($G580*'Custom Ratings'!$F$3)+($H580*'Custom Ratings'!$F$4)+($I580*'Custom Ratings'!$F$5)+($J580*'Custom Ratings'!$F$6)+($K580*'Custom Ratings'!$F$7)+($L580*'Custom Ratings'!$F$8)+($M580*'Custom Ratings'!$F$9)+($O580*'Custom Ratings'!$F$10)+($P580*'Custom Ratings'!$F$11)+($Q580*'Custom Ratings'!$F$12)+($R580*'Custom Ratings'!$F$13)+($S580*'Custom Ratings'!$F$14)+($T580*'Custom Ratings'!$F$15))/2),($G580*'Custom Ratings'!$F$3)+($H580*'Custom Ratings'!$F$4)+($I580*'Custom Ratings'!$F$5)+($J580*'Custom Ratings'!$F$6)+($K580*'Custom Ratings'!$F$7)+($L580*'Custom Ratings'!$F$8)+($M580*'Custom Ratings'!$F$9)+($O580*'Custom Ratings'!$F$10)+($P580*'Custom Ratings'!$F$11)+($Q580*'Custom Ratings'!$F$12)+($R580*'Custom Ratings'!$F$13)+($S580*'Custom Ratings'!$F$14)+($T580*'Custom Ratings'!$F$15)),0)</f>
        <v>44</v>
      </c>
      <c r="AB580" s="78">
        <f>ROUND(IF(($K580*'Custom Ratings'!$J$3)+ROUNDDOWN(($H580*'Custom Ratings'!$J$4),0)+($I580*'Custom Ratings'!$J$5)+($J580*'Custom Ratings'!$J$6)+ROUNDDOWN(($K580*'Custom Ratings'!$J$7),0)+ROUNDDOWN(($L580*'Custom Ratings'!$J$8),0)+($M580*'Custom Ratings'!$J$9)+($O580*'Custom Ratings'!$J$10)+($P580*'Custom Ratings'!$J$11)+($Q580*'Custom Ratings'!$J$12)+($R580*'Custom Ratings'!$J$13)+($S580*'Custom Ratings'!$J$14)+($T580*'Custom Ratings'!$J$15)&lt;50,(25+(($K580*'Custom Ratings'!$J$3)+ROUNDDOWN(($H580*'Custom Ratings'!$J$4),0)+($I580*'Custom Ratings'!$J$5)+($J580*'Custom Ratings'!$J$6)+ROUNDDOWN(($K580*'Custom Ratings'!$J$7),0)+ROUNDDOWN(($L580*'Custom Ratings'!$J$8),0)+($M580*'Custom Ratings'!$J$9)+($O580*'Custom Ratings'!$J$10)+($P580*'Custom Ratings'!$J$11)+($Q580*'Custom Ratings'!$J$12)+($R580*'Custom Ratings'!$J$13)+($S580*'Custom Ratings'!$J$14)+($T580*'Custom Ratings'!$J$15))/2),($K580*'Custom Ratings'!$J$3)+ROUNDDOWN(($H580*'Custom Ratings'!$J$4),0)+($I580*'Custom Ratings'!$J$5)+($J580*'Custom Ratings'!$J$6)+ROUNDDOWN(($K580*'Custom Ratings'!$J$7),0)+ROUNDDOWN(($L580*'Custom Ratings'!$J$8),0)+($M580*'Custom Ratings'!$J$9)+($O580*'Custom Ratings'!$J$10)+($P580*'Custom Ratings'!$J$11)+($Q580*'Custom Ratings'!$J$12)+($R580*'Custom Ratings'!$J$13)+($S580*'Custom Ratings'!$J$14)+($T580*'Custom Ratings'!$J$15)),0)</f>
        <v>43</v>
      </c>
      <c r="AC580" s="79">
        <f>ROUND(Z580/'Custom Ratings'!$B$19,0)</f>
        <v>44</v>
      </c>
      <c r="AD580" s="79">
        <f>ROUND(AA580/'Custom Ratings'!$F$19,0)</f>
        <v>44</v>
      </c>
      <c r="AE580" s="79">
        <f>ROUND(AB580/'Custom Ratings'!$J$19,0)</f>
        <v>43</v>
      </c>
    </row>
    <row r="581" ht="15.75" customHeight="1">
      <c r="A581" s="71" t="s">
        <v>1365</v>
      </c>
      <c r="B581" s="71" t="s">
        <v>1462</v>
      </c>
      <c r="C581" s="72" t="str">
        <f t="shared" si="1"/>
        <v>Jason Woolley</v>
      </c>
      <c r="D581" s="73" t="s">
        <v>67</v>
      </c>
      <c r="E581" s="73" t="s">
        <v>721</v>
      </c>
      <c r="F581" s="73">
        <v>25.0</v>
      </c>
      <c r="G581" s="73">
        <v>6.0</v>
      </c>
      <c r="H581" s="73">
        <v>2.0</v>
      </c>
      <c r="I581" s="73">
        <v>2.0</v>
      </c>
      <c r="J581" s="73">
        <v>1.0</v>
      </c>
      <c r="K581" s="73">
        <v>1.0</v>
      </c>
      <c r="L581" s="73">
        <v>1.0</v>
      </c>
      <c r="M581" s="73">
        <v>2.0</v>
      </c>
      <c r="N581" s="73">
        <v>2.0</v>
      </c>
      <c r="O581" s="73">
        <v>2.0</v>
      </c>
      <c r="P581" s="73">
        <v>0.0</v>
      </c>
      <c r="Q581" s="73">
        <v>1.0</v>
      </c>
      <c r="R581" s="73">
        <v>2.0</v>
      </c>
      <c r="S581" s="73">
        <v>1.0</v>
      </c>
      <c r="T581" s="73">
        <v>2.0</v>
      </c>
      <c r="U581" s="74">
        <f t="shared" si="2"/>
        <v>39</v>
      </c>
      <c r="V581" s="75">
        <f t="shared" si="3"/>
        <v>39</v>
      </c>
      <c r="W581" s="76" t="str">
        <f t="shared" si="4"/>
        <v>Lefty</v>
      </c>
      <c r="X581" s="77">
        <f t="shared" si="5"/>
        <v>39</v>
      </c>
      <c r="Y581" s="77">
        <f t="shared" si="6"/>
        <v>37</v>
      </c>
      <c r="Z581" s="78">
        <f>ROUND(IF(($G581*'Custom Ratings'!$B$3)+($H581*'Custom Ratings'!$B$4)+($I581*'Custom Ratings'!$B$5)+($J581*'Custom Ratings'!$B$6)+($K581*'Custom Ratings'!$B$7)+($L581*'Custom Ratings'!$B$8)+($M581*'Custom Ratings'!$B$9)+($O581*'Custom Ratings'!$B$10)+($P581*'Custom Ratings'!$B$11)+($Q581*'Custom Ratings'!$B$12)+($R581*'Custom Ratings'!$B$13)+($S581*'Custom Ratings'!$B$14)+($T581*'Custom Ratings'!$B$15)&lt;50,(25+(($G581*'Custom Ratings'!$B$3)+($H581*'Custom Ratings'!$B$4)+($I581*'Custom Ratings'!$B$5)+($J581*'Custom Ratings'!$B$6)+($K581*'Custom Ratings'!$B$7)+($L581*'Custom Ratings'!$B$8)+($M581*'Custom Ratings'!$B$9)+($O581*'Custom Ratings'!$B$10)+($P581*'Custom Ratings'!$B$11)+($Q581*'Custom Ratings'!$B$12)+($R581*'Custom Ratings'!$B$13)+($S581*'Custom Ratings'!$B$14)+($T581*'Custom Ratings'!$B$15))/2),($G581*'Custom Ratings'!$B$3)+($H581*'Custom Ratings'!$B$4)+($I581*'Custom Ratings'!$B$5)+($J581*'Custom Ratings'!$B$6)+($K581*'Custom Ratings'!$B$7)+($L581*'Custom Ratings'!$B$8)+($M581*'Custom Ratings'!$B$9)+($O581*'Custom Ratings'!$B$10)+($P581*'Custom Ratings'!$B$11)+($Q581*'Custom Ratings'!$B$12)+($R581*'Custom Ratings'!$B$13)+($S581*'Custom Ratings'!$B$14)+($T581*'Custom Ratings'!$B$15)),0)</f>
        <v>39</v>
      </c>
      <c r="AA581" s="78">
        <f>ROUND(IF(($G581*'Custom Ratings'!$F$3)+($H581*'Custom Ratings'!$F$4)+($I581*'Custom Ratings'!$F$5)+($J581*'Custom Ratings'!$F$6)+($K581*'Custom Ratings'!$F$7)+($L581*'Custom Ratings'!$F$8)+($M581*'Custom Ratings'!$F$9)+($O581*'Custom Ratings'!$F$10)+($P581*'Custom Ratings'!$F$11)+($Q581*'Custom Ratings'!$F$12)+($R581*'Custom Ratings'!$F$13)+($S581*'Custom Ratings'!$F$14)+($T581*'Custom Ratings'!$F$15)&lt;50,(25+(($G581*'Custom Ratings'!$F$3)+($H581*'Custom Ratings'!$F$4)+($I581*'Custom Ratings'!$F$5)+($J581*'Custom Ratings'!$F$6)+($K581*'Custom Ratings'!$F$7)+($L581*'Custom Ratings'!$F$8)+($M581*'Custom Ratings'!$F$9)+($O581*'Custom Ratings'!$F$10)+($P581*'Custom Ratings'!$F$11)+($Q581*'Custom Ratings'!$F$12)+($R581*'Custom Ratings'!$F$13)+($S581*'Custom Ratings'!$F$14)+($T581*'Custom Ratings'!$F$15))/2),($G581*'Custom Ratings'!$F$3)+($H581*'Custom Ratings'!$F$4)+($I581*'Custom Ratings'!$F$5)+($J581*'Custom Ratings'!$F$6)+($K581*'Custom Ratings'!$F$7)+($L581*'Custom Ratings'!$F$8)+($M581*'Custom Ratings'!$F$9)+($O581*'Custom Ratings'!$F$10)+($P581*'Custom Ratings'!$F$11)+($Q581*'Custom Ratings'!$F$12)+($R581*'Custom Ratings'!$F$13)+($S581*'Custom Ratings'!$F$14)+($T581*'Custom Ratings'!$F$15)),0)</f>
        <v>39</v>
      </c>
      <c r="AB581" s="78">
        <f>ROUND(IF(($K581*'Custom Ratings'!$J$3)+ROUNDDOWN(($H581*'Custom Ratings'!$J$4),0)+($I581*'Custom Ratings'!$J$5)+($J581*'Custom Ratings'!$J$6)+ROUNDDOWN(($K581*'Custom Ratings'!$J$7),0)+ROUNDDOWN(($L581*'Custom Ratings'!$J$8),0)+($M581*'Custom Ratings'!$J$9)+($O581*'Custom Ratings'!$J$10)+($P581*'Custom Ratings'!$J$11)+($Q581*'Custom Ratings'!$J$12)+($R581*'Custom Ratings'!$J$13)+($S581*'Custom Ratings'!$J$14)+($T581*'Custom Ratings'!$J$15)&lt;50,(25+(($K581*'Custom Ratings'!$J$3)+ROUNDDOWN(($H581*'Custom Ratings'!$J$4),0)+($I581*'Custom Ratings'!$J$5)+($J581*'Custom Ratings'!$J$6)+ROUNDDOWN(($K581*'Custom Ratings'!$J$7),0)+ROUNDDOWN(($L581*'Custom Ratings'!$J$8),0)+($M581*'Custom Ratings'!$J$9)+($O581*'Custom Ratings'!$J$10)+($P581*'Custom Ratings'!$J$11)+($Q581*'Custom Ratings'!$J$12)+($R581*'Custom Ratings'!$J$13)+($S581*'Custom Ratings'!$J$14)+($T581*'Custom Ratings'!$J$15))/2),($K581*'Custom Ratings'!$J$3)+ROUNDDOWN(($H581*'Custom Ratings'!$J$4),0)+($I581*'Custom Ratings'!$J$5)+($J581*'Custom Ratings'!$J$6)+ROUNDDOWN(($K581*'Custom Ratings'!$J$7),0)+ROUNDDOWN(($L581*'Custom Ratings'!$J$8),0)+($M581*'Custom Ratings'!$J$9)+($O581*'Custom Ratings'!$J$10)+($P581*'Custom Ratings'!$J$11)+($Q581*'Custom Ratings'!$J$12)+($R581*'Custom Ratings'!$J$13)+($S581*'Custom Ratings'!$J$14)+($T581*'Custom Ratings'!$J$15)),0)</f>
        <v>37</v>
      </c>
      <c r="AC581" s="79">
        <f>ROUND(Z581/'Custom Ratings'!$B$19,0)</f>
        <v>39</v>
      </c>
      <c r="AD581" s="79">
        <f>ROUND(AA581/'Custom Ratings'!$F$19,0)</f>
        <v>39</v>
      </c>
      <c r="AE581" s="79">
        <f>ROUND(AB581/'Custom Ratings'!$J$19,0)</f>
        <v>37</v>
      </c>
    </row>
    <row r="582" ht="15.75" customHeight="1">
      <c r="A582" s="71" t="s">
        <v>1227</v>
      </c>
      <c r="B582" s="71" t="s">
        <v>1463</v>
      </c>
      <c r="C582" s="72" t="str">
        <f t="shared" si="1"/>
        <v>Rod Langway</v>
      </c>
      <c r="D582" s="73" t="s">
        <v>67</v>
      </c>
      <c r="E582" s="73" t="s">
        <v>721</v>
      </c>
      <c r="F582" s="73">
        <v>5.0</v>
      </c>
      <c r="G582" s="73">
        <v>11.0</v>
      </c>
      <c r="H582" s="73">
        <v>3.0</v>
      </c>
      <c r="I582" s="73">
        <v>2.0</v>
      </c>
      <c r="J582" s="73">
        <v>0.0</v>
      </c>
      <c r="K582" s="73">
        <v>2.0</v>
      </c>
      <c r="L582" s="73">
        <v>2.0</v>
      </c>
      <c r="M582" s="73">
        <v>3.0</v>
      </c>
      <c r="N582" s="73">
        <v>2.0</v>
      </c>
      <c r="O582" s="73">
        <v>3.0</v>
      </c>
      <c r="P582" s="73">
        <v>0.0</v>
      </c>
      <c r="Q582" s="73">
        <v>2.0</v>
      </c>
      <c r="R582" s="73">
        <v>3.0</v>
      </c>
      <c r="S582" s="73">
        <v>2.0</v>
      </c>
      <c r="T582" s="73">
        <v>3.0</v>
      </c>
      <c r="U582" s="74">
        <f t="shared" si="2"/>
        <v>44</v>
      </c>
      <c r="V582" s="75">
        <f t="shared" si="3"/>
        <v>44</v>
      </c>
      <c r="W582" s="76" t="str">
        <f t="shared" si="4"/>
        <v>Lefty</v>
      </c>
      <c r="X582" s="77">
        <f t="shared" si="5"/>
        <v>44</v>
      </c>
      <c r="Y582" s="77">
        <f t="shared" si="6"/>
        <v>46</v>
      </c>
      <c r="Z582" s="78">
        <f>ROUND(IF(($G582*'Custom Ratings'!$B$3)+($H582*'Custom Ratings'!$B$4)+($I582*'Custom Ratings'!$B$5)+($J582*'Custom Ratings'!$B$6)+($K582*'Custom Ratings'!$B$7)+($L582*'Custom Ratings'!$B$8)+($M582*'Custom Ratings'!$B$9)+($O582*'Custom Ratings'!$B$10)+($P582*'Custom Ratings'!$B$11)+($Q582*'Custom Ratings'!$B$12)+($R582*'Custom Ratings'!$B$13)+($S582*'Custom Ratings'!$B$14)+($T582*'Custom Ratings'!$B$15)&lt;50,(25+(($G582*'Custom Ratings'!$B$3)+($H582*'Custom Ratings'!$B$4)+($I582*'Custom Ratings'!$B$5)+($J582*'Custom Ratings'!$B$6)+($K582*'Custom Ratings'!$B$7)+($L582*'Custom Ratings'!$B$8)+($M582*'Custom Ratings'!$B$9)+($O582*'Custom Ratings'!$B$10)+($P582*'Custom Ratings'!$B$11)+($Q582*'Custom Ratings'!$B$12)+($R582*'Custom Ratings'!$B$13)+($S582*'Custom Ratings'!$B$14)+($T582*'Custom Ratings'!$B$15))/2),($G582*'Custom Ratings'!$B$3)+($H582*'Custom Ratings'!$B$4)+($I582*'Custom Ratings'!$B$5)+($J582*'Custom Ratings'!$B$6)+($K582*'Custom Ratings'!$B$7)+($L582*'Custom Ratings'!$B$8)+($M582*'Custom Ratings'!$B$9)+($O582*'Custom Ratings'!$B$10)+($P582*'Custom Ratings'!$B$11)+($Q582*'Custom Ratings'!$B$12)+($R582*'Custom Ratings'!$B$13)+($S582*'Custom Ratings'!$B$14)+($T582*'Custom Ratings'!$B$15)),0)</f>
        <v>44</v>
      </c>
      <c r="AA582" s="78">
        <f>ROUND(IF(($G582*'Custom Ratings'!$F$3)+($H582*'Custom Ratings'!$F$4)+($I582*'Custom Ratings'!$F$5)+($J582*'Custom Ratings'!$F$6)+($K582*'Custom Ratings'!$F$7)+($L582*'Custom Ratings'!$F$8)+($M582*'Custom Ratings'!$F$9)+($O582*'Custom Ratings'!$F$10)+($P582*'Custom Ratings'!$F$11)+($Q582*'Custom Ratings'!$F$12)+($R582*'Custom Ratings'!$F$13)+($S582*'Custom Ratings'!$F$14)+($T582*'Custom Ratings'!$F$15)&lt;50,(25+(($G582*'Custom Ratings'!$F$3)+($H582*'Custom Ratings'!$F$4)+($I582*'Custom Ratings'!$F$5)+($J582*'Custom Ratings'!$F$6)+($K582*'Custom Ratings'!$F$7)+($L582*'Custom Ratings'!$F$8)+($M582*'Custom Ratings'!$F$9)+($O582*'Custom Ratings'!$F$10)+($P582*'Custom Ratings'!$F$11)+($Q582*'Custom Ratings'!$F$12)+($R582*'Custom Ratings'!$F$13)+($S582*'Custom Ratings'!$F$14)+($T582*'Custom Ratings'!$F$15))/2),($G582*'Custom Ratings'!$F$3)+($H582*'Custom Ratings'!$F$4)+($I582*'Custom Ratings'!$F$5)+($J582*'Custom Ratings'!$F$6)+($K582*'Custom Ratings'!$F$7)+($L582*'Custom Ratings'!$F$8)+($M582*'Custom Ratings'!$F$9)+($O582*'Custom Ratings'!$F$10)+($P582*'Custom Ratings'!$F$11)+($Q582*'Custom Ratings'!$F$12)+($R582*'Custom Ratings'!$F$13)+($S582*'Custom Ratings'!$F$14)+($T582*'Custom Ratings'!$F$15)),0)</f>
        <v>44</v>
      </c>
      <c r="AB582" s="78">
        <f>ROUND(IF(($K582*'Custom Ratings'!$J$3)+ROUNDDOWN(($H582*'Custom Ratings'!$J$4),0)+($I582*'Custom Ratings'!$J$5)+($J582*'Custom Ratings'!$J$6)+ROUNDDOWN(($K582*'Custom Ratings'!$J$7),0)+ROUNDDOWN(($L582*'Custom Ratings'!$J$8),0)+($M582*'Custom Ratings'!$J$9)+($O582*'Custom Ratings'!$J$10)+($P582*'Custom Ratings'!$J$11)+($Q582*'Custom Ratings'!$J$12)+($R582*'Custom Ratings'!$J$13)+($S582*'Custom Ratings'!$J$14)+($T582*'Custom Ratings'!$J$15)&lt;50,(25+(($K582*'Custom Ratings'!$J$3)+ROUNDDOWN(($H582*'Custom Ratings'!$J$4),0)+($I582*'Custom Ratings'!$J$5)+($J582*'Custom Ratings'!$J$6)+ROUNDDOWN(($K582*'Custom Ratings'!$J$7),0)+ROUNDDOWN(($L582*'Custom Ratings'!$J$8),0)+($M582*'Custom Ratings'!$J$9)+($O582*'Custom Ratings'!$J$10)+($P582*'Custom Ratings'!$J$11)+($Q582*'Custom Ratings'!$J$12)+($R582*'Custom Ratings'!$J$13)+($S582*'Custom Ratings'!$J$14)+($T582*'Custom Ratings'!$J$15))/2),($K582*'Custom Ratings'!$J$3)+ROUNDDOWN(($H582*'Custom Ratings'!$J$4),0)+($I582*'Custom Ratings'!$J$5)+($J582*'Custom Ratings'!$J$6)+ROUNDDOWN(($K582*'Custom Ratings'!$J$7),0)+ROUNDDOWN(($L582*'Custom Ratings'!$J$8),0)+($M582*'Custom Ratings'!$J$9)+($O582*'Custom Ratings'!$J$10)+($P582*'Custom Ratings'!$J$11)+($Q582*'Custom Ratings'!$J$12)+($R582*'Custom Ratings'!$J$13)+($S582*'Custom Ratings'!$J$14)+($T582*'Custom Ratings'!$J$15)),0)</f>
        <v>46</v>
      </c>
      <c r="AC582" s="79">
        <f>ROUND(Z582/'Custom Ratings'!$B$19,0)</f>
        <v>44</v>
      </c>
      <c r="AD582" s="79">
        <f>ROUND(AA582/'Custom Ratings'!$F$19,0)</f>
        <v>44</v>
      </c>
      <c r="AE582" s="79">
        <f>ROUND(AB582/'Custom Ratings'!$J$19,0)</f>
        <v>46</v>
      </c>
    </row>
    <row r="583" ht="15.75" customHeight="1">
      <c r="A583" s="71" t="s">
        <v>709</v>
      </c>
      <c r="B583" s="71" t="s">
        <v>1464</v>
      </c>
      <c r="C583" s="72" t="str">
        <f t="shared" si="1"/>
        <v>Bob Essensa</v>
      </c>
      <c r="D583" s="73" t="s">
        <v>44</v>
      </c>
      <c r="E583" s="73" t="s">
        <v>697</v>
      </c>
      <c r="F583" s="73">
        <v>35.0</v>
      </c>
      <c r="G583" s="73">
        <v>3.0</v>
      </c>
      <c r="H583" s="73">
        <v>4.0</v>
      </c>
      <c r="I583" s="73">
        <v>4.0</v>
      </c>
      <c r="J583" s="73">
        <v>5.0</v>
      </c>
      <c r="K583" s="73">
        <v>5.0</v>
      </c>
      <c r="L583" s="73">
        <v>4.0</v>
      </c>
      <c r="M583" s="73">
        <v>0.0</v>
      </c>
      <c r="N583" s="73">
        <v>0.0</v>
      </c>
      <c r="O583" s="73">
        <v>0.0</v>
      </c>
      <c r="P583" s="73">
        <v>0.0</v>
      </c>
      <c r="Q583" s="73">
        <v>4.0</v>
      </c>
      <c r="R583" s="73">
        <v>4.0</v>
      </c>
      <c r="S583" s="73">
        <v>4.0</v>
      </c>
      <c r="T583" s="73">
        <v>4.0</v>
      </c>
      <c r="U583" s="74">
        <f t="shared" si="2"/>
        <v>74</v>
      </c>
      <c r="V583" s="75">
        <f t="shared" si="3"/>
        <v>74</v>
      </c>
      <c r="W583" s="76" t="str">
        <f t="shared" si="4"/>
        <v>Lefty</v>
      </c>
      <c r="X583" s="77">
        <f t="shared" si="5"/>
        <v>57</v>
      </c>
      <c r="Y583" s="77">
        <f t="shared" si="6"/>
        <v>74</v>
      </c>
      <c r="Z583" s="78">
        <f>ROUND(IF(($G583*'Custom Ratings'!$B$3)+($H583*'Custom Ratings'!$B$4)+($I583*'Custom Ratings'!$B$5)+($J583*'Custom Ratings'!$B$6)+($K583*'Custom Ratings'!$B$7)+($L583*'Custom Ratings'!$B$8)+($M583*'Custom Ratings'!$B$9)+($O583*'Custom Ratings'!$B$10)+($P583*'Custom Ratings'!$B$11)+($Q583*'Custom Ratings'!$B$12)+($R583*'Custom Ratings'!$B$13)+($S583*'Custom Ratings'!$B$14)+($T583*'Custom Ratings'!$B$15)&lt;50,(25+(($G583*'Custom Ratings'!$B$3)+($H583*'Custom Ratings'!$B$4)+($I583*'Custom Ratings'!$B$5)+($J583*'Custom Ratings'!$B$6)+($K583*'Custom Ratings'!$B$7)+($L583*'Custom Ratings'!$B$8)+($M583*'Custom Ratings'!$B$9)+($O583*'Custom Ratings'!$B$10)+($P583*'Custom Ratings'!$B$11)+($Q583*'Custom Ratings'!$B$12)+($R583*'Custom Ratings'!$B$13)+($S583*'Custom Ratings'!$B$14)+($T583*'Custom Ratings'!$B$15))/2),($G583*'Custom Ratings'!$B$3)+($H583*'Custom Ratings'!$B$4)+($I583*'Custom Ratings'!$B$5)+($J583*'Custom Ratings'!$B$6)+($K583*'Custom Ratings'!$B$7)+($L583*'Custom Ratings'!$B$8)+($M583*'Custom Ratings'!$B$9)+($O583*'Custom Ratings'!$B$10)+($P583*'Custom Ratings'!$B$11)+($Q583*'Custom Ratings'!$B$12)+($R583*'Custom Ratings'!$B$13)+($S583*'Custom Ratings'!$B$14)+($T583*'Custom Ratings'!$B$15)),0)</f>
        <v>57</v>
      </c>
      <c r="AA583" s="78">
        <f>ROUND(IF(($G583*'Custom Ratings'!$F$3)+($H583*'Custom Ratings'!$F$4)+($I583*'Custom Ratings'!$F$5)+($J583*'Custom Ratings'!$F$6)+($K583*'Custom Ratings'!$F$7)+($L583*'Custom Ratings'!$F$8)+($M583*'Custom Ratings'!$F$9)+($O583*'Custom Ratings'!$F$10)+($P583*'Custom Ratings'!$F$11)+($Q583*'Custom Ratings'!$F$12)+($R583*'Custom Ratings'!$F$13)+($S583*'Custom Ratings'!$F$14)+($T583*'Custom Ratings'!$F$15)&lt;50,(25+(($G583*'Custom Ratings'!$F$3)+($H583*'Custom Ratings'!$F$4)+($I583*'Custom Ratings'!$F$5)+($J583*'Custom Ratings'!$F$6)+($K583*'Custom Ratings'!$F$7)+($L583*'Custom Ratings'!$F$8)+($M583*'Custom Ratings'!$F$9)+($O583*'Custom Ratings'!$F$10)+($P583*'Custom Ratings'!$F$11)+($Q583*'Custom Ratings'!$F$12)+($R583*'Custom Ratings'!$F$13)+($S583*'Custom Ratings'!$F$14)+($T583*'Custom Ratings'!$F$15))/2),($G583*'Custom Ratings'!$F$3)+($H583*'Custom Ratings'!$F$4)+($I583*'Custom Ratings'!$F$5)+($J583*'Custom Ratings'!$F$6)+($K583*'Custom Ratings'!$F$7)+($L583*'Custom Ratings'!$F$8)+($M583*'Custom Ratings'!$F$9)+($O583*'Custom Ratings'!$F$10)+($P583*'Custom Ratings'!$F$11)+($Q583*'Custom Ratings'!$F$12)+($R583*'Custom Ratings'!$F$13)+($S583*'Custom Ratings'!$F$14)+($T583*'Custom Ratings'!$F$15)),0)</f>
        <v>57</v>
      </c>
      <c r="AB583" s="78">
        <f>ROUND(IF(($K583*'Custom Ratings'!$J$3)+ROUNDDOWN(($H583*'Custom Ratings'!$J$4),0)+($I583*'Custom Ratings'!$J$5)+($J583*'Custom Ratings'!$J$6)+ROUNDDOWN(($K583*'Custom Ratings'!$J$7),0)+ROUNDDOWN(($L583*'Custom Ratings'!$J$8),0)+($M583*'Custom Ratings'!$J$9)+($O583*'Custom Ratings'!$J$10)+($P583*'Custom Ratings'!$J$11)+($Q583*'Custom Ratings'!$J$12)+($R583*'Custom Ratings'!$J$13)+($S583*'Custom Ratings'!$J$14)+($T583*'Custom Ratings'!$J$15)&lt;50,(25+(($K583*'Custom Ratings'!$J$3)+ROUNDDOWN(($H583*'Custom Ratings'!$J$4),0)+($I583*'Custom Ratings'!$J$5)+($J583*'Custom Ratings'!$J$6)+ROUNDDOWN(($K583*'Custom Ratings'!$J$7),0)+ROUNDDOWN(($L583*'Custom Ratings'!$J$8),0)+($M583*'Custom Ratings'!$J$9)+($O583*'Custom Ratings'!$J$10)+($P583*'Custom Ratings'!$J$11)+($Q583*'Custom Ratings'!$J$12)+($R583*'Custom Ratings'!$J$13)+($S583*'Custom Ratings'!$J$14)+($T583*'Custom Ratings'!$J$15))/2),($K583*'Custom Ratings'!$J$3)+ROUNDDOWN(($H583*'Custom Ratings'!$J$4),0)+($I583*'Custom Ratings'!$J$5)+($J583*'Custom Ratings'!$J$6)+ROUNDDOWN(($K583*'Custom Ratings'!$J$7),0)+ROUNDDOWN(($L583*'Custom Ratings'!$J$8),0)+($M583*'Custom Ratings'!$J$9)+($O583*'Custom Ratings'!$J$10)+($P583*'Custom Ratings'!$J$11)+($Q583*'Custom Ratings'!$J$12)+($R583*'Custom Ratings'!$J$13)+($S583*'Custom Ratings'!$J$14)+($T583*'Custom Ratings'!$J$15)),0)</f>
        <v>74</v>
      </c>
      <c r="AC583" s="79">
        <f>ROUND(Z583/'Custom Ratings'!$B$19,0)</f>
        <v>57</v>
      </c>
      <c r="AD583" s="79">
        <f>ROUND(AA583/'Custom Ratings'!$F$19,0)</f>
        <v>57</v>
      </c>
      <c r="AE583" s="79">
        <f>ROUND(AB583/'Custom Ratings'!$J$19,0)</f>
        <v>74</v>
      </c>
    </row>
    <row r="584" ht="15.75" customHeight="1">
      <c r="A584" s="71" t="s">
        <v>775</v>
      </c>
      <c r="B584" s="71" t="s">
        <v>1465</v>
      </c>
      <c r="C584" s="72" t="str">
        <f t="shared" si="1"/>
        <v>Jim Hrivnak</v>
      </c>
      <c r="D584" s="73" t="s">
        <v>44</v>
      </c>
      <c r="E584" s="73" t="s">
        <v>697</v>
      </c>
      <c r="F584" s="73">
        <v>30.0</v>
      </c>
      <c r="G584" s="73">
        <v>6.0</v>
      </c>
      <c r="H584" s="73">
        <v>2.0</v>
      </c>
      <c r="I584" s="73">
        <v>3.0</v>
      </c>
      <c r="J584" s="73">
        <v>2.0</v>
      </c>
      <c r="K584" s="73">
        <v>2.0</v>
      </c>
      <c r="L584" s="73">
        <v>2.0</v>
      </c>
      <c r="M584" s="73">
        <v>0.0</v>
      </c>
      <c r="N584" s="73">
        <v>0.0</v>
      </c>
      <c r="O584" s="73">
        <v>0.0</v>
      </c>
      <c r="P584" s="73">
        <v>0.0</v>
      </c>
      <c r="Q584" s="73">
        <v>2.0</v>
      </c>
      <c r="R584" s="73">
        <v>2.0</v>
      </c>
      <c r="S584" s="73">
        <v>2.0</v>
      </c>
      <c r="T584" s="73">
        <v>2.0</v>
      </c>
      <c r="U584" s="74">
        <f t="shared" si="2"/>
        <v>43</v>
      </c>
      <c r="V584" s="75">
        <f t="shared" si="3"/>
        <v>43</v>
      </c>
      <c r="W584" s="76" t="str">
        <f t="shared" si="4"/>
        <v>Lefty</v>
      </c>
      <c r="X584" s="77">
        <f t="shared" si="5"/>
        <v>40</v>
      </c>
      <c r="Y584" s="77">
        <f t="shared" si="6"/>
        <v>43</v>
      </c>
      <c r="Z584" s="78">
        <f>ROUND(IF(($G584*'Custom Ratings'!$B$3)+($H584*'Custom Ratings'!$B$4)+($I584*'Custom Ratings'!$B$5)+($J584*'Custom Ratings'!$B$6)+($K584*'Custom Ratings'!$B$7)+($L584*'Custom Ratings'!$B$8)+($M584*'Custom Ratings'!$B$9)+($O584*'Custom Ratings'!$B$10)+($P584*'Custom Ratings'!$B$11)+($Q584*'Custom Ratings'!$B$12)+($R584*'Custom Ratings'!$B$13)+($S584*'Custom Ratings'!$B$14)+($T584*'Custom Ratings'!$B$15)&lt;50,(25+(($G584*'Custom Ratings'!$B$3)+($H584*'Custom Ratings'!$B$4)+($I584*'Custom Ratings'!$B$5)+($J584*'Custom Ratings'!$B$6)+($K584*'Custom Ratings'!$B$7)+($L584*'Custom Ratings'!$B$8)+($M584*'Custom Ratings'!$B$9)+($O584*'Custom Ratings'!$B$10)+($P584*'Custom Ratings'!$B$11)+($Q584*'Custom Ratings'!$B$12)+($R584*'Custom Ratings'!$B$13)+($S584*'Custom Ratings'!$B$14)+($T584*'Custom Ratings'!$B$15))/2),($G584*'Custom Ratings'!$B$3)+($H584*'Custom Ratings'!$B$4)+($I584*'Custom Ratings'!$B$5)+($J584*'Custom Ratings'!$B$6)+($K584*'Custom Ratings'!$B$7)+($L584*'Custom Ratings'!$B$8)+($M584*'Custom Ratings'!$B$9)+($O584*'Custom Ratings'!$B$10)+($P584*'Custom Ratings'!$B$11)+($Q584*'Custom Ratings'!$B$12)+($R584*'Custom Ratings'!$B$13)+($S584*'Custom Ratings'!$B$14)+($T584*'Custom Ratings'!$B$15)),0)</f>
        <v>40</v>
      </c>
      <c r="AA584" s="78">
        <f>ROUND(IF(($G584*'Custom Ratings'!$F$3)+($H584*'Custom Ratings'!$F$4)+($I584*'Custom Ratings'!$F$5)+($J584*'Custom Ratings'!$F$6)+($K584*'Custom Ratings'!$F$7)+($L584*'Custom Ratings'!$F$8)+($M584*'Custom Ratings'!$F$9)+($O584*'Custom Ratings'!$F$10)+($P584*'Custom Ratings'!$F$11)+($Q584*'Custom Ratings'!$F$12)+($R584*'Custom Ratings'!$F$13)+($S584*'Custom Ratings'!$F$14)+($T584*'Custom Ratings'!$F$15)&lt;50,(25+(($G584*'Custom Ratings'!$F$3)+($H584*'Custom Ratings'!$F$4)+($I584*'Custom Ratings'!$F$5)+($J584*'Custom Ratings'!$F$6)+($K584*'Custom Ratings'!$F$7)+($L584*'Custom Ratings'!$F$8)+($M584*'Custom Ratings'!$F$9)+($O584*'Custom Ratings'!$F$10)+($P584*'Custom Ratings'!$F$11)+($Q584*'Custom Ratings'!$F$12)+($R584*'Custom Ratings'!$F$13)+($S584*'Custom Ratings'!$F$14)+($T584*'Custom Ratings'!$F$15))/2),($G584*'Custom Ratings'!$F$3)+($H584*'Custom Ratings'!$F$4)+($I584*'Custom Ratings'!$F$5)+($J584*'Custom Ratings'!$F$6)+($K584*'Custom Ratings'!$F$7)+($L584*'Custom Ratings'!$F$8)+($M584*'Custom Ratings'!$F$9)+($O584*'Custom Ratings'!$F$10)+($P584*'Custom Ratings'!$F$11)+($Q584*'Custom Ratings'!$F$12)+($R584*'Custom Ratings'!$F$13)+($S584*'Custom Ratings'!$F$14)+($T584*'Custom Ratings'!$F$15)),0)</f>
        <v>40</v>
      </c>
      <c r="AB584" s="78">
        <f>ROUND(IF(($K584*'Custom Ratings'!$J$3)+ROUNDDOWN(($H584*'Custom Ratings'!$J$4),0)+($I584*'Custom Ratings'!$J$5)+($J584*'Custom Ratings'!$J$6)+ROUNDDOWN(($K584*'Custom Ratings'!$J$7),0)+ROUNDDOWN(($L584*'Custom Ratings'!$J$8),0)+($M584*'Custom Ratings'!$J$9)+($O584*'Custom Ratings'!$J$10)+($P584*'Custom Ratings'!$J$11)+($Q584*'Custom Ratings'!$J$12)+($R584*'Custom Ratings'!$J$13)+($S584*'Custom Ratings'!$J$14)+($T584*'Custom Ratings'!$J$15)&lt;50,(25+(($K584*'Custom Ratings'!$J$3)+ROUNDDOWN(($H584*'Custom Ratings'!$J$4),0)+($I584*'Custom Ratings'!$J$5)+($J584*'Custom Ratings'!$J$6)+ROUNDDOWN(($K584*'Custom Ratings'!$J$7),0)+ROUNDDOWN(($L584*'Custom Ratings'!$J$8),0)+($M584*'Custom Ratings'!$J$9)+($O584*'Custom Ratings'!$J$10)+($P584*'Custom Ratings'!$J$11)+($Q584*'Custom Ratings'!$J$12)+($R584*'Custom Ratings'!$J$13)+($S584*'Custom Ratings'!$J$14)+($T584*'Custom Ratings'!$J$15))/2),($K584*'Custom Ratings'!$J$3)+ROUNDDOWN(($H584*'Custom Ratings'!$J$4),0)+($I584*'Custom Ratings'!$J$5)+($J584*'Custom Ratings'!$J$6)+ROUNDDOWN(($K584*'Custom Ratings'!$J$7),0)+ROUNDDOWN(($L584*'Custom Ratings'!$J$8),0)+($M584*'Custom Ratings'!$J$9)+($O584*'Custom Ratings'!$J$10)+($P584*'Custom Ratings'!$J$11)+($Q584*'Custom Ratings'!$J$12)+($R584*'Custom Ratings'!$J$13)+($S584*'Custom Ratings'!$J$14)+($T584*'Custom Ratings'!$J$15)),0)</f>
        <v>43</v>
      </c>
      <c r="AC584" s="79">
        <f>ROUND(Z584/'Custom Ratings'!$B$19,0)</f>
        <v>40</v>
      </c>
      <c r="AD584" s="79">
        <f>ROUND(AA584/'Custom Ratings'!$F$19,0)</f>
        <v>40</v>
      </c>
      <c r="AE584" s="79">
        <f>ROUND(AB584/'Custom Ratings'!$J$19,0)</f>
        <v>43</v>
      </c>
    </row>
    <row r="585" ht="15.75" customHeight="1">
      <c r="A585" s="71" t="s">
        <v>719</v>
      </c>
      <c r="B585" s="71" t="s">
        <v>1466</v>
      </c>
      <c r="C585" s="72" t="str">
        <f t="shared" si="1"/>
        <v>Alexei Zhamnov</v>
      </c>
      <c r="D585" s="73" t="s">
        <v>44</v>
      </c>
      <c r="E585" s="73" t="s">
        <v>702</v>
      </c>
      <c r="F585" s="73">
        <v>10.0</v>
      </c>
      <c r="G585" s="73">
        <v>7.0</v>
      </c>
      <c r="H585" s="73">
        <v>5.0</v>
      </c>
      <c r="I585" s="73">
        <v>3.0</v>
      </c>
      <c r="J585" s="73">
        <v>4.0</v>
      </c>
      <c r="K585" s="73">
        <v>3.0</v>
      </c>
      <c r="L585" s="73">
        <v>3.0</v>
      </c>
      <c r="M585" s="73">
        <v>3.0</v>
      </c>
      <c r="N585" s="73">
        <v>0.0</v>
      </c>
      <c r="O585" s="73">
        <v>5.0</v>
      </c>
      <c r="P585" s="73">
        <v>4.0</v>
      </c>
      <c r="Q585" s="73">
        <v>4.0</v>
      </c>
      <c r="R585" s="73">
        <v>1.0</v>
      </c>
      <c r="S585" s="73">
        <v>5.0</v>
      </c>
      <c r="T585" s="73">
        <v>2.0</v>
      </c>
      <c r="U585" s="74">
        <f t="shared" si="2"/>
        <v>78</v>
      </c>
      <c r="V585" s="75">
        <f t="shared" si="3"/>
        <v>78</v>
      </c>
      <c r="W585" s="76" t="str">
        <f t="shared" si="4"/>
        <v>Lefty</v>
      </c>
      <c r="X585" s="77">
        <f t="shared" si="5"/>
        <v>78</v>
      </c>
      <c r="Y585" s="77">
        <f t="shared" si="6"/>
        <v>60</v>
      </c>
      <c r="Z585" s="78">
        <f>ROUND(IF(($G585*'Custom Ratings'!$B$3)+($H585*'Custom Ratings'!$B$4)+($I585*'Custom Ratings'!$B$5)+($J585*'Custom Ratings'!$B$6)+($K585*'Custom Ratings'!$B$7)+($L585*'Custom Ratings'!$B$8)+($M585*'Custom Ratings'!$B$9)+($O585*'Custom Ratings'!$B$10)+($P585*'Custom Ratings'!$B$11)+($Q585*'Custom Ratings'!$B$12)+($R585*'Custom Ratings'!$B$13)+($S585*'Custom Ratings'!$B$14)+($T585*'Custom Ratings'!$B$15)&lt;50,(25+(($G585*'Custom Ratings'!$B$3)+($H585*'Custom Ratings'!$B$4)+($I585*'Custom Ratings'!$B$5)+($J585*'Custom Ratings'!$B$6)+($K585*'Custom Ratings'!$B$7)+($L585*'Custom Ratings'!$B$8)+($M585*'Custom Ratings'!$B$9)+($O585*'Custom Ratings'!$B$10)+($P585*'Custom Ratings'!$B$11)+($Q585*'Custom Ratings'!$B$12)+($R585*'Custom Ratings'!$B$13)+($S585*'Custom Ratings'!$B$14)+($T585*'Custom Ratings'!$B$15))/2),($G585*'Custom Ratings'!$B$3)+($H585*'Custom Ratings'!$B$4)+($I585*'Custom Ratings'!$B$5)+($J585*'Custom Ratings'!$B$6)+($K585*'Custom Ratings'!$B$7)+($L585*'Custom Ratings'!$B$8)+($M585*'Custom Ratings'!$B$9)+($O585*'Custom Ratings'!$B$10)+($P585*'Custom Ratings'!$B$11)+($Q585*'Custom Ratings'!$B$12)+($R585*'Custom Ratings'!$B$13)+($S585*'Custom Ratings'!$B$14)+($T585*'Custom Ratings'!$B$15)),0)</f>
        <v>78</v>
      </c>
      <c r="AA585" s="78">
        <f>ROUND(IF(($G585*'Custom Ratings'!$F$3)+($H585*'Custom Ratings'!$F$4)+($I585*'Custom Ratings'!$F$5)+($J585*'Custom Ratings'!$F$6)+($K585*'Custom Ratings'!$F$7)+($L585*'Custom Ratings'!$F$8)+($M585*'Custom Ratings'!$F$9)+($O585*'Custom Ratings'!$F$10)+($P585*'Custom Ratings'!$F$11)+($Q585*'Custom Ratings'!$F$12)+($R585*'Custom Ratings'!$F$13)+($S585*'Custom Ratings'!$F$14)+($T585*'Custom Ratings'!$F$15)&lt;50,(25+(($G585*'Custom Ratings'!$F$3)+($H585*'Custom Ratings'!$F$4)+($I585*'Custom Ratings'!$F$5)+($J585*'Custom Ratings'!$F$6)+($K585*'Custom Ratings'!$F$7)+($L585*'Custom Ratings'!$F$8)+($M585*'Custom Ratings'!$F$9)+($O585*'Custom Ratings'!$F$10)+($P585*'Custom Ratings'!$F$11)+($Q585*'Custom Ratings'!$F$12)+($R585*'Custom Ratings'!$F$13)+($S585*'Custom Ratings'!$F$14)+($T585*'Custom Ratings'!$F$15))/2),($G585*'Custom Ratings'!$F$3)+($H585*'Custom Ratings'!$F$4)+($I585*'Custom Ratings'!$F$5)+($J585*'Custom Ratings'!$F$6)+($K585*'Custom Ratings'!$F$7)+($L585*'Custom Ratings'!$F$8)+($M585*'Custom Ratings'!$F$9)+($O585*'Custom Ratings'!$F$10)+($P585*'Custom Ratings'!$F$11)+($Q585*'Custom Ratings'!$F$12)+($R585*'Custom Ratings'!$F$13)+($S585*'Custom Ratings'!$F$14)+($T585*'Custom Ratings'!$F$15)),0)</f>
        <v>78</v>
      </c>
      <c r="AB585" s="78">
        <f>ROUND(IF(($K585*'Custom Ratings'!$J$3)+ROUNDDOWN(($H585*'Custom Ratings'!$J$4),0)+($I585*'Custom Ratings'!$J$5)+($J585*'Custom Ratings'!$J$6)+ROUNDDOWN(($K585*'Custom Ratings'!$J$7),0)+ROUNDDOWN(($L585*'Custom Ratings'!$J$8),0)+($M585*'Custom Ratings'!$J$9)+($O585*'Custom Ratings'!$J$10)+($P585*'Custom Ratings'!$J$11)+($Q585*'Custom Ratings'!$J$12)+($R585*'Custom Ratings'!$J$13)+($S585*'Custom Ratings'!$J$14)+($T585*'Custom Ratings'!$J$15)&lt;50,(25+(($K585*'Custom Ratings'!$J$3)+ROUNDDOWN(($H585*'Custom Ratings'!$J$4),0)+($I585*'Custom Ratings'!$J$5)+($J585*'Custom Ratings'!$J$6)+ROUNDDOWN(($K585*'Custom Ratings'!$J$7),0)+ROUNDDOWN(($L585*'Custom Ratings'!$J$8),0)+($M585*'Custom Ratings'!$J$9)+($O585*'Custom Ratings'!$J$10)+($P585*'Custom Ratings'!$J$11)+($Q585*'Custom Ratings'!$J$12)+($R585*'Custom Ratings'!$J$13)+($S585*'Custom Ratings'!$J$14)+($T585*'Custom Ratings'!$J$15))/2),($K585*'Custom Ratings'!$J$3)+ROUNDDOWN(($H585*'Custom Ratings'!$J$4),0)+($I585*'Custom Ratings'!$J$5)+($J585*'Custom Ratings'!$J$6)+ROUNDDOWN(($K585*'Custom Ratings'!$J$7),0)+ROUNDDOWN(($L585*'Custom Ratings'!$J$8),0)+($M585*'Custom Ratings'!$J$9)+($O585*'Custom Ratings'!$J$10)+($P585*'Custom Ratings'!$J$11)+($Q585*'Custom Ratings'!$J$12)+($R585*'Custom Ratings'!$J$13)+($S585*'Custom Ratings'!$J$14)+($T585*'Custom Ratings'!$J$15)),0)</f>
        <v>60</v>
      </c>
      <c r="AC585" s="79">
        <f>ROUND(Z585/'Custom Ratings'!$B$19,0)</f>
        <v>78</v>
      </c>
      <c r="AD585" s="79">
        <f>ROUND(AA585/'Custom Ratings'!$F$19,0)</f>
        <v>78</v>
      </c>
      <c r="AE585" s="79">
        <f>ROUND(AB585/'Custom Ratings'!$J$19,0)</f>
        <v>60</v>
      </c>
    </row>
    <row r="586" ht="15.75" customHeight="1">
      <c r="A586" s="71" t="s">
        <v>1148</v>
      </c>
      <c r="B586" s="71" t="s">
        <v>1467</v>
      </c>
      <c r="C586" s="72" t="str">
        <f t="shared" si="1"/>
        <v>Thomas Steen</v>
      </c>
      <c r="D586" s="73" t="s">
        <v>44</v>
      </c>
      <c r="E586" s="73" t="s">
        <v>702</v>
      </c>
      <c r="F586" s="73">
        <v>25.0</v>
      </c>
      <c r="G586" s="73">
        <v>8.0</v>
      </c>
      <c r="H586" s="73">
        <v>4.0</v>
      </c>
      <c r="I586" s="73">
        <v>3.0</v>
      </c>
      <c r="J586" s="73">
        <v>4.0</v>
      </c>
      <c r="K586" s="73">
        <v>3.0</v>
      </c>
      <c r="L586" s="73">
        <v>3.0</v>
      </c>
      <c r="M586" s="73">
        <v>3.0</v>
      </c>
      <c r="N586" s="73">
        <v>4.0</v>
      </c>
      <c r="O586" s="73">
        <v>4.0</v>
      </c>
      <c r="P586" s="73">
        <v>4.0</v>
      </c>
      <c r="Q586" s="73">
        <v>4.0</v>
      </c>
      <c r="R586" s="73">
        <v>0.0</v>
      </c>
      <c r="S586" s="73">
        <v>5.0</v>
      </c>
      <c r="T586" s="73">
        <v>3.0</v>
      </c>
      <c r="U586" s="74">
        <f t="shared" si="2"/>
        <v>73</v>
      </c>
      <c r="V586" s="75">
        <f t="shared" si="3"/>
        <v>73</v>
      </c>
      <c r="W586" s="76" t="str">
        <f t="shared" si="4"/>
        <v>Lefty</v>
      </c>
      <c r="X586" s="77">
        <f t="shared" si="5"/>
        <v>73</v>
      </c>
      <c r="Y586" s="77">
        <f t="shared" si="6"/>
        <v>56</v>
      </c>
      <c r="Z586" s="78">
        <f>ROUND(IF(($G586*'Custom Ratings'!$B$3)+($H586*'Custom Ratings'!$B$4)+($I586*'Custom Ratings'!$B$5)+($J586*'Custom Ratings'!$B$6)+($K586*'Custom Ratings'!$B$7)+($L586*'Custom Ratings'!$B$8)+($M586*'Custom Ratings'!$B$9)+($O586*'Custom Ratings'!$B$10)+($P586*'Custom Ratings'!$B$11)+($Q586*'Custom Ratings'!$B$12)+($R586*'Custom Ratings'!$B$13)+($S586*'Custom Ratings'!$B$14)+($T586*'Custom Ratings'!$B$15)&lt;50,(25+(($G586*'Custom Ratings'!$B$3)+($H586*'Custom Ratings'!$B$4)+($I586*'Custom Ratings'!$B$5)+($J586*'Custom Ratings'!$B$6)+($K586*'Custom Ratings'!$B$7)+($L586*'Custom Ratings'!$B$8)+($M586*'Custom Ratings'!$B$9)+($O586*'Custom Ratings'!$B$10)+($P586*'Custom Ratings'!$B$11)+($Q586*'Custom Ratings'!$B$12)+($R586*'Custom Ratings'!$B$13)+($S586*'Custom Ratings'!$B$14)+($T586*'Custom Ratings'!$B$15))/2),($G586*'Custom Ratings'!$B$3)+($H586*'Custom Ratings'!$B$4)+($I586*'Custom Ratings'!$B$5)+($J586*'Custom Ratings'!$B$6)+($K586*'Custom Ratings'!$B$7)+($L586*'Custom Ratings'!$B$8)+($M586*'Custom Ratings'!$B$9)+($O586*'Custom Ratings'!$B$10)+($P586*'Custom Ratings'!$B$11)+($Q586*'Custom Ratings'!$B$12)+($R586*'Custom Ratings'!$B$13)+($S586*'Custom Ratings'!$B$14)+($T586*'Custom Ratings'!$B$15)),0)</f>
        <v>73</v>
      </c>
      <c r="AA586" s="78">
        <f>ROUND(IF(($G586*'Custom Ratings'!$F$3)+($H586*'Custom Ratings'!$F$4)+($I586*'Custom Ratings'!$F$5)+($J586*'Custom Ratings'!$F$6)+($K586*'Custom Ratings'!$F$7)+($L586*'Custom Ratings'!$F$8)+($M586*'Custom Ratings'!$F$9)+($O586*'Custom Ratings'!$F$10)+($P586*'Custom Ratings'!$F$11)+($Q586*'Custom Ratings'!$F$12)+($R586*'Custom Ratings'!$F$13)+($S586*'Custom Ratings'!$F$14)+($T586*'Custom Ratings'!$F$15)&lt;50,(25+(($G586*'Custom Ratings'!$F$3)+($H586*'Custom Ratings'!$F$4)+($I586*'Custom Ratings'!$F$5)+($J586*'Custom Ratings'!$F$6)+($K586*'Custom Ratings'!$F$7)+($L586*'Custom Ratings'!$F$8)+($M586*'Custom Ratings'!$F$9)+($O586*'Custom Ratings'!$F$10)+($P586*'Custom Ratings'!$F$11)+($Q586*'Custom Ratings'!$F$12)+($R586*'Custom Ratings'!$F$13)+($S586*'Custom Ratings'!$F$14)+($T586*'Custom Ratings'!$F$15))/2),($G586*'Custom Ratings'!$F$3)+($H586*'Custom Ratings'!$F$4)+($I586*'Custom Ratings'!$F$5)+($J586*'Custom Ratings'!$F$6)+($K586*'Custom Ratings'!$F$7)+($L586*'Custom Ratings'!$F$8)+($M586*'Custom Ratings'!$F$9)+($O586*'Custom Ratings'!$F$10)+($P586*'Custom Ratings'!$F$11)+($Q586*'Custom Ratings'!$F$12)+($R586*'Custom Ratings'!$F$13)+($S586*'Custom Ratings'!$F$14)+($T586*'Custom Ratings'!$F$15)),0)</f>
        <v>73</v>
      </c>
      <c r="AB586" s="78">
        <f>ROUND(IF(($K586*'Custom Ratings'!$J$3)+ROUNDDOWN(($H586*'Custom Ratings'!$J$4),0)+($I586*'Custom Ratings'!$J$5)+($J586*'Custom Ratings'!$J$6)+ROUNDDOWN(($K586*'Custom Ratings'!$J$7),0)+ROUNDDOWN(($L586*'Custom Ratings'!$J$8),0)+($M586*'Custom Ratings'!$J$9)+($O586*'Custom Ratings'!$J$10)+($P586*'Custom Ratings'!$J$11)+($Q586*'Custom Ratings'!$J$12)+($R586*'Custom Ratings'!$J$13)+($S586*'Custom Ratings'!$J$14)+($T586*'Custom Ratings'!$J$15)&lt;50,(25+(($K586*'Custom Ratings'!$J$3)+ROUNDDOWN(($H586*'Custom Ratings'!$J$4),0)+($I586*'Custom Ratings'!$J$5)+($J586*'Custom Ratings'!$J$6)+ROUNDDOWN(($K586*'Custom Ratings'!$J$7),0)+ROUNDDOWN(($L586*'Custom Ratings'!$J$8),0)+($M586*'Custom Ratings'!$J$9)+($O586*'Custom Ratings'!$J$10)+($P586*'Custom Ratings'!$J$11)+($Q586*'Custom Ratings'!$J$12)+($R586*'Custom Ratings'!$J$13)+($S586*'Custom Ratings'!$J$14)+($T586*'Custom Ratings'!$J$15))/2),($K586*'Custom Ratings'!$J$3)+ROUNDDOWN(($H586*'Custom Ratings'!$J$4),0)+($I586*'Custom Ratings'!$J$5)+($J586*'Custom Ratings'!$J$6)+ROUNDDOWN(($K586*'Custom Ratings'!$J$7),0)+ROUNDDOWN(($L586*'Custom Ratings'!$J$8),0)+($M586*'Custom Ratings'!$J$9)+($O586*'Custom Ratings'!$J$10)+($P586*'Custom Ratings'!$J$11)+($Q586*'Custom Ratings'!$J$12)+($R586*'Custom Ratings'!$J$13)+($S586*'Custom Ratings'!$J$14)+($T586*'Custom Ratings'!$J$15)),0)</f>
        <v>56</v>
      </c>
      <c r="AC586" s="79">
        <f>ROUND(Z586/'Custom Ratings'!$B$19,0)</f>
        <v>73</v>
      </c>
      <c r="AD586" s="79">
        <f>ROUND(AA586/'Custom Ratings'!$F$19,0)</f>
        <v>73</v>
      </c>
      <c r="AE586" s="79">
        <f>ROUND(AB586/'Custom Ratings'!$J$19,0)</f>
        <v>56</v>
      </c>
    </row>
    <row r="587" ht="15.75" customHeight="1">
      <c r="A587" s="71" t="s">
        <v>1468</v>
      </c>
      <c r="B587" s="71" t="s">
        <v>1469</v>
      </c>
      <c r="C587" s="72" t="str">
        <f t="shared" si="1"/>
        <v>Luciano Borsato</v>
      </c>
      <c r="D587" s="73" t="s">
        <v>44</v>
      </c>
      <c r="E587" s="73" t="s">
        <v>702</v>
      </c>
      <c r="F587" s="73">
        <v>38.0</v>
      </c>
      <c r="G587" s="73">
        <v>4.0</v>
      </c>
      <c r="H587" s="73">
        <v>3.0</v>
      </c>
      <c r="I587" s="73">
        <v>3.0</v>
      </c>
      <c r="J587" s="73">
        <v>3.0</v>
      </c>
      <c r="K587" s="73">
        <v>3.0</v>
      </c>
      <c r="L587" s="73">
        <v>2.0</v>
      </c>
      <c r="M587" s="73">
        <v>3.0</v>
      </c>
      <c r="N587" s="73">
        <v>1.0</v>
      </c>
      <c r="O587" s="73">
        <v>3.0</v>
      </c>
      <c r="P587" s="73">
        <v>4.0</v>
      </c>
      <c r="Q587" s="73">
        <v>3.0</v>
      </c>
      <c r="R587" s="73">
        <v>2.0</v>
      </c>
      <c r="S587" s="73">
        <v>3.0</v>
      </c>
      <c r="T587" s="73">
        <v>2.0</v>
      </c>
      <c r="U587" s="74">
        <f t="shared" si="2"/>
        <v>61</v>
      </c>
      <c r="V587" s="75">
        <f t="shared" si="3"/>
        <v>61</v>
      </c>
      <c r="W587" s="76" t="str">
        <f t="shared" si="4"/>
        <v>Righty</v>
      </c>
      <c r="X587" s="77">
        <f t="shared" si="5"/>
        <v>61</v>
      </c>
      <c r="Y587" s="77">
        <f t="shared" si="6"/>
        <v>48</v>
      </c>
      <c r="Z587" s="78">
        <f>ROUND(IF(($G587*'Custom Ratings'!$B$3)+($H587*'Custom Ratings'!$B$4)+($I587*'Custom Ratings'!$B$5)+($J587*'Custom Ratings'!$B$6)+($K587*'Custom Ratings'!$B$7)+($L587*'Custom Ratings'!$B$8)+($M587*'Custom Ratings'!$B$9)+($O587*'Custom Ratings'!$B$10)+($P587*'Custom Ratings'!$B$11)+($Q587*'Custom Ratings'!$B$12)+($R587*'Custom Ratings'!$B$13)+($S587*'Custom Ratings'!$B$14)+($T587*'Custom Ratings'!$B$15)&lt;50,(25+(($G587*'Custom Ratings'!$B$3)+($H587*'Custom Ratings'!$B$4)+($I587*'Custom Ratings'!$B$5)+($J587*'Custom Ratings'!$B$6)+($K587*'Custom Ratings'!$B$7)+($L587*'Custom Ratings'!$B$8)+($M587*'Custom Ratings'!$B$9)+($O587*'Custom Ratings'!$B$10)+($P587*'Custom Ratings'!$B$11)+($Q587*'Custom Ratings'!$B$12)+($R587*'Custom Ratings'!$B$13)+($S587*'Custom Ratings'!$B$14)+($T587*'Custom Ratings'!$B$15))/2),($G587*'Custom Ratings'!$B$3)+($H587*'Custom Ratings'!$B$4)+($I587*'Custom Ratings'!$B$5)+($J587*'Custom Ratings'!$B$6)+($K587*'Custom Ratings'!$B$7)+($L587*'Custom Ratings'!$B$8)+($M587*'Custom Ratings'!$B$9)+($O587*'Custom Ratings'!$B$10)+($P587*'Custom Ratings'!$B$11)+($Q587*'Custom Ratings'!$B$12)+($R587*'Custom Ratings'!$B$13)+($S587*'Custom Ratings'!$B$14)+($T587*'Custom Ratings'!$B$15)),0)</f>
        <v>61</v>
      </c>
      <c r="AA587" s="78">
        <f>ROUND(IF(($G587*'Custom Ratings'!$F$3)+($H587*'Custom Ratings'!$F$4)+($I587*'Custom Ratings'!$F$5)+($J587*'Custom Ratings'!$F$6)+($K587*'Custom Ratings'!$F$7)+($L587*'Custom Ratings'!$F$8)+($M587*'Custom Ratings'!$F$9)+($O587*'Custom Ratings'!$F$10)+($P587*'Custom Ratings'!$F$11)+($Q587*'Custom Ratings'!$F$12)+($R587*'Custom Ratings'!$F$13)+($S587*'Custom Ratings'!$F$14)+($T587*'Custom Ratings'!$F$15)&lt;50,(25+(($G587*'Custom Ratings'!$F$3)+($H587*'Custom Ratings'!$F$4)+($I587*'Custom Ratings'!$F$5)+($J587*'Custom Ratings'!$F$6)+($K587*'Custom Ratings'!$F$7)+($L587*'Custom Ratings'!$F$8)+($M587*'Custom Ratings'!$F$9)+($O587*'Custom Ratings'!$F$10)+($P587*'Custom Ratings'!$F$11)+($Q587*'Custom Ratings'!$F$12)+($R587*'Custom Ratings'!$F$13)+($S587*'Custom Ratings'!$F$14)+($T587*'Custom Ratings'!$F$15))/2),($G587*'Custom Ratings'!$F$3)+($H587*'Custom Ratings'!$F$4)+($I587*'Custom Ratings'!$F$5)+($J587*'Custom Ratings'!$F$6)+($K587*'Custom Ratings'!$F$7)+($L587*'Custom Ratings'!$F$8)+($M587*'Custom Ratings'!$F$9)+($O587*'Custom Ratings'!$F$10)+($P587*'Custom Ratings'!$F$11)+($Q587*'Custom Ratings'!$F$12)+($R587*'Custom Ratings'!$F$13)+($S587*'Custom Ratings'!$F$14)+($T587*'Custom Ratings'!$F$15)),0)</f>
        <v>61</v>
      </c>
      <c r="AB587" s="78">
        <f>ROUND(IF(($K587*'Custom Ratings'!$J$3)+ROUNDDOWN(($H587*'Custom Ratings'!$J$4),0)+($I587*'Custom Ratings'!$J$5)+($J587*'Custom Ratings'!$J$6)+ROUNDDOWN(($K587*'Custom Ratings'!$J$7),0)+ROUNDDOWN(($L587*'Custom Ratings'!$J$8),0)+($M587*'Custom Ratings'!$J$9)+($O587*'Custom Ratings'!$J$10)+($P587*'Custom Ratings'!$J$11)+($Q587*'Custom Ratings'!$J$12)+($R587*'Custom Ratings'!$J$13)+($S587*'Custom Ratings'!$J$14)+($T587*'Custom Ratings'!$J$15)&lt;50,(25+(($K587*'Custom Ratings'!$J$3)+ROUNDDOWN(($H587*'Custom Ratings'!$J$4),0)+($I587*'Custom Ratings'!$J$5)+($J587*'Custom Ratings'!$J$6)+ROUNDDOWN(($K587*'Custom Ratings'!$J$7),0)+ROUNDDOWN(($L587*'Custom Ratings'!$J$8),0)+($M587*'Custom Ratings'!$J$9)+($O587*'Custom Ratings'!$J$10)+($P587*'Custom Ratings'!$J$11)+($Q587*'Custom Ratings'!$J$12)+($R587*'Custom Ratings'!$J$13)+($S587*'Custom Ratings'!$J$14)+($T587*'Custom Ratings'!$J$15))/2),($K587*'Custom Ratings'!$J$3)+ROUNDDOWN(($H587*'Custom Ratings'!$J$4),0)+($I587*'Custom Ratings'!$J$5)+($J587*'Custom Ratings'!$J$6)+ROUNDDOWN(($K587*'Custom Ratings'!$J$7),0)+ROUNDDOWN(($L587*'Custom Ratings'!$J$8),0)+($M587*'Custom Ratings'!$J$9)+($O587*'Custom Ratings'!$J$10)+($P587*'Custom Ratings'!$J$11)+($Q587*'Custom Ratings'!$J$12)+($R587*'Custom Ratings'!$J$13)+($S587*'Custom Ratings'!$J$14)+($T587*'Custom Ratings'!$J$15)),0)</f>
        <v>48</v>
      </c>
      <c r="AC587" s="79">
        <f>ROUND(Z587/'Custom Ratings'!$B$19,0)</f>
        <v>61</v>
      </c>
      <c r="AD587" s="79">
        <f>ROUND(AA587/'Custom Ratings'!$F$19,0)</f>
        <v>61</v>
      </c>
      <c r="AE587" s="79">
        <f>ROUND(AB587/'Custom Ratings'!$J$19,0)</f>
        <v>48</v>
      </c>
    </row>
    <row r="588" ht="15.75" customHeight="1">
      <c r="A588" s="71" t="s">
        <v>817</v>
      </c>
      <c r="B588" s="71" t="s">
        <v>1470</v>
      </c>
      <c r="C588" s="72" t="str">
        <f t="shared" si="1"/>
        <v>Mike Eagles</v>
      </c>
      <c r="D588" s="73" t="s">
        <v>44</v>
      </c>
      <c r="E588" s="73" t="s">
        <v>702</v>
      </c>
      <c r="F588" s="73">
        <v>36.0</v>
      </c>
      <c r="G588" s="73">
        <v>7.0</v>
      </c>
      <c r="H588" s="73">
        <v>3.0</v>
      </c>
      <c r="I588" s="73">
        <v>3.0</v>
      </c>
      <c r="J588" s="73">
        <v>2.0</v>
      </c>
      <c r="K588" s="73">
        <v>4.0</v>
      </c>
      <c r="L588" s="73">
        <v>2.0</v>
      </c>
      <c r="M588" s="73">
        <v>5.0</v>
      </c>
      <c r="N588" s="73">
        <v>4.0</v>
      </c>
      <c r="O588" s="73">
        <v>2.0</v>
      </c>
      <c r="P588" s="73">
        <v>2.0</v>
      </c>
      <c r="Q588" s="73">
        <v>5.0</v>
      </c>
      <c r="R588" s="73">
        <v>1.0</v>
      </c>
      <c r="S588" s="73">
        <v>2.0</v>
      </c>
      <c r="T588" s="73">
        <v>3.0</v>
      </c>
      <c r="U588" s="74">
        <f t="shared" si="2"/>
        <v>58</v>
      </c>
      <c r="V588" s="75">
        <f t="shared" si="3"/>
        <v>58</v>
      </c>
      <c r="W588" s="76" t="str">
        <f t="shared" si="4"/>
        <v>Lefty</v>
      </c>
      <c r="X588" s="77">
        <f t="shared" si="5"/>
        <v>58</v>
      </c>
      <c r="Y588" s="77">
        <f t="shared" si="6"/>
        <v>51</v>
      </c>
      <c r="Z588" s="78">
        <f>ROUND(IF(($G588*'Custom Ratings'!$B$3)+($H588*'Custom Ratings'!$B$4)+($I588*'Custom Ratings'!$B$5)+($J588*'Custom Ratings'!$B$6)+($K588*'Custom Ratings'!$B$7)+($L588*'Custom Ratings'!$B$8)+($M588*'Custom Ratings'!$B$9)+($O588*'Custom Ratings'!$B$10)+($P588*'Custom Ratings'!$B$11)+($Q588*'Custom Ratings'!$B$12)+($R588*'Custom Ratings'!$B$13)+($S588*'Custom Ratings'!$B$14)+($T588*'Custom Ratings'!$B$15)&lt;50,(25+(($G588*'Custom Ratings'!$B$3)+($H588*'Custom Ratings'!$B$4)+($I588*'Custom Ratings'!$B$5)+($J588*'Custom Ratings'!$B$6)+($K588*'Custom Ratings'!$B$7)+($L588*'Custom Ratings'!$B$8)+($M588*'Custom Ratings'!$B$9)+($O588*'Custom Ratings'!$B$10)+($P588*'Custom Ratings'!$B$11)+($Q588*'Custom Ratings'!$B$12)+($R588*'Custom Ratings'!$B$13)+($S588*'Custom Ratings'!$B$14)+($T588*'Custom Ratings'!$B$15))/2),($G588*'Custom Ratings'!$B$3)+($H588*'Custom Ratings'!$B$4)+($I588*'Custom Ratings'!$B$5)+($J588*'Custom Ratings'!$B$6)+($K588*'Custom Ratings'!$B$7)+($L588*'Custom Ratings'!$B$8)+($M588*'Custom Ratings'!$B$9)+($O588*'Custom Ratings'!$B$10)+($P588*'Custom Ratings'!$B$11)+($Q588*'Custom Ratings'!$B$12)+($R588*'Custom Ratings'!$B$13)+($S588*'Custom Ratings'!$B$14)+($T588*'Custom Ratings'!$B$15)),0)</f>
        <v>58</v>
      </c>
      <c r="AA588" s="78">
        <f>ROUND(IF(($G588*'Custom Ratings'!$F$3)+($H588*'Custom Ratings'!$F$4)+($I588*'Custom Ratings'!$F$5)+($J588*'Custom Ratings'!$F$6)+($K588*'Custom Ratings'!$F$7)+($L588*'Custom Ratings'!$F$8)+($M588*'Custom Ratings'!$F$9)+($O588*'Custom Ratings'!$F$10)+($P588*'Custom Ratings'!$F$11)+($Q588*'Custom Ratings'!$F$12)+($R588*'Custom Ratings'!$F$13)+($S588*'Custom Ratings'!$F$14)+($T588*'Custom Ratings'!$F$15)&lt;50,(25+(($G588*'Custom Ratings'!$F$3)+($H588*'Custom Ratings'!$F$4)+($I588*'Custom Ratings'!$F$5)+($J588*'Custom Ratings'!$F$6)+($K588*'Custom Ratings'!$F$7)+($L588*'Custom Ratings'!$F$8)+($M588*'Custom Ratings'!$F$9)+($O588*'Custom Ratings'!$F$10)+($P588*'Custom Ratings'!$F$11)+($Q588*'Custom Ratings'!$F$12)+($R588*'Custom Ratings'!$F$13)+($S588*'Custom Ratings'!$F$14)+($T588*'Custom Ratings'!$F$15))/2),($G588*'Custom Ratings'!$F$3)+($H588*'Custom Ratings'!$F$4)+($I588*'Custom Ratings'!$F$5)+($J588*'Custom Ratings'!$F$6)+($K588*'Custom Ratings'!$F$7)+($L588*'Custom Ratings'!$F$8)+($M588*'Custom Ratings'!$F$9)+($O588*'Custom Ratings'!$F$10)+($P588*'Custom Ratings'!$F$11)+($Q588*'Custom Ratings'!$F$12)+($R588*'Custom Ratings'!$F$13)+($S588*'Custom Ratings'!$F$14)+($T588*'Custom Ratings'!$F$15)),0)</f>
        <v>58</v>
      </c>
      <c r="AB588" s="78">
        <f>ROUND(IF(($K588*'Custom Ratings'!$J$3)+ROUNDDOWN(($H588*'Custom Ratings'!$J$4),0)+($I588*'Custom Ratings'!$J$5)+($J588*'Custom Ratings'!$J$6)+ROUNDDOWN(($K588*'Custom Ratings'!$J$7),0)+ROUNDDOWN(($L588*'Custom Ratings'!$J$8),0)+($M588*'Custom Ratings'!$J$9)+($O588*'Custom Ratings'!$J$10)+($P588*'Custom Ratings'!$J$11)+($Q588*'Custom Ratings'!$J$12)+($R588*'Custom Ratings'!$J$13)+($S588*'Custom Ratings'!$J$14)+($T588*'Custom Ratings'!$J$15)&lt;50,(25+(($K588*'Custom Ratings'!$J$3)+ROUNDDOWN(($H588*'Custom Ratings'!$J$4),0)+($I588*'Custom Ratings'!$J$5)+($J588*'Custom Ratings'!$J$6)+ROUNDDOWN(($K588*'Custom Ratings'!$J$7),0)+ROUNDDOWN(($L588*'Custom Ratings'!$J$8),0)+($M588*'Custom Ratings'!$J$9)+($O588*'Custom Ratings'!$J$10)+($P588*'Custom Ratings'!$J$11)+($Q588*'Custom Ratings'!$J$12)+($R588*'Custom Ratings'!$J$13)+($S588*'Custom Ratings'!$J$14)+($T588*'Custom Ratings'!$J$15))/2),($K588*'Custom Ratings'!$J$3)+ROUNDDOWN(($H588*'Custom Ratings'!$J$4),0)+($I588*'Custom Ratings'!$J$5)+($J588*'Custom Ratings'!$J$6)+ROUNDDOWN(($K588*'Custom Ratings'!$J$7),0)+ROUNDDOWN(($L588*'Custom Ratings'!$J$8),0)+($M588*'Custom Ratings'!$J$9)+($O588*'Custom Ratings'!$J$10)+($P588*'Custom Ratings'!$J$11)+($Q588*'Custom Ratings'!$J$12)+($R588*'Custom Ratings'!$J$13)+($S588*'Custom Ratings'!$J$14)+($T588*'Custom Ratings'!$J$15)),0)</f>
        <v>51</v>
      </c>
      <c r="AC588" s="79">
        <f>ROUND(Z588/'Custom Ratings'!$B$19,0)</f>
        <v>58</v>
      </c>
      <c r="AD588" s="79">
        <f>ROUND(AA588/'Custom Ratings'!$F$19,0)</f>
        <v>58</v>
      </c>
      <c r="AE588" s="79">
        <f>ROUND(AB588/'Custom Ratings'!$J$19,0)</f>
        <v>51</v>
      </c>
    </row>
    <row r="589" ht="15.75" customHeight="1">
      <c r="A589" s="71" t="s">
        <v>705</v>
      </c>
      <c r="B589" s="71" t="s">
        <v>1471</v>
      </c>
      <c r="C589" s="72" t="str">
        <f t="shared" si="1"/>
        <v>Stu Barnes</v>
      </c>
      <c r="D589" s="73" t="s">
        <v>44</v>
      </c>
      <c r="E589" s="73" t="s">
        <v>702</v>
      </c>
      <c r="F589" s="73">
        <v>14.0</v>
      </c>
      <c r="G589" s="73">
        <v>5.0</v>
      </c>
      <c r="H589" s="73">
        <v>2.0</v>
      </c>
      <c r="I589" s="73">
        <v>3.0</v>
      </c>
      <c r="J589" s="73">
        <v>3.0</v>
      </c>
      <c r="K589" s="73">
        <v>3.0</v>
      </c>
      <c r="L589" s="73">
        <v>2.0</v>
      </c>
      <c r="M589" s="73">
        <v>2.0</v>
      </c>
      <c r="N589" s="73">
        <v>3.0</v>
      </c>
      <c r="O589" s="73">
        <v>2.0</v>
      </c>
      <c r="P589" s="73">
        <v>3.0</v>
      </c>
      <c r="Q589" s="73">
        <v>3.0</v>
      </c>
      <c r="R589" s="73">
        <v>4.0</v>
      </c>
      <c r="S589" s="73">
        <v>2.0</v>
      </c>
      <c r="T589" s="73">
        <v>1.0</v>
      </c>
      <c r="U589" s="74">
        <f t="shared" si="2"/>
        <v>51</v>
      </c>
      <c r="V589" s="75">
        <f t="shared" si="3"/>
        <v>51</v>
      </c>
      <c r="W589" s="76" t="str">
        <f t="shared" si="4"/>
        <v>Righty</v>
      </c>
      <c r="X589" s="77">
        <f t="shared" si="5"/>
        <v>51</v>
      </c>
      <c r="Y589" s="77">
        <f t="shared" si="6"/>
        <v>46</v>
      </c>
      <c r="Z589" s="78">
        <f>ROUND(IF(($G589*'Custom Ratings'!$B$3)+($H589*'Custom Ratings'!$B$4)+($I589*'Custom Ratings'!$B$5)+($J589*'Custom Ratings'!$B$6)+($K589*'Custom Ratings'!$B$7)+($L589*'Custom Ratings'!$B$8)+($M589*'Custom Ratings'!$B$9)+($O589*'Custom Ratings'!$B$10)+($P589*'Custom Ratings'!$B$11)+($Q589*'Custom Ratings'!$B$12)+($R589*'Custom Ratings'!$B$13)+($S589*'Custom Ratings'!$B$14)+($T589*'Custom Ratings'!$B$15)&lt;50,(25+(($G589*'Custom Ratings'!$B$3)+($H589*'Custom Ratings'!$B$4)+($I589*'Custom Ratings'!$B$5)+($J589*'Custom Ratings'!$B$6)+($K589*'Custom Ratings'!$B$7)+($L589*'Custom Ratings'!$B$8)+($M589*'Custom Ratings'!$B$9)+($O589*'Custom Ratings'!$B$10)+($P589*'Custom Ratings'!$B$11)+($Q589*'Custom Ratings'!$B$12)+($R589*'Custom Ratings'!$B$13)+($S589*'Custom Ratings'!$B$14)+($T589*'Custom Ratings'!$B$15))/2),($G589*'Custom Ratings'!$B$3)+($H589*'Custom Ratings'!$B$4)+($I589*'Custom Ratings'!$B$5)+($J589*'Custom Ratings'!$B$6)+($K589*'Custom Ratings'!$B$7)+($L589*'Custom Ratings'!$B$8)+($M589*'Custom Ratings'!$B$9)+($O589*'Custom Ratings'!$B$10)+($P589*'Custom Ratings'!$B$11)+($Q589*'Custom Ratings'!$B$12)+($R589*'Custom Ratings'!$B$13)+($S589*'Custom Ratings'!$B$14)+($T589*'Custom Ratings'!$B$15)),0)</f>
        <v>51</v>
      </c>
      <c r="AA589" s="78">
        <f>ROUND(IF(($G589*'Custom Ratings'!$F$3)+($H589*'Custom Ratings'!$F$4)+($I589*'Custom Ratings'!$F$5)+($J589*'Custom Ratings'!$F$6)+($K589*'Custom Ratings'!$F$7)+($L589*'Custom Ratings'!$F$8)+($M589*'Custom Ratings'!$F$9)+($O589*'Custom Ratings'!$F$10)+($P589*'Custom Ratings'!$F$11)+($Q589*'Custom Ratings'!$F$12)+($R589*'Custom Ratings'!$F$13)+($S589*'Custom Ratings'!$F$14)+($T589*'Custom Ratings'!$F$15)&lt;50,(25+(($G589*'Custom Ratings'!$F$3)+($H589*'Custom Ratings'!$F$4)+($I589*'Custom Ratings'!$F$5)+($J589*'Custom Ratings'!$F$6)+($K589*'Custom Ratings'!$F$7)+($L589*'Custom Ratings'!$F$8)+($M589*'Custom Ratings'!$F$9)+($O589*'Custom Ratings'!$F$10)+($P589*'Custom Ratings'!$F$11)+($Q589*'Custom Ratings'!$F$12)+($R589*'Custom Ratings'!$F$13)+($S589*'Custom Ratings'!$F$14)+($T589*'Custom Ratings'!$F$15))/2),($G589*'Custom Ratings'!$F$3)+($H589*'Custom Ratings'!$F$4)+($I589*'Custom Ratings'!$F$5)+($J589*'Custom Ratings'!$F$6)+($K589*'Custom Ratings'!$F$7)+($L589*'Custom Ratings'!$F$8)+($M589*'Custom Ratings'!$F$9)+($O589*'Custom Ratings'!$F$10)+($P589*'Custom Ratings'!$F$11)+($Q589*'Custom Ratings'!$F$12)+($R589*'Custom Ratings'!$F$13)+($S589*'Custom Ratings'!$F$14)+($T589*'Custom Ratings'!$F$15)),0)</f>
        <v>51</v>
      </c>
      <c r="AB589" s="78">
        <f>ROUND(IF(($K589*'Custom Ratings'!$J$3)+ROUNDDOWN(($H589*'Custom Ratings'!$J$4),0)+($I589*'Custom Ratings'!$J$5)+($J589*'Custom Ratings'!$J$6)+ROUNDDOWN(($K589*'Custom Ratings'!$J$7),0)+ROUNDDOWN(($L589*'Custom Ratings'!$J$8),0)+($M589*'Custom Ratings'!$J$9)+($O589*'Custom Ratings'!$J$10)+($P589*'Custom Ratings'!$J$11)+($Q589*'Custom Ratings'!$J$12)+($R589*'Custom Ratings'!$J$13)+($S589*'Custom Ratings'!$J$14)+($T589*'Custom Ratings'!$J$15)&lt;50,(25+(($K589*'Custom Ratings'!$J$3)+ROUNDDOWN(($H589*'Custom Ratings'!$J$4),0)+($I589*'Custom Ratings'!$J$5)+($J589*'Custom Ratings'!$J$6)+ROUNDDOWN(($K589*'Custom Ratings'!$J$7),0)+ROUNDDOWN(($L589*'Custom Ratings'!$J$8),0)+($M589*'Custom Ratings'!$J$9)+($O589*'Custom Ratings'!$J$10)+($P589*'Custom Ratings'!$J$11)+($Q589*'Custom Ratings'!$J$12)+($R589*'Custom Ratings'!$J$13)+($S589*'Custom Ratings'!$J$14)+($T589*'Custom Ratings'!$J$15))/2),($K589*'Custom Ratings'!$J$3)+ROUNDDOWN(($H589*'Custom Ratings'!$J$4),0)+($I589*'Custom Ratings'!$J$5)+($J589*'Custom Ratings'!$J$6)+ROUNDDOWN(($K589*'Custom Ratings'!$J$7),0)+ROUNDDOWN(($L589*'Custom Ratings'!$J$8),0)+($M589*'Custom Ratings'!$J$9)+($O589*'Custom Ratings'!$J$10)+($P589*'Custom Ratings'!$J$11)+($Q589*'Custom Ratings'!$J$12)+($R589*'Custom Ratings'!$J$13)+($S589*'Custom Ratings'!$J$14)+($T589*'Custom Ratings'!$J$15)),0)</f>
        <v>46</v>
      </c>
      <c r="AC589" s="79">
        <f>ROUND(Z589/'Custom Ratings'!$B$19,0)</f>
        <v>51</v>
      </c>
      <c r="AD589" s="79">
        <f>ROUND(AA589/'Custom Ratings'!$F$19,0)</f>
        <v>51</v>
      </c>
      <c r="AE589" s="79">
        <f>ROUND(AB589/'Custom Ratings'!$J$19,0)</f>
        <v>46</v>
      </c>
    </row>
    <row r="590" ht="15.75" customHeight="1">
      <c r="A590" s="71" t="s">
        <v>1472</v>
      </c>
      <c r="B590" s="71" t="s">
        <v>1473</v>
      </c>
      <c r="C590" s="72" t="str">
        <f t="shared" si="1"/>
        <v>Darrin Shannon</v>
      </c>
      <c r="D590" s="73" t="s">
        <v>44</v>
      </c>
      <c r="E590" s="73" t="s">
        <v>702</v>
      </c>
      <c r="F590" s="73">
        <v>34.0</v>
      </c>
      <c r="G590" s="73">
        <v>9.0</v>
      </c>
      <c r="H590" s="73">
        <v>2.0</v>
      </c>
      <c r="I590" s="73">
        <v>2.0</v>
      </c>
      <c r="J590" s="73">
        <v>3.0</v>
      </c>
      <c r="K590" s="73">
        <v>4.0</v>
      </c>
      <c r="L590" s="73">
        <v>3.0</v>
      </c>
      <c r="M590" s="73">
        <v>4.0</v>
      </c>
      <c r="N590" s="73">
        <v>0.0</v>
      </c>
      <c r="O590" s="73">
        <v>3.0</v>
      </c>
      <c r="P590" s="73">
        <v>4.0</v>
      </c>
      <c r="Q590" s="73">
        <v>4.0</v>
      </c>
      <c r="R590" s="73">
        <v>0.0</v>
      </c>
      <c r="S590" s="73">
        <v>3.0</v>
      </c>
      <c r="T590" s="73">
        <v>3.0</v>
      </c>
      <c r="U590" s="74">
        <f t="shared" si="2"/>
        <v>62</v>
      </c>
      <c r="V590" s="75">
        <f t="shared" si="3"/>
        <v>62</v>
      </c>
      <c r="W590" s="76" t="str">
        <f t="shared" si="4"/>
        <v>Lefty</v>
      </c>
      <c r="X590" s="77">
        <f t="shared" si="5"/>
        <v>62</v>
      </c>
      <c r="Y590" s="77">
        <f t="shared" si="6"/>
        <v>50</v>
      </c>
      <c r="Z590" s="78">
        <f>ROUND(IF(($G590*'Custom Ratings'!$B$3)+($H590*'Custom Ratings'!$B$4)+($I590*'Custom Ratings'!$B$5)+($J590*'Custom Ratings'!$B$6)+($K590*'Custom Ratings'!$B$7)+($L590*'Custom Ratings'!$B$8)+($M590*'Custom Ratings'!$B$9)+($O590*'Custom Ratings'!$B$10)+($P590*'Custom Ratings'!$B$11)+($Q590*'Custom Ratings'!$B$12)+($R590*'Custom Ratings'!$B$13)+($S590*'Custom Ratings'!$B$14)+($T590*'Custom Ratings'!$B$15)&lt;50,(25+(($G590*'Custom Ratings'!$B$3)+($H590*'Custom Ratings'!$B$4)+($I590*'Custom Ratings'!$B$5)+($J590*'Custom Ratings'!$B$6)+($K590*'Custom Ratings'!$B$7)+($L590*'Custom Ratings'!$B$8)+($M590*'Custom Ratings'!$B$9)+($O590*'Custom Ratings'!$B$10)+($P590*'Custom Ratings'!$B$11)+($Q590*'Custom Ratings'!$B$12)+($R590*'Custom Ratings'!$B$13)+($S590*'Custom Ratings'!$B$14)+($T590*'Custom Ratings'!$B$15))/2),($G590*'Custom Ratings'!$B$3)+($H590*'Custom Ratings'!$B$4)+($I590*'Custom Ratings'!$B$5)+($J590*'Custom Ratings'!$B$6)+($K590*'Custom Ratings'!$B$7)+($L590*'Custom Ratings'!$B$8)+($M590*'Custom Ratings'!$B$9)+($O590*'Custom Ratings'!$B$10)+($P590*'Custom Ratings'!$B$11)+($Q590*'Custom Ratings'!$B$12)+($R590*'Custom Ratings'!$B$13)+($S590*'Custom Ratings'!$B$14)+($T590*'Custom Ratings'!$B$15)),0)</f>
        <v>62</v>
      </c>
      <c r="AA590" s="78">
        <f>ROUND(IF(($G590*'Custom Ratings'!$F$3)+($H590*'Custom Ratings'!$F$4)+($I590*'Custom Ratings'!$F$5)+($J590*'Custom Ratings'!$F$6)+($K590*'Custom Ratings'!$F$7)+($L590*'Custom Ratings'!$F$8)+($M590*'Custom Ratings'!$F$9)+($O590*'Custom Ratings'!$F$10)+($P590*'Custom Ratings'!$F$11)+($Q590*'Custom Ratings'!$F$12)+($R590*'Custom Ratings'!$F$13)+($S590*'Custom Ratings'!$F$14)+($T590*'Custom Ratings'!$F$15)&lt;50,(25+(($G590*'Custom Ratings'!$F$3)+($H590*'Custom Ratings'!$F$4)+($I590*'Custom Ratings'!$F$5)+($J590*'Custom Ratings'!$F$6)+($K590*'Custom Ratings'!$F$7)+($L590*'Custom Ratings'!$F$8)+($M590*'Custom Ratings'!$F$9)+($O590*'Custom Ratings'!$F$10)+($P590*'Custom Ratings'!$F$11)+($Q590*'Custom Ratings'!$F$12)+($R590*'Custom Ratings'!$F$13)+($S590*'Custom Ratings'!$F$14)+($T590*'Custom Ratings'!$F$15))/2),($G590*'Custom Ratings'!$F$3)+($H590*'Custom Ratings'!$F$4)+($I590*'Custom Ratings'!$F$5)+($J590*'Custom Ratings'!$F$6)+($K590*'Custom Ratings'!$F$7)+($L590*'Custom Ratings'!$F$8)+($M590*'Custom Ratings'!$F$9)+($O590*'Custom Ratings'!$F$10)+($P590*'Custom Ratings'!$F$11)+($Q590*'Custom Ratings'!$F$12)+($R590*'Custom Ratings'!$F$13)+($S590*'Custom Ratings'!$F$14)+($T590*'Custom Ratings'!$F$15)),0)</f>
        <v>62</v>
      </c>
      <c r="AB590" s="78">
        <f>ROUND(IF(($K590*'Custom Ratings'!$J$3)+ROUNDDOWN(($H590*'Custom Ratings'!$J$4),0)+($I590*'Custom Ratings'!$J$5)+($J590*'Custom Ratings'!$J$6)+ROUNDDOWN(($K590*'Custom Ratings'!$J$7),0)+ROUNDDOWN(($L590*'Custom Ratings'!$J$8),0)+($M590*'Custom Ratings'!$J$9)+($O590*'Custom Ratings'!$J$10)+($P590*'Custom Ratings'!$J$11)+($Q590*'Custom Ratings'!$J$12)+($R590*'Custom Ratings'!$J$13)+($S590*'Custom Ratings'!$J$14)+($T590*'Custom Ratings'!$J$15)&lt;50,(25+(($K590*'Custom Ratings'!$J$3)+ROUNDDOWN(($H590*'Custom Ratings'!$J$4),0)+($I590*'Custom Ratings'!$J$5)+($J590*'Custom Ratings'!$J$6)+ROUNDDOWN(($K590*'Custom Ratings'!$J$7),0)+ROUNDDOWN(($L590*'Custom Ratings'!$J$8),0)+($M590*'Custom Ratings'!$J$9)+($O590*'Custom Ratings'!$J$10)+($P590*'Custom Ratings'!$J$11)+($Q590*'Custom Ratings'!$J$12)+($R590*'Custom Ratings'!$J$13)+($S590*'Custom Ratings'!$J$14)+($T590*'Custom Ratings'!$J$15))/2),($K590*'Custom Ratings'!$J$3)+ROUNDDOWN(($H590*'Custom Ratings'!$J$4),0)+($I590*'Custom Ratings'!$J$5)+($J590*'Custom Ratings'!$J$6)+ROUNDDOWN(($K590*'Custom Ratings'!$J$7),0)+ROUNDDOWN(($L590*'Custom Ratings'!$J$8),0)+($M590*'Custom Ratings'!$J$9)+($O590*'Custom Ratings'!$J$10)+($P590*'Custom Ratings'!$J$11)+($Q590*'Custom Ratings'!$J$12)+($R590*'Custom Ratings'!$J$13)+($S590*'Custom Ratings'!$J$14)+($T590*'Custom Ratings'!$J$15)),0)</f>
        <v>50</v>
      </c>
      <c r="AC590" s="79">
        <f>ROUND(Z590/'Custom Ratings'!$B$19,0)</f>
        <v>62</v>
      </c>
      <c r="AD590" s="79">
        <f>ROUND(AA590/'Custom Ratings'!$F$19,0)</f>
        <v>62</v>
      </c>
      <c r="AE590" s="79">
        <f>ROUND(AB590/'Custom Ratings'!$J$19,0)</f>
        <v>50</v>
      </c>
    </row>
    <row r="591" ht="15.75" customHeight="1">
      <c r="A591" s="71" t="s">
        <v>815</v>
      </c>
      <c r="B591" s="71" t="s">
        <v>1474</v>
      </c>
      <c r="C591" s="72" t="str">
        <f t="shared" si="1"/>
        <v>Keith Tkachuk</v>
      </c>
      <c r="D591" s="73" t="s">
        <v>44</v>
      </c>
      <c r="E591" s="73" t="s">
        <v>702</v>
      </c>
      <c r="F591" s="73">
        <v>7.0</v>
      </c>
      <c r="G591" s="73">
        <v>9.0</v>
      </c>
      <c r="H591" s="73">
        <v>3.0</v>
      </c>
      <c r="I591" s="73">
        <v>2.0</v>
      </c>
      <c r="J591" s="73">
        <v>3.0</v>
      </c>
      <c r="K591" s="73">
        <v>3.0</v>
      </c>
      <c r="L591" s="73">
        <v>4.0</v>
      </c>
      <c r="M591" s="73">
        <v>3.0</v>
      </c>
      <c r="N591" s="73">
        <v>6.0</v>
      </c>
      <c r="O591" s="73">
        <v>2.0</v>
      </c>
      <c r="P591" s="73">
        <v>3.0</v>
      </c>
      <c r="Q591" s="73">
        <v>4.0</v>
      </c>
      <c r="R591" s="73">
        <v>4.0</v>
      </c>
      <c r="S591" s="73">
        <v>2.0</v>
      </c>
      <c r="T591" s="73">
        <v>4.0</v>
      </c>
      <c r="U591" s="74">
        <f t="shared" si="2"/>
        <v>55</v>
      </c>
      <c r="V591" s="75">
        <f t="shared" si="3"/>
        <v>55</v>
      </c>
      <c r="W591" s="76" t="str">
        <f t="shared" si="4"/>
        <v>Lefty</v>
      </c>
      <c r="X591" s="77">
        <f t="shared" si="5"/>
        <v>55</v>
      </c>
      <c r="Y591" s="77">
        <f t="shared" si="6"/>
        <v>58</v>
      </c>
      <c r="Z591" s="78">
        <f>ROUND(IF(($G591*'Custom Ratings'!$B$3)+($H591*'Custom Ratings'!$B$4)+($I591*'Custom Ratings'!$B$5)+($J591*'Custom Ratings'!$B$6)+($K591*'Custom Ratings'!$B$7)+($L591*'Custom Ratings'!$B$8)+($M591*'Custom Ratings'!$B$9)+($O591*'Custom Ratings'!$B$10)+($P591*'Custom Ratings'!$B$11)+($Q591*'Custom Ratings'!$B$12)+($R591*'Custom Ratings'!$B$13)+($S591*'Custom Ratings'!$B$14)+($T591*'Custom Ratings'!$B$15)&lt;50,(25+(($G591*'Custom Ratings'!$B$3)+($H591*'Custom Ratings'!$B$4)+($I591*'Custom Ratings'!$B$5)+($J591*'Custom Ratings'!$B$6)+($K591*'Custom Ratings'!$B$7)+($L591*'Custom Ratings'!$B$8)+($M591*'Custom Ratings'!$B$9)+($O591*'Custom Ratings'!$B$10)+($P591*'Custom Ratings'!$B$11)+($Q591*'Custom Ratings'!$B$12)+($R591*'Custom Ratings'!$B$13)+($S591*'Custom Ratings'!$B$14)+($T591*'Custom Ratings'!$B$15))/2),($G591*'Custom Ratings'!$B$3)+($H591*'Custom Ratings'!$B$4)+($I591*'Custom Ratings'!$B$5)+($J591*'Custom Ratings'!$B$6)+($K591*'Custom Ratings'!$B$7)+($L591*'Custom Ratings'!$B$8)+($M591*'Custom Ratings'!$B$9)+($O591*'Custom Ratings'!$B$10)+($P591*'Custom Ratings'!$B$11)+($Q591*'Custom Ratings'!$B$12)+($R591*'Custom Ratings'!$B$13)+($S591*'Custom Ratings'!$B$14)+($T591*'Custom Ratings'!$B$15)),0)</f>
        <v>55</v>
      </c>
      <c r="AA591" s="78">
        <f>ROUND(IF(($G591*'Custom Ratings'!$F$3)+($H591*'Custom Ratings'!$F$4)+($I591*'Custom Ratings'!$F$5)+($J591*'Custom Ratings'!$F$6)+($K591*'Custom Ratings'!$F$7)+($L591*'Custom Ratings'!$F$8)+($M591*'Custom Ratings'!$F$9)+($O591*'Custom Ratings'!$F$10)+($P591*'Custom Ratings'!$F$11)+($Q591*'Custom Ratings'!$F$12)+($R591*'Custom Ratings'!$F$13)+($S591*'Custom Ratings'!$F$14)+($T591*'Custom Ratings'!$F$15)&lt;50,(25+(($G591*'Custom Ratings'!$F$3)+($H591*'Custom Ratings'!$F$4)+($I591*'Custom Ratings'!$F$5)+($J591*'Custom Ratings'!$F$6)+($K591*'Custom Ratings'!$F$7)+($L591*'Custom Ratings'!$F$8)+($M591*'Custom Ratings'!$F$9)+($O591*'Custom Ratings'!$F$10)+($P591*'Custom Ratings'!$F$11)+($Q591*'Custom Ratings'!$F$12)+($R591*'Custom Ratings'!$F$13)+($S591*'Custom Ratings'!$F$14)+($T591*'Custom Ratings'!$F$15))/2),($G591*'Custom Ratings'!$F$3)+($H591*'Custom Ratings'!$F$4)+($I591*'Custom Ratings'!$F$5)+($J591*'Custom Ratings'!$F$6)+($K591*'Custom Ratings'!$F$7)+($L591*'Custom Ratings'!$F$8)+($M591*'Custom Ratings'!$F$9)+($O591*'Custom Ratings'!$F$10)+($P591*'Custom Ratings'!$F$11)+($Q591*'Custom Ratings'!$F$12)+($R591*'Custom Ratings'!$F$13)+($S591*'Custom Ratings'!$F$14)+($T591*'Custom Ratings'!$F$15)),0)</f>
        <v>55</v>
      </c>
      <c r="AB591" s="78">
        <f>ROUND(IF(($K591*'Custom Ratings'!$J$3)+ROUNDDOWN(($H591*'Custom Ratings'!$J$4),0)+($I591*'Custom Ratings'!$J$5)+($J591*'Custom Ratings'!$J$6)+ROUNDDOWN(($K591*'Custom Ratings'!$J$7),0)+ROUNDDOWN(($L591*'Custom Ratings'!$J$8),0)+($M591*'Custom Ratings'!$J$9)+($O591*'Custom Ratings'!$J$10)+($P591*'Custom Ratings'!$J$11)+($Q591*'Custom Ratings'!$J$12)+($R591*'Custom Ratings'!$J$13)+($S591*'Custom Ratings'!$J$14)+($T591*'Custom Ratings'!$J$15)&lt;50,(25+(($K591*'Custom Ratings'!$J$3)+ROUNDDOWN(($H591*'Custom Ratings'!$J$4),0)+($I591*'Custom Ratings'!$J$5)+($J591*'Custom Ratings'!$J$6)+ROUNDDOWN(($K591*'Custom Ratings'!$J$7),0)+ROUNDDOWN(($L591*'Custom Ratings'!$J$8),0)+($M591*'Custom Ratings'!$J$9)+($O591*'Custom Ratings'!$J$10)+($P591*'Custom Ratings'!$J$11)+($Q591*'Custom Ratings'!$J$12)+($R591*'Custom Ratings'!$J$13)+($S591*'Custom Ratings'!$J$14)+($T591*'Custom Ratings'!$J$15))/2),($K591*'Custom Ratings'!$J$3)+ROUNDDOWN(($H591*'Custom Ratings'!$J$4),0)+($I591*'Custom Ratings'!$J$5)+($J591*'Custom Ratings'!$J$6)+ROUNDDOWN(($K591*'Custom Ratings'!$J$7),0)+ROUNDDOWN(($L591*'Custom Ratings'!$J$8),0)+($M591*'Custom Ratings'!$J$9)+($O591*'Custom Ratings'!$J$10)+($P591*'Custom Ratings'!$J$11)+($Q591*'Custom Ratings'!$J$12)+($R591*'Custom Ratings'!$J$13)+($S591*'Custom Ratings'!$J$14)+($T591*'Custom Ratings'!$J$15)),0)</f>
        <v>58</v>
      </c>
      <c r="AC591" s="79">
        <f>ROUND(Z591/'Custom Ratings'!$B$19,0)</f>
        <v>55</v>
      </c>
      <c r="AD591" s="79">
        <f>ROUND(AA591/'Custom Ratings'!$F$19,0)</f>
        <v>55</v>
      </c>
      <c r="AE591" s="79">
        <f>ROUND(AB591/'Custom Ratings'!$J$19,0)</f>
        <v>58</v>
      </c>
    </row>
    <row r="592" ht="15.75" customHeight="1">
      <c r="A592" s="71" t="s">
        <v>1475</v>
      </c>
      <c r="B592" s="71" t="s">
        <v>701</v>
      </c>
      <c r="C592" s="72" t="str">
        <f t="shared" si="1"/>
        <v>Kris King</v>
      </c>
      <c r="D592" s="73" t="s">
        <v>44</v>
      </c>
      <c r="E592" s="73" t="s">
        <v>702</v>
      </c>
      <c r="F592" s="73">
        <v>17.0</v>
      </c>
      <c r="G592" s="73">
        <v>10.0</v>
      </c>
      <c r="H592" s="73">
        <v>3.0</v>
      </c>
      <c r="I592" s="73">
        <v>3.0</v>
      </c>
      <c r="J592" s="73">
        <v>2.0</v>
      </c>
      <c r="K592" s="73">
        <v>4.0</v>
      </c>
      <c r="L592" s="73">
        <v>2.0</v>
      </c>
      <c r="M592" s="73">
        <v>3.0</v>
      </c>
      <c r="N592" s="73">
        <v>6.0</v>
      </c>
      <c r="O592" s="73">
        <v>2.0</v>
      </c>
      <c r="P592" s="73">
        <v>2.0</v>
      </c>
      <c r="Q592" s="73">
        <v>4.0</v>
      </c>
      <c r="R592" s="73">
        <v>3.0</v>
      </c>
      <c r="S592" s="73">
        <v>2.0</v>
      </c>
      <c r="T592" s="73">
        <v>4.0</v>
      </c>
      <c r="U592" s="74">
        <f t="shared" si="2"/>
        <v>53</v>
      </c>
      <c r="V592" s="75">
        <f t="shared" si="3"/>
        <v>53</v>
      </c>
      <c r="W592" s="76" t="str">
        <f t="shared" si="4"/>
        <v>Lefty</v>
      </c>
      <c r="X592" s="77">
        <f t="shared" si="5"/>
        <v>53</v>
      </c>
      <c r="Y592" s="77">
        <f t="shared" si="6"/>
        <v>53</v>
      </c>
      <c r="Z592" s="78">
        <f>ROUND(IF(($G592*'Custom Ratings'!$B$3)+($H592*'Custom Ratings'!$B$4)+($I592*'Custom Ratings'!$B$5)+($J592*'Custom Ratings'!$B$6)+($K592*'Custom Ratings'!$B$7)+($L592*'Custom Ratings'!$B$8)+($M592*'Custom Ratings'!$B$9)+($O592*'Custom Ratings'!$B$10)+($P592*'Custom Ratings'!$B$11)+($Q592*'Custom Ratings'!$B$12)+($R592*'Custom Ratings'!$B$13)+($S592*'Custom Ratings'!$B$14)+($T592*'Custom Ratings'!$B$15)&lt;50,(25+(($G592*'Custom Ratings'!$B$3)+($H592*'Custom Ratings'!$B$4)+($I592*'Custom Ratings'!$B$5)+($J592*'Custom Ratings'!$B$6)+($K592*'Custom Ratings'!$B$7)+($L592*'Custom Ratings'!$B$8)+($M592*'Custom Ratings'!$B$9)+($O592*'Custom Ratings'!$B$10)+($P592*'Custom Ratings'!$B$11)+($Q592*'Custom Ratings'!$B$12)+($R592*'Custom Ratings'!$B$13)+($S592*'Custom Ratings'!$B$14)+($T592*'Custom Ratings'!$B$15))/2),($G592*'Custom Ratings'!$B$3)+($H592*'Custom Ratings'!$B$4)+($I592*'Custom Ratings'!$B$5)+($J592*'Custom Ratings'!$B$6)+($K592*'Custom Ratings'!$B$7)+($L592*'Custom Ratings'!$B$8)+($M592*'Custom Ratings'!$B$9)+($O592*'Custom Ratings'!$B$10)+($P592*'Custom Ratings'!$B$11)+($Q592*'Custom Ratings'!$B$12)+($R592*'Custom Ratings'!$B$13)+($S592*'Custom Ratings'!$B$14)+($T592*'Custom Ratings'!$B$15)),0)</f>
        <v>53</v>
      </c>
      <c r="AA592" s="78">
        <f>ROUND(IF(($G592*'Custom Ratings'!$F$3)+($H592*'Custom Ratings'!$F$4)+($I592*'Custom Ratings'!$F$5)+($J592*'Custom Ratings'!$F$6)+($K592*'Custom Ratings'!$F$7)+($L592*'Custom Ratings'!$F$8)+($M592*'Custom Ratings'!$F$9)+($O592*'Custom Ratings'!$F$10)+($P592*'Custom Ratings'!$F$11)+($Q592*'Custom Ratings'!$F$12)+($R592*'Custom Ratings'!$F$13)+($S592*'Custom Ratings'!$F$14)+($T592*'Custom Ratings'!$F$15)&lt;50,(25+(($G592*'Custom Ratings'!$F$3)+($H592*'Custom Ratings'!$F$4)+($I592*'Custom Ratings'!$F$5)+($J592*'Custom Ratings'!$F$6)+($K592*'Custom Ratings'!$F$7)+($L592*'Custom Ratings'!$F$8)+($M592*'Custom Ratings'!$F$9)+($O592*'Custom Ratings'!$F$10)+($P592*'Custom Ratings'!$F$11)+($Q592*'Custom Ratings'!$F$12)+($R592*'Custom Ratings'!$F$13)+($S592*'Custom Ratings'!$F$14)+($T592*'Custom Ratings'!$F$15))/2),($G592*'Custom Ratings'!$F$3)+($H592*'Custom Ratings'!$F$4)+($I592*'Custom Ratings'!$F$5)+($J592*'Custom Ratings'!$F$6)+($K592*'Custom Ratings'!$F$7)+($L592*'Custom Ratings'!$F$8)+($M592*'Custom Ratings'!$F$9)+($O592*'Custom Ratings'!$F$10)+($P592*'Custom Ratings'!$F$11)+($Q592*'Custom Ratings'!$F$12)+($R592*'Custom Ratings'!$F$13)+($S592*'Custom Ratings'!$F$14)+($T592*'Custom Ratings'!$F$15)),0)</f>
        <v>53</v>
      </c>
      <c r="AB592" s="78">
        <f>ROUND(IF(($K592*'Custom Ratings'!$J$3)+ROUNDDOWN(($H592*'Custom Ratings'!$J$4),0)+($I592*'Custom Ratings'!$J$5)+($J592*'Custom Ratings'!$J$6)+ROUNDDOWN(($K592*'Custom Ratings'!$J$7),0)+ROUNDDOWN(($L592*'Custom Ratings'!$J$8),0)+($M592*'Custom Ratings'!$J$9)+($O592*'Custom Ratings'!$J$10)+($P592*'Custom Ratings'!$J$11)+($Q592*'Custom Ratings'!$J$12)+($R592*'Custom Ratings'!$J$13)+($S592*'Custom Ratings'!$J$14)+($T592*'Custom Ratings'!$J$15)&lt;50,(25+(($K592*'Custom Ratings'!$J$3)+ROUNDDOWN(($H592*'Custom Ratings'!$J$4),0)+($I592*'Custom Ratings'!$J$5)+($J592*'Custom Ratings'!$J$6)+ROUNDDOWN(($K592*'Custom Ratings'!$J$7),0)+ROUNDDOWN(($L592*'Custom Ratings'!$J$8),0)+($M592*'Custom Ratings'!$J$9)+($O592*'Custom Ratings'!$J$10)+($P592*'Custom Ratings'!$J$11)+($Q592*'Custom Ratings'!$J$12)+($R592*'Custom Ratings'!$J$13)+($S592*'Custom Ratings'!$J$14)+($T592*'Custom Ratings'!$J$15))/2),($K592*'Custom Ratings'!$J$3)+ROUNDDOWN(($H592*'Custom Ratings'!$J$4),0)+($I592*'Custom Ratings'!$J$5)+($J592*'Custom Ratings'!$J$6)+ROUNDDOWN(($K592*'Custom Ratings'!$J$7),0)+ROUNDDOWN(($L592*'Custom Ratings'!$J$8),0)+($M592*'Custom Ratings'!$J$9)+($O592*'Custom Ratings'!$J$10)+($P592*'Custom Ratings'!$J$11)+($Q592*'Custom Ratings'!$J$12)+($R592*'Custom Ratings'!$J$13)+($S592*'Custom Ratings'!$J$14)+($T592*'Custom Ratings'!$J$15)),0)</f>
        <v>53</v>
      </c>
      <c r="AC592" s="79">
        <f>ROUND(Z592/'Custom Ratings'!$B$19,0)</f>
        <v>53</v>
      </c>
      <c r="AD592" s="79">
        <f>ROUND(AA592/'Custom Ratings'!$F$19,0)</f>
        <v>53</v>
      </c>
      <c r="AE592" s="79">
        <f>ROUND(AB592/'Custom Ratings'!$J$19,0)</f>
        <v>53</v>
      </c>
    </row>
    <row r="593" ht="15.75" customHeight="1">
      <c r="A593" s="71" t="s">
        <v>903</v>
      </c>
      <c r="B593" s="71" t="s">
        <v>1476</v>
      </c>
      <c r="C593" s="72" t="str">
        <f t="shared" si="1"/>
        <v>Russ Romaniuk</v>
      </c>
      <c r="D593" s="73" t="s">
        <v>44</v>
      </c>
      <c r="E593" s="73" t="s">
        <v>702</v>
      </c>
      <c r="F593" s="73">
        <v>21.0</v>
      </c>
      <c r="G593" s="73">
        <v>6.0</v>
      </c>
      <c r="H593" s="73">
        <v>3.0</v>
      </c>
      <c r="I593" s="73">
        <v>2.0</v>
      </c>
      <c r="J593" s="73">
        <v>1.0</v>
      </c>
      <c r="K593" s="73">
        <v>2.0</v>
      </c>
      <c r="L593" s="73">
        <v>2.0</v>
      </c>
      <c r="M593" s="73">
        <v>3.0</v>
      </c>
      <c r="N593" s="73">
        <v>6.0</v>
      </c>
      <c r="O593" s="73">
        <v>2.0</v>
      </c>
      <c r="P593" s="73">
        <v>3.0</v>
      </c>
      <c r="Q593" s="73">
        <v>2.0</v>
      </c>
      <c r="R593" s="73">
        <v>5.0</v>
      </c>
      <c r="S593" s="73">
        <v>2.0</v>
      </c>
      <c r="T593" s="73">
        <v>2.0</v>
      </c>
      <c r="U593" s="74">
        <f t="shared" si="2"/>
        <v>47</v>
      </c>
      <c r="V593" s="75">
        <f t="shared" si="3"/>
        <v>47</v>
      </c>
      <c r="W593" s="76" t="str">
        <f t="shared" si="4"/>
        <v>Lefty</v>
      </c>
      <c r="X593" s="77">
        <f t="shared" si="5"/>
        <v>47</v>
      </c>
      <c r="Y593" s="77">
        <f t="shared" si="6"/>
        <v>46</v>
      </c>
      <c r="Z593" s="78">
        <f>ROUND(IF(($G593*'Custom Ratings'!$B$3)+($H593*'Custom Ratings'!$B$4)+($I593*'Custom Ratings'!$B$5)+($J593*'Custom Ratings'!$B$6)+($K593*'Custom Ratings'!$B$7)+($L593*'Custom Ratings'!$B$8)+($M593*'Custom Ratings'!$B$9)+($O593*'Custom Ratings'!$B$10)+($P593*'Custom Ratings'!$B$11)+($Q593*'Custom Ratings'!$B$12)+($R593*'Custom Ratings'!$B$13)+($S593*'Custom Ratings'!$B$14)+($T593*'Custom Ratings'!$B$15)&lt;50,(25+(($G593*'Custom Ratings'!$B$3)+($H593*'Custom Ratings'!$B$4)+($I593*'Custom Ratings'!$B$5)+($J593*'Custom Ratings'!$B$6)+($K593*'Custom Ratings'!$B$7)+($L593*'Custom Ratings'!$B$8)+($M593*'Custom Ratings'!$B$9)+($O593*'Custom Ratings'!$B$10)+($P593*'Custom Ratings'!$B$11)+($Q593*'Custom Ratings'!$B$12)+($R593*'Custom Ratings'!$B$13)+($S593*'Custom Ratings'!$B$14)+($T593*'Custom Ratings'!$B$15))/2),($G593*'Custom Ratings'!$B$3)+($H593*'Custom Ratings'!$B$4)+($I593*'Custom Ratings'!$B$5)+($J593*'Custom Ratings'!$B$6)+($K593*'Custom Ratings'!$B$7)+($L593*'Custom Ratings'!$B$8)+($M593*'Custom Ratings'!$B$9)+($O593*'Custom Ratings'!$B$10)+($P593*'Custom Ratings'!$B$11)+($Q593*'Custom Ratings'!$B$12)+($R593*'Custom Ratings'!$B$13)+($S593*'Custom Ratings'!$B$14)+($T593*'Custom Ratings'!$B$15)),0)</f>
        <v>47</v>
      </c>
      <c r="AA593" s="78">
        <f>ROUND(IF(($G593*'Custom Ratings'!$F$3)+($H593*'Custom Ratings'!$F$4)+($I593*'Custom Ratings'!$F$5)+($J593*'Custom Ratings'!$F$6)+($K593*'Custom Ratings'!$F$7)+($L593*'Custom Ratings'!$F$8)+($M593*'Custom Ratings'!$F$9)+($O593*'Custom Ratings'!$F$10)+($P593*'Custom Ratings'!$F$11)+($Q593*'Custom Ratings'!$F$12)+($R593*'Custom Ratings'!$F$13)+($S593*'Custom Ratings'!$F$14)+($T593*'Custom Ratings'!$F$15)&lt;50,(25+(($G593*'Custom Ratings'!$F$3)+($H593*'Custom Ratings'!$F$4)+($I593*'Custom Ratings'!$F$5)+($J593*'Custom Ratings'!$F$6)+($K593*'Custom Ratings'!$F$7)+($L593*'Custom Ratings'!$F$8)+($M593*'Custom Ratings'!$F$9)+($O593*'Custom Ratings'!$F$10)+($P593*'Custom Ratings'!$F$11)+($Q593*'Custom Ratings'!$F$12)+($R593*'Custom Ratings'!$F$13)+($S593*'Custom Ratings'!$F$14)+($T593*'Custom Ratings'!$F$15))/2),($G593*'Custom Ratings'!$F$3)+($H593*'Custom Ratings'!$F$4)+($I593*'Custom Ratings'!$F$5)+($J593*'Custom Ratings'!$F$6)+($K593*'Custom Ratings'!$F$7)+($L593*'Custom Ratings'!$F$8)+($M593*'Custom Ratings'!$F$9)+($O593*'Custom Ratings'!$F$10)+($P593*'Custom Ratings'!$F$11)+($Q593*'Custom Ratings'!$F$12)+($R593*'Custom Ratings'!$F$13)+($S593*'Custom Ratings'!$F$14)+($T593*'Custom Ratings'!$F$15)),0)</f>
        <v>47</v>
      </c>
      <c r="AB593" s="78">
        <f>ROUND(IF(($K593*'Custom Ratings'!$J$3)+ROUNDDOWN(($H593*'Custom Ratings'!$J$4),0)+($I593*'Custom Ratings'!$J$5)+($J593*'Custom Ratings'!$J$6)+ROUNDDOWN(($K593*'Custom Ratings'!$J$7),0)+ROUNDDOWN(($L593*'Custom Ratings'!$J$8),0)+($M593*'Custom Ratings'!$J$9)+($O593*'Custom Ratings'!$J$10)+($P593*'Custom Ratings'!$J$11)+($Q593*'Custom Ratings'!$J$12)+($R593*'Custom Ratings'!$J$13)+($S593*'Custom Ratings'!$J$14)+($T593*'Custom Ratings'!$J$15)&lt;50,(25+(($K593*'Custom Ratings'!$J$3)+ROUNDDOWN(($H593*'Custom Ratings'!$J$4),0)+($I593*'Custom Ratings'!$J$5)+($J593*'Custom Ratings'!$J$6)+ROUNDDOWN(($K593*'Custom Ratings'!$J$7),0)+ROUNDDOWN(($L593*'Custom Ratings'!$J$8),0)+($M593*'Custom Ratings'!$J$9)+($O593*'Custom Ratings'!$J$10)+($P593*'Custom Ratings'!$J$11)+($Q593*'Custom Ratings'!$J$12)+($R593*'Custom Ratings'!$J$13)+($S593*'Custom Ratings'!$J$14)+($T593*'Custom Ratings'!$J$15))/2),($K593*'Custom Ratings'!$J$3)+ROUNDDOWN(($H593*'Custom Ratings'!$J$4),0)+($I593*'Custom Ratings'!$J$5)+($J593*'Custom Ratings'!$J$6)+ROUNDDOWN(($K593*'Custom Ratings'!$J$7),0)+ROUNDDOWN(($L593*'Custom Ratings'!$J$8),0)+($M593*'Custom Ratings'!$J$9)+($O593*'Custom Ratings'!$J$10)+($P593*'Custom Ratings'!$J$11)+($Q593*'Custom Ratings'!$J$12)+($R593*'Custom Ratings'!$J$13)+($S593*'Custom Ratings'!$J$14)+($T593*'Custom Ratings'!$J$15)),0)</f>
        <v>46</v>
      </c>
      <c r="AC593" s="79">
        <f>ROUND(Z593/'Custom Ratings'!$B$19,0)</f>
        <v>47</v>
      </c>
      <c r="AD593" s="79">
        <f>ROUND(AA593/'Custom Ratings'!$F$19,0)</f>
        <v>47</v>
      </c>
      <c r="AE593" s="79">
        <f>ROUND(AB593/'Custom Ratings'!$J$19,0)</f>
        <v>46</v>
      </c>
    </row>
    <row r="594" ht="15.75" customHeight="1">
      <c r="A594" s="71" t="s">
        <v>734</v>
      </c>
      <c r="B594" s="71" t="s">
        <v>1477</v>
      </c>
      <c r="C594" s="72" t="str">
        <f t="shared" si="1"/>
        <v>Andy Brickley</v>
      </c>
      <c r="D594" s="73" t="s">
        <v>44</v>
      </c>
      <c r="E594" s="73" t="s">
        <v>702</v>
      </c>
      <c r="F594" s="73">
        <v>23.0</v>
      </c>
      <c r="G594" s="73">
        <v>9.0</v>
      </c>
      <c r="H594" s="73">
        <v>2.0</v>
      </c>
      <c r="I594" s="73">
        <v>2.0</v>
      </c>
      <c r="J594" s="73">
        <v>2.0</v>
      </c>
      <c r="K594" s="73">
        <v>2.0</v>
      </c>
      <c r="L594" s="73">
        <v>1.0</v>
      </c>
      <c r="M594" s="73">
        <v>3.0</v>
      </c>
      <c r="N594" s="73">
        <v>2.0</v>
      </c>
      <c r="O594" s="73">
        <v>2.0</v>
      </c>
      <c r="P594" s="73">
        <v>0.0</v>
      </c>
      <c r="Q594" s="73">
        <v>2.0</v>
      </c>
      <c r="R594" s="73">
        <v>0.0</v>
      </c>
      <c r="S594" s="73">
        <v>3.0</v>
      </c>
      <c r="T594" s="73">
        <v>0.0</v>
      </c>
      <c r="U594" s="74">
        <f t="shared" si="2"/>
        <v>44</v>
      </c>
      <c r="V594" s="75">
        <f t="shared" si="3"/>
        <v>44</v>
      </c>
      <c r="W594" s="76" t="str">
        <f t="shared" si="4"/>
        <v>Lefty</v>
      </c>
      <c r="X594" s="77">
        <f t="shared" si="5"/>
        <v>44</v>
      </c>
      <c r="Y594" s="77">
        <f t="shared" si="6"/>
        <v>39</v>
      </c>
      <c r="Z594" s="78">
        <f>ROUND(IF(($G594*'Custom Ratings'!$B$3)+($H594*'Custom Ratings'!$B$4)+($I594*'Custom Ratings'!$B$5)+($J594*'Custom Ratings'!$B$6)+($K594*'Custom Ratings'!$B$7)+($L594*'Custom Ratings'!$B$8)+($M594*'Custom Ratings'!$B$9)+($O594*'Custom Ratings'!$B$10)+($P594*'Custom Ratings'!$B$11)+($Q594*'Custom Ratings'!$B$12)+($R594*'Custom Ratings'!$B$13)+($S594*'Custom Ratings'!$B$14)+($T594*'Custom Ratings'!$B$15)&lt;50,(25+(($G594*'Custom Ratings'!$B$3)+($H594*'Custom Ratings'!$B$4)+($I594*'Custom Ratings'!$B$5)+($J594*'Custom Ratings'!$B$6)+($K594*'Custom Ratings'!$B$7)+($L594*'Custom Ratings'!$B$8)+($M594*'Custom Ratings'!$B$9)+($O594*'Custom Ratings'!$B$10)+($P594*'Custom Ratings'!$B$11)+($Q594*'Custom Ratings'!$B$12)+($R594*'Custom Ratings'!$B$13)+($S594*'Custom Ratings'!$B$14)+($T594*'Custom Ratings'!$B$15))/2),($G594*'Custom Ratings'!$B$3)+($H594*'Custom Ratings'!$B$4)+($I594*'Custom Ratings'!$B$5)+($J594*'Custom Ratings'!$B$6)+($K594*'Custom Ratings'!$B$7)+($L594*'Custom Ratings'!$B$8)+($M594*'Custom Ratings'!$B$9)+($O594*'Custom Ratings'!$B$10)+($P594*'Custom Ratings'!$B$11)+($Q594*'Custom Ratings'!$B$12)+($R594*'Custom Ratings'!$B$13)+($S594*'Custom Ratings'!$B$14)+($T594*'Custom Ratings'!$B$15)),0)</f>
        <v>44</v>
      </c>
      <c r="AA594" s="78">
        <f>ROUND(IF(($G594*'Custom Ratings'!$F$3)+($H594*'Custom Ratings'!$F$4)+($I594*'Custom Ratings'!$F$5)+($J594*'Custom Ratings'!$F$6)+($K594*'Custom Ratings'!$F$7)+($L594*'Custom Ratings'!$F$8)+($M594*'Custom Ratings'!$F$9)+($O594*'Custom Ratings'!$F$10)+($P594*'Custom Ratings'!$F$11)+($Q594*'Custom Ratings'!$F$12)+($R594*'Custom Ratings'!$F$13)+($S594*'Custom Ratings'!$F$14)+($T594*'Custom Ratings'!$F$15)&lt;50,(25+(($G594*'Custom Ratings'!$F$3)+($H594*'Custom Ratings'!$F$4)+($I594*'Custom Ratings'!$F$5)+($J594*'Custom Ratings'!$F$6)+($K594*'Custom Ratings'!$F$7)+($L594*'Custom Ratings'!$F$8)+($M594*'Custom Ratings'!$F$9)+($O594*'Custom Ratings'!$F$10)+($P594*'Custom Ratings'!$F$11)+($Q594*'Custom Ratings'!$F$12)+($R594*'Custom Ratings'!$F$13)+($S594*'Custom Ratings'!$F$14)+($T594*'Custom Ratings'!$F$15))/2),($G594*'Custom Ratings'!$F$3)+($H594*'Custom Ratings'!$F$4)+($I594*'Custom Ratings'!$F$5)+($J594*'Custom Ratings'!$F$6)+($K594*'Custom Ratings'!$F$7)+($L594*'Custom Ratings'!$F$8)+($M594*'Custom Ratings'!$F$9)+($O594*'Custom Ratings'!$F$10)+($P594*'Custom Ratings'!$F$11)+($Q594*'Custom Ratings'!$F$12)+($R594*'Custom Ratings'!$F$13)+($S594*'Custom Ratings'!$F$14)+($T594*'Custom Ratings'!$F$15)),0)</f>
        <v>44</v>
      </c>
      <c r="AB594" s="78">
        <f>ROUND(IF(($K594*'Custom Ratings'!$J$3)+ROUNDDOWN(($H594*'Custom Ratings'!$J$4),0)+($I594*'Custom Ratings'!$J$5)+($J594*'Custom Ratings'!$J$6)+ROUNDDOWN(($K594*'Custom Ratings'!$J$7),0)+ROUNDDOWN(($L594*'Custom Ratings'!$J$8),0)+($M594*'Custom Ratings'!$J$9)+($O594*'Custom Ratings'!$J$10)+($P594*'Custom Ratings'!$J$11)+($Q594*'Custom Ratings'!$J$12)+($R594*'Custom Ratings'!$J$13)+($S594*'Custom Ratings'!$J$14)+($T594*'Custom Ratings'!$J$15)&lt;50,(25+(($K594*'Custom Ratings'!$J$3)+ROUNDDOWN(($H594*'Custom Ratings'!$J$4),0)+($I594*'Custom Ratings'!$J$5)+($J594*'Custom Ratings'!$J$6)+ROUNDDOWN(($K594*'Custom Ratings'!$J$7),0)+ROUNDDOWN(($L594*'Custom Ratings'!$J$8),0)+($M594*'Custom Ratings'!$J$9)+($O594*'Custom Ratings'!$J$10)+($P594*'Custom Ratings'!$J$11)+($Q594*'Custom Ratings'!$J$12)+($R594*'Custom Ratings'!$J$13)+($S594*'Custom Ratings'!$J$14)+($T594*'Custom Ratings'!$J$15))/2),($K594*'Custom Ratings'!$J$3)+ROUNDDOWN(($H594*'Custom Ratings'!$J$4),0)+($I594*'Custom Ratings'!$J$5)+($J594*'Custom Ratings'!$J$6)+ROUNDDOWN(($K594*'Custom Ratings'!$J$7),0)+ROUNDDOWN(($L594*'Custom Ratings'!$J$8),0)+($M594*'Custom Ratings'!$J$9)+($O594*'Custom Ratings'!$J$10)+($P594*'Custom Ratings'!$J$11)+($Q594*'Custom Ratings'!$J$12)+($R594*'Custom Ratings'!$J$13)+($S594*'Custom Ratings'!$J$14)+($T594*'Custom Ratings'!$J$15)),0)</f>
        <v>39</v>
      </c>
      <c r="AC594" s="79">
        <f>ROUND(Z594/'Custom Ratings'!$B$19,0)</f>
        <v>44</v>
      </c>
      <c r="AD594" s="79">
        <f>ROUND(AA594/'Custom Ratings'!$F$19,0)</f>
        <v>44</v>
      </c>
      <c r="AE594" s="79">
        <f>ROUND(AB594/'Custom Ratings'!$J$19,0)</f>
        <v>39</v>
      </c>
    </row>
    <row r="595" ht="15.75" customHeight="1">
      <c r="A595" s="71" t="s">
        <v>1478</v>
      </c>
      <c r="B595" s="71" t="s">
        <v>1479</v>
      </c>
      <c r="C595" s="72" t="str">
        <f t="shared" si="1"/>
        <v>Teemu Selanne</v>
      </c>
      <c r="D595" s="73" t="s">
        <v>44</v>
      </c>
      <c r="E595" s="73" t="s">
        <v>702</v>
      </c>
      <c r="F595" s="73">
        <v>13.0</v>
      </c>
      <c r="G595" s="73">
        <v>6.0</v>
      </c>
      <c r="H595" s="73">
        <v>5.0</v>
      </c>
      <c r="I595" s="73">
        <v>6.0</v>
      </c>
      <c r="J595" s="73">
        <v>5.0</v>
      </c>
      <c r="K595" s="73">
        <v>3.0</v>
      </c>
      <c r="L595" s="73">
        <v>4.0</v>
      </c>
      <c r="M595" s="73">
        <v>3.0</v>
      </c>
      <c r="N595" s="73">
        <v>3.0</v>
      </c>
      <c r="O595" s="73">
        <v>4.0</v>
      </c>
      <c r="P595" s="73">
        <v>5.0</v>
      </c>
      <c r="Q595" s="73">
        <v>5.0</v>
      </c>
      <c r="R595" s="73">
        <v>4.0</v>
      </c>
      <c r="S595" s="73">
        <v>4.0</v>
      </c>
      <c r="T595" s="73">
        <v>2.0</v>
      </c>
      <c r="U595" s="74">
        <f t="shared" si="2"/>
        <v>90</v>
      </c>
      <c r="V595" s="75">
        <f t="shared" si="3"/>
        <v>90</v>
      </c>
      <c r="W595" s="76" t="str">
        <f t="shared" si="4"/>
        <v>Righty</v>
      </c>
      <c r="X595" s="77">
        <f t="shared" si="5"/>
        <v>90</v>
      </c>
      <c r="Y595" s="77">
        <f t="shared" si="6"/>
        <v>68</v>
      </c>
      <c r="Z595" s="78">
        <f>ROUND(IF(($G595*'Custom Ratings'!$B$3)+($H595*'Custom Ratings'!$B$4)+($I595*'Custom Ratings'!$B$5)+($J595*'Custom Ratings'!$B$6)+($K595*'Custom Ratings'!$B$7)+($L595*'Custom Ratings'!$B$8)+($M595*'Custom Ratings'!$B$9)+($O595*'Custom Ratings'!$B$10)+($P595*'Custom Ratings'!$B$11)+($Q595*'Custom Ratings'!$B$12)+($R595*'Custom Ratings'!$B$13)+($S595*'Custom Ratings'!$B$14)+($T595*'Custom Ratings'!$B$15)&lt;50,(25+(($G595*'Custom Ratings'!$B$3)+($H595*'Custom Ratings'!$B$4)+($I595*'Custom Ratings'!$B$5)+($J595*'Custom Ratings'!$B$6)+($K595*'Custom Ratings'!$B$7)+($L595*'Custom Ratings'!$B$8)+($M595*'Custom Ratings'!$B$9)+($O595*'Custom Ratings'!$B$10)+($P595*'Custom Ratings'!$B$11)+($Q595*'Custom Ratings'!$B$12)+($R595*'Custom Ratings'!$B$13)+($S595*'Custom Ratings'!$B$14)+($T595*'Custom Ratings'!$B$15))/2),($G595*'Custom Ratings'!$B$3)+($H595*'Custom Ratings'!$B$4)+($I595*'Custom Ratings'!$B$5)+($J595*'Custom Ratings'!$B$6)+($K595*'Custom Ratings'!$B$7)+($L595*'Custom Ratings'!$B$8)+($M595*'Custom Ratings'!$B$9)+($O595*'Custom Ratings'!$B$10)+($P595*'Custom Ratings'!$B$11)+($Q595*'Custom Ratings'!$B$12)+($R595*'Custom Ratings'!$B$13)+($S595*'Custom Ratings'!$B$14)+($T595*'Custom Ratings'!$B$15)),0)</f>
        <v>90</v>
      </c>
      <c r="AA595" s="78">
        <f>ROUND(IF(($G595*'Custom Ratings'!$F$3)+($H595*'Custom Ratings'!$F$4)+($I595*'Custom Ratings'!$F$5)+($J595*'Custom Ratings'!$F$6)+($K595*'Custom Ratings'!$F$7)+($L595*'Custom Ratings'!$F$8)+($M595*'Custom Ratings'!$F$9)+($O595*'Custom Ratings'!$F$10)+($P595*'Custom Ratings'!$F$11)+($Q595*'Custom Ratings'!$F$12)+($R595*'Custom Ratings'!$F$13)+($S595*'Custom Ratings'!$F$14)+($T595*'Custom Ratings'!$F$15)&lt;50,(25+(($G595*'Custom Ratings'!$F$3)+($H595*'Custom Ratings'!$F$4)+($I595*'Custom Ratings'!$F$5)+($J595*'Custom Ratings'!$F$6)+($K595*'Custom Ratings'!$F$7)+($L595*'Custom Ratings'!$F$8)+($M595*'Custom Ratings'!$F$9)+($O595*'Custom Ratings'!$F$10)+($P595*'Custom Ratings'!$F$11)+($Q595*'Custom Ratings'!$F$12)+($R595*'Custom Ratings'!$F$13)+($S595*'Custom Ratings'!$F$14)+($T595*'Custom Ratings'!$F$15))/2),($G595*'Custom Ratings'!$F$3)+($H595*'Custom Ratings'!$F$4)+($I595*'Custom Ratings'!$F$5)+($J595*'Custom Ratings'!$F$6)+($K595*'Custom Ratings'!$F$7)+($L595*'Custom Ratings'!$F$8)+($M595*'Custom Ratings'!$F$9)+($O595*'Custom Ratings'!$F$10)+($P595*'Custom Ratings'!$F$11)+($Q595*'Custom Ratings'!$F$12)+($R595*'Custom Ratings'!$F$13)+($S595*'Custom Ratings'!$F$14)+($T595*'Custom Ratings'!$F$15)),0)</f>
        <v>90</v>
      </c>
      <c r="AB595" s="78">
        <f>ROUND(IF(($K595*'Custom Ratings'!$J$3)+ROUNDDOWN(($H595*'Custom Ratings'!$J$4),0)+($I595*'Custom Ratings'!$J$5)+($J595*'Custom Ratings'!$J$6)+ROUNDDOWN(($K595*'Custom Ratings'!$J$7),0)+ROUNDDOWN(($L595*'Custom Ratings'!$J$8),0)+($M595*'Custom Ratings'!$J$9)+($O595*'Custom Ratings'!$J$10)+($P595*'Custom Ratings'!$J$11)+($Q595*'Custom Ratings'!$J$12)+($R595*'Custom Ratings'!$J$13)+($S595*'Custom Ratings'!$J$14)+($T595*'Custom Ratings'!$J$15)&lt;50,(25+(($K595*'Custom Ratings'!$J$3)+ROUNDDOWN(($H595*'Custom Ratings'!$J$4),0)+($I595*'Custom Ratings'!$J$5)+($J595*'Custom Ratings'!$J$6)+ROUNDDOWN(($K595*'Custom Ratings'!$J$7),0)+ROUNDDOWN(($L595*'Custom Ratings'!$J$8),0)+($M595*'Custom Ratings'!$J$9)+($O595*'Custom Ratings'!$J$10)+($P595*'Custom Ratings'!$J$11)+($Q595*'Custom Ratings'!$J$12)+($R595*'Custom Ratings'!$J$13)+($S595*'Custom Ratings'!$J$14)+($T595*'Custom Ratings'!$J$15))/2),($K595*'Custom Ratings'!$J$3)+ROUNDDOWN(($H595*'Custom Ratings'!$J$4),0)+($I595*'Custom Ratings'!$J$5)+($J595*'Custom Ratings'!$J$6)+ROUNDDOWN(($K595*'Custom Ratings'!$J$7),0)+ROUNDDOWN(($L595*'Custom Ratings'!$J$8),0)+($M595*'Custom Ratings'!$J$9)+($O595*'Custom Ratings'!$J$10)+($P595*'Custom Ratings'!$J$11)+($Q595*'Custom Ratings'!$J$12)+($R595*'Custom Ratings'!$J$13)+($S595*'Custom Ratings'!$J$14)+($T595*'Custom Ratings'!$J$15)),0)</f>
        <v>68</v>
      </c>
      <c r="AC595" s="79">
        <f>ROUND(Z595/'Custom Ratings'!$B$19,0)</f>
        <v>90</v>
      </c>
      <c r="AD595" s="79">
        <f>ROUND(AA595/'Custom Ratings'!$F$19,0)</f>
        <v>90</v>
      </c>
      <c r="AE595" s="79">
        <f>ROUND(AB595/'Custom Ratings'!$J$19,0)</f>
        <v>68</v>
      </c>
    </row>
    <row r="596" ht="15.75" customHeight="1">
      <c r="A596" s="71" t="s">
        <v>1480</v>
      </c>
      <c r="B596" s="71" t="s">
        <v>1481</v>
      </c>
      <c r="C596" s="72" t="str">
        <f t="shared" si="1"/>
        <v>Evgeny Davydov</v>
      </c>
      <c r="D596" s="73" t="s">
        <v>44</v>
      </c>
      <c r="E596" s="73" t="s">
        <v>702</v>
      </c>
      <c r="F596" s="73">
        <v>11.0</v>
      </c>
      <c r="G596" s="73">
        <v>6.0</v>
      </c>
      <c r="H596" s="73">
        <v>4.0</v>
      </c>
      <c r="I596" s="73">
        <v>4.0</v>
      </c>
      <c r="J596" s="73">
        <v>3.0</v>
      </c>
      <c r="K596" s="73">
        <v>3.0</v>
      </c>
      <c r="L596" s="73">
        <v>4.0</v>
      </c>
      <c r="M596" s="73">
        <v>1.0</v>
      </c>
      <c r="N596" s="73">
        <v>3.0</v>
      </c>
      <c r="O596" s="73">
        <v>3.0</v>
      </c>
      <c r="P596" s="73">
        <v>4.0</v>
      </c>
      <c r="Q596" s="73">
        <v>3.0</v>
      </c>
      <c r="R596" s="73">
        <v>5.0</v>
      </c>
      <c r="S596" s="73">
        <v>3.0</v>
      </c>
      <c r="T596" s="73">
        <v>2.0</v>
      </c>
      <c r="U596" s="74">
        <f t="shared" si="2"/>
        <v>64</v>
      </c>
      <c r="V596" s="75">
        <f t="shared" si="3"/>
        <v>64</v>
      </c>
      <c r="W596" s="76" t="str">
        <f t="shared" si="4"/>
        <v>Righty</v>
      </c>
      <c r="X596" s="77">
        <f t="shared" si="5"/>
        <v>64</v>
      </c>
      <c r="Y596" s="77">
        <f t="shared" si="6"/>
        <v>62</v>
      </c>
      <c r="Z596" s="78">
        <f>ROUND(IF(($G596*'Custom Ratings'!$B$3)+($H596*'Custom Ratings'!$B$4)+($I596*'Custom Ratings'!$B$5)+($J596*'Custom Ratings'!$B$6)+($K596*'Custom Ratings'!$B$7)+($L596*'Custom Ratings'!$B$8)+($M596*'Custom Ratings'!$B$9)+($O596*'Custom Ratings'!$B$10)+($P596*'Custom Ratings'!$B$11)+($Q596*'Custom Ratings'!$B$12)+($R596*'Custom Ratings'!$B$13)+($S596*'Custom Ratings'!$B$14)+($T596*'Custom Ratings'!$B$15)&lt;50,(25+(($G596*'Custom Ratings'!$B$3)+($H596*'Custom Ratings'!$B$4)+($I596*'Custom Ratings'!$B$5)+($J596*'Custom Ratings'!$B$6)+($K596*'Custom Ratings'!$B$7)+($L596*'Custom Ratings'!$B$8)+($M596*'Custom Ratings'!$B$9)+($O596*'Custom Ratings'!$B$10)+($P596*'Custom Ratings'!$B$11)+($Q596*'Custom Ratings'!$B$12)+($R596*'Custom Ratings'!$B$13)+($S596*'Custom Ratings'!$B$14)+($T596*'Custom Ratings'!$B$15))/2),($G596*'Custom Ratings'!$B$3)+($H596*'Custom Ratings'!$B$4)+($I596*'Custom Ratings'!$B$5)+($J596*'Custom Ratings'!$B$6)+($K596*'Custom Ratings'!$B$7)+($L596*'Custom Ratings'!$B$8)+($M596*'Custom Ratings'!$B$9)+($O596*'Custom Ratings'!$B$10)+($P596*'Custom Ratings'!$B$11)+($Q596*'Custom Ratings'!$B$12)+($R596*'Custom Ratings'!$B$13)+($S596*'Custom Ratings'!$B$14)+($T596*'Custom Ratings'!$B$15)),0)</f>
        <v>64</v>
      </c>
      <c r="AA596" s="78">
        <f>ROUND(IF(($G596*'Custom Ratings'!$F$3)+($H596*'Custom Ratings'!$F$4)+($I596*'Custom Ratings'!$F$5)+($J596*'Custom Ratings'!$F$6)+($K596*'Custom Ratings'!$F$7)+($L596*'Custom Ratings'!$F$8)+($M596*'Custom Ratings'!$F$9)+($O596*'Custom Ratings'!$F$10)+($P596*'Custom Ratings'!$F$11)+($Q596*'Custom Ratings'!$F$12)+($R596*'Custom Ratings'!$F$13)+($S596*'Custom Ratings'!$F$14)+($T596*'Custom Ratings'!$F$15)&lt;50,(25+(($G596*'Custom Ratings'!$F$3)+($H596*'Custom Ratings'!$F$4)+($I596*'Custom Ratings'!$F$5)+($J596*'Custom Ratings'!$F$6)+($K596*'Custom Ratings'!$F$7)+($L596*'Custom Ratings'!$F$8)+($M596*'Custom Ratings'!$F$9)+($O596*'Custom Ratings'!$F$10)+($P596*'Custom Ratings'!$F$11)+($Q596*'Custom Ratings'!$F$12)+($R596*'Custom Ratings'!$F$13)+($S596*'Custom Ratings'!$F$14)+($T596*'Custom Ratings'!$F$15))/2),($G596*'Custom Ratings'!$F$3)+($H596*'Custom Ratings'!$F$4)+($I596*'Custom Ratings'!$F$5)+($J596*'Custom Ratings'!$F$6)+($K596*'Custom Ratings'!$F$7)+($L596*'Custom Ratings'!$F$8)+($M596*'Custom Ratings'!$F$9)+($O596*'Custom Ratings'!$F$10)+($P596*'Custom Ratings'!$F$11)+($Q596*'Custom Ratings'!$F$12)+($R596*'Custom Ratings'!$F$13)+($S596*'Custom Ratings'!$F$14)+($T596*'Custom Ratings'!$F$15)),0)</f>
        <v>64</v>
      </c>
      <c r="AB596" s="78">
        <f>ROUND(IF(($K596*'Custom Ratings'!$J$3)+ROUNDDOWN(($H596*'Custom Ratings'!$J$4),0)+($I596*'Custom Ratings'!$J$5)+($J596*'Custom Ratings'!$J$6)+ROUNDDOWN(($K596*'Custom Ratings'!$J$7),0)+ROUNDDOWN(($L596*'Custom Ratings'!$J$8),0)+($M596*'Custom Ratings'!$J$9)+($O596*'Custom Ratings'!$J$10)+($P596*'Custom Ratings'!$J$11)+($Q596*'Custom Ratings'!$J$12)+($R596*'Custom Ratings'!$J$13)+($S596*'Custom Ratings'!$J$14)+($T596*'Custom Ratings'!$J$15)&lt;50,(25+(($K596*'Custom Ratings'!$J$3)+ROUNDDOWN(($H596*'Custom Ratings'!$J$4),0)+($I596*'Custom Ratings'!$J$5)+($J596*'Custom Ratings'!$J$6)+ROUNDDOWN(($K596*'Custom Ratings'!$J$7),0)+ROUNDDOWN(($L596*'Custom Ratings'!$J$8),0)+($M596*'Custom Ratings'!$J$9)+($O596*'Custom Ratings'!$J$10)+($P596*'Custom Ratings'!$J$11)+($Q596*'Custom Ratings'!$J$12)+($R596*'Custom Ratings'!$J$13)+($S596*'Custom Ratings'!$J$14)+($T596*'Custom Ratings'!$J$15))/2),($K596*'Custom Ratings'!$J$3)+ROUNDDOWN(($H596*'Custom Ratings'!$J$4),0)+($I596*'Custom Ratings'!$J$5)+($J596*'Custom Ratings'!$J$6)+ROUNDDOWN(($K596*'Custom Ratings'!$J$7),0)+ROUNDDOWN(($L596*'Custom Ratings'!$J$8),0)+($M596*'Custom Ratings'!$J$9)+($O596*'Custom Ratings'!$J$10)+($P596*'Custom Ratings'!$J$11)+($Q596*'Custom Ratings'!$J$12)+($R596*'Custom Ratings'!$J$13)+($S596*'Custom Ratings'!$J$14)+($T596*'Custom Ratings'!$J$15)),0)</f>
        <v>62</v>
      </c>
      <c r="AC596" s="79">
        <f>ROUND(Z596/'Custom Ratings'!$B$19,0)</f>
        <v>64</v>
      </c>
      <c r="AD596" s="79">
        <f>ROUND(AA596/'Custom Ratings'!$F$19,0)</f>
        <v>64</v>
      </c>
      <c r="AE596" s="79">
        <f>ROUND(AB596/'Custom Ratings'!$J$19,0)</f>
        <v>62</v>
      </c>
    </row>
    <row r="597" ht="15.75" customHeight="1">
      <c r="A597" s="71" t="s">
        <v>736</v>
      </c>
      <c r="B597" s="71" t="s">
        <v>1482</v>
      </c>
      <c r="C597" s="72" t="str">
        <f t="shared" si="1"/>
        <v>John Druce</v>
      </c>
      <c r="D597" s="73" t="s">
        <v>44</v>
      </c>
      <c r="E597" s="73" t="s">
        <v>702</v>
      </c>
      <c r="F597" s="73">
        <v>15.0</v>
      </c>
      <c r="G597" s="73">
        <v>9.0</v>
      </c>
      <c r="H597" s="73">
        <v>2.0</v>
      </c>
      <c r="I597" s="73">
        <v>2.0</v>
      </c>
      <c r="J597" s="73">
        <v>3.0</v>
      </c>
      <c r="K597" s="73">
        <v>3.0</v>
      </c>
      <c r="L597" s="73">
        <v>2.0</v>
      </c>
      <c r="M597" s="73">
        <v>3.0</v>
      </c>
      <c r="N597" s="73">
        <v>3.0</v>
      </c>
      <c r="O597" s="73">
        <v>2.0</v>
      </c>
      <c r="P597" s="73">
        <v>2.0</v>
      </c>
      <c r="Q597" s="73">
        <v>3.0</v>
      </c>
      <c r="R597" s="73">
        <v>1.0</v>
      </c>
      <c r="S597" s="73">
        <v>2.0</v>
      </c>
      <c r="T597" s="73">
        <v>2.0</v>
      </c>
      <c r="U597" s="74">
        <f t="shared" si="2"/>
        <v>49</v>
      </c>
      <c r="V597" s="75">
        <f t="shared" si="3"/>
        <v>49</v>
      </c>
      <c r="W597" s="76" t="str">
        <f t="shared" si="4"/>
        <v>Righty</v>
      </c>
      <c r="X597" s="77">
        <f t="shared" si="5"/>
        <v>49</v>
      </c>
      <c r="Y597" s="77">
        <f t="shared" si="6"/>
        <v>45</v>
      </c>
      <c r="Z597" s="78">
        <f>ROUND(IF(($G597*'Custom Ratings'!$B$3)+($H597*'Custom Ratings'!$B$4)+($I597*'Custom Ratings'!$B$5)+($J597*'Custom Ratings'!$B$6)+($K597*'Custom Ratings'!$B$7)+($L597*'Custom Ratings'!$B$8)+($M597*'Custom Ratings'!$B$9)+($O597*'Custom Ratings'!$B$10)+($P597*'Custom Ratings'!$B$11)+($Q597*'Custom Ratings'!$B$12)+($R597*'Custom Ratings'!$B$13)+($S597*'Custom Ratings'!$B$14)+($T597*'Custom Ratings'!$B$15)&lt;50,(25+(($G597*'Custom Ratings'!$B$3)+($H597*'Custom Ratings'!$B$4)+($I597*'Custom Ratings'!$B$5)+($J597*'Custom Ratings'!$B$6)+($K597*'Custom Ratings'!$B$7)+($L597*'Custom Ratings'!$B$8)+($M597*'Custom Ratings'!$B$9)+($O597*'Custom Ratings'!$B$10)+($P597*'Custom Ratings'!$B$11)+($Q597*'Custom Ratings'!$B$12)+($R597*'Custom Ratings'!$B$13)+($S597*'Custom Ratings'!$B$14)+($T597*'Custom Ratings'!$B$15))/2),($G597*'Custom Ratings'!$B$3)+($H597*'Custom Ratings'!$B$4)+($I597*'Custom Ratings'!$B$5)+($J597*'Custom Ratings'!$B$6)+($K597*'Custom Ratings'!$B$7)+($L597*'Custom Ratings'!$B$8)+($M597*'Custom Ratings'!$B$9)+($O597*'Custom Ratings'!$B$10)+($P597*'Custom Ratings'!$B$11)+($Q597*'Custom Ratings'!$B$12)+($R597*'Custom Ratings'!$B$13)+($S597*'Custom Ratings'!$B$14)+($T597*'Custom Ratings'!$B$15)),0)</f>
        <v>49</v>
      </c>
      <c r="AA597" s="78">
        <f>ROUND(IF(($G597*'Custom Ratings'!$F$3)+($H597*'Custom Ratings'!$F$4)+($I597*'Custom Ratings'!$F$5)+($J597*'Custom Ratings'!$F$6)+($K597*'Custom Ratings'!$F$7)+($L597*'Custom Ratings'!$F$8)+($M597*'Custom Ratings'!$F$9)+($O597*'Custom Ratings'!$F$10)+($P597*'Custom Ratings'!$F$11)+($Q597*'Custom Ratings'!$F$12)+($R597*'Custom Ratings'!$F$13)+($S597*'Custom Ratings'!$F$14)+($T597*'Custom Ratings'!$F$15)&lt;50,(25+(($G597*'Custom Ratings'!$F$3)+($H597*'Custom Ratings'!$F$4)+($I597*'Custom Ratings'!$F$5)+($J597*'Custom Ratings'!$F$6)+($K597*'Custom Ratings'!$F$7)+($L597*'Custom Ratings'!$F$8)+($M597*'Custom Ratings'!$F$9)+($O597*'Custom Ratings'!$F$10)+($P597*'Custom Ratings'!$F$11)+($Q597*'Custom Ratings'!$F$12)+($R597*'Custom Ratings'!$F$13)+($S597*'Custom Ratings'!$F$14)+($T597*'Custom Ratings'!$F$15))/2),($G597*'Custom Ratings'!$F$3)+($H597*'Custom Ratings'!$F$4)+($I597*'Custom Ratings'!$F$5)+($J597*'Custom Ratings'!$F$6)+($K597*'Custom Ratings'!$F$7)+($L597*'Custom Ratings'!$F$8)+($M597*'Custom Ratings'!$F$9)+($O597*'Custom Ratings'!$F$10)+($P597*'Custom Ratings'!$F$11)+($Q597*'Custom Ratings'!$F$12)+($R597*'Custom Ratings'!$F$13)+($S597*'Custom Ratings'!$F$14)+($T597*'Custom Ratings'!$F$15)),0)</f>
        <v>49</v>
      </c>
      <c r="AB597" s="78">
        <f>ROUND(IF(($K597*'Custom Ratings'!$J$3)+ROUNDDOWN(($H597*'Custom Ratings'!$J$4),0)+($I597*'Custom Ratings'!$J$5)+($J597*'Custom Ratings'!$J$6)+ROUNDDOWN(($K597*'Custom Ratings'!$J$7),0)+ROUNDDOWN(($L597*'Custom Ratings'!$J$8),0)+($M597*'Custom Ratings'!$J$9)+($O597*'Custom Ratings'!$J$10)+($P597*'Custom Ratings'!$J$11)+($Q597*'Custom Ratings'!$J$12)+($R597*'Custom Ratings'!$J$13)+($S597*'Custom Ratings'!$J$14)+($T597*'Custom Ratings'!$J$15)&lt;50,(25+(($K597*'Custom Ratings'!$J$3)+ROUNDDOWN(($H597*'Custom Ratings'!$J$4),0)+($I597*'Custom Ratings'!$J$5)+($J597*'Custom Ratings'!$J$6)+ROUNDDOWN(($K597*'Custom Ratings'!$J$7),0)+ROUNDDOWN(($L597*'Custom Ratings'!$J$8),0)+($M597*'Custom Ratings'!$J$9)+($O597*'Custom Ratings'!$J$10)+($P597*'Custom Ratings'!$J$11)+($Q597*'Custom Ratings'!$J$12)+($R597*'Custom Ratings'!$J$13)+($S597*'Custom Ratings'!$J$14)+($T597*'Custom Ratings'!$J$15))/2),($K597*'Custom Ratings'!$J$3)+ROUNDDOWN(($H597*'Custom Ratings'!$J$4),0)+($I597*'Custom Ratings'!$J$5)+($J597*'Custom Ratings'!$J$6)+ROUNDDOWN(($K597*'Custom Ratings'!$J$7),0)+ROUNDDOWN(($L597*'Custom Ratings'!$J$8),0)+($M597*'Custom Ratings'!$J$9)+($O597*'Custom Ratings'!$J$10)+($P597*'Custom Ratings'!$J$11)+($Q597*'Custom Ratings'!$J$12)+($R597*'Custom Ratings'!$J$13)+($S597*'Custom Ratings'!$J$14)+($T597*'Custom Ratings'!$J$15)),0)</f>
        <v>45</v>
      </c>
      <c r="AC597" s="79">
        <f>ROUND(Z597/'Custom Ratings'!$B$19,0)</f>
        <v>49</v>
      </c>
      <c r="AD597" s="79">
        <f>ROUND(AA597/'Custom Ratings'!$F$19,0)</f>
        <v>49</v>
      </c>
      <c r="AE597" s="79">
        <f>ROUND(AB597/'Custom Ratings'!$J$19,0)</f>
        <v>45</v>
      </c>
    </row>
    <row r="598" ht="15.75" customHeight="1">
      <c r="A598" s="71" t="s">
        <v>883</v>
      </c>
      <c r="B598" s="71" t="s">
        <v>1483</v>
      </c>
      <c r="C598" s="72" t="str">
        <f t="shared" si="1"/>
        <v>Bryan Erickson</v>
      </c>
      <c r="D598" s="73" t="s">
        <v>44</v>
      </c>
      <c r="E598" s="73" t="s">
        <v>702</v>
      </c>
      <c r="F598" s="73">
        <v>18.0</v>
      </c>
      <c r="G598" s="73">
        <v>5.0</v>
      </c>
      <c r="H598" s="73">
        <v>2.0</v>
      </c>
      <c r="I598" s="73">
        <v>3.0</v>
      </c>
      <c r="J598" s="73">
        <v>3.0</v>
      </c>
      <c r="K598" s="73">
        <v>3.0</v>
      </c>
      <c r="L598" s="73">
        <v>2.0</v>
      </c>
      <c r="M598" s="73">
        <v>3.0</v>
      </c>
      <c r="N598" s="73">
        <v>3.0</v>
      </c>
      <c r="O598" s="73">
        <v>2.0</v>
      </c>
      <c r="P598" s="73">
        <v>2.0</v>
      </c>
      <c r="Q598" s="73">
        <v>3.0</v>
      </c>
      <c r="R598" s="73">
        <v>1.0</v>
      </c>
      <c r="S598" s="73">
        <v>2.0</v>
      </c>
      <c r="T598" s="73">
        <v>1.0</v>
      </c>
      <c r="U598" s="74">
        <f t="shared" si="2"/>
        <v>51</v>
      </c>
      <c r="V598" s="75">
        <f t="shared" si="3"/>
        <v>51</v>
      </c>
      <c r="W598" s="76" t="str">
        <f t="shared" si="4"/>
        <v>Righty</v>
      </c>
      <c r="X598" s="77">
        <f t="shared" si="5"/>
        <v>51</v>
      </c>
      <c r="Y598" s="77">
        <f t="shared" si="6"/>
        <v>44</v>
      </c>
      <c r="Z598" s="78">
        <f>ROUND(IF(($G598*'Custom Ratings'!$B$3)+($H598*'Custom Ratings'!$B$4)+($I598*'Custom Ratings'!$B$5)+($J598*'Custom Ratings'!$B$6)+($K598*'Custom Ratings'!$B$7)+($L598*'Custom Ratings'!$B$8)+($M598*'Custom Ratings'!$B$9)+($O598*'Custom Ratings'!$B$10)+($P598*'Custom Ratings'!$B$11)+($Q598*'Custom Ratings'!$B$12)+($R598*'Custom Ratings'!$B$13)+($S598*'Custom Ratings'!$B$14)+($T598*'Custom Ratings'!$B$15)&lt;50,(25+(($G598*'Custom Ratings'!$B$3)+($H598*'Custom Ratings'!$B$4)+($I598*'Custom Ratings'!$B$5)+($J598*'Custom Ratings'!$B$6)+($K598*'Custom Ratings'!$B$7)+($L598*'Custom Ratings'!$B$8)+($M598*'Custom Ratings'!$B$9)+($O598*'Custom Ratings'!$B$10)+($P598*'Custom Ratings'!$B$11)+($Q598*'Custom Ratings'!$B$12)+($R598*'Custom Ratings'!$B$13)+($S598*'Custom Ratings'!$B$14)+($T598*'Custom Ratings'!$B$15))/2),($G598*'Custom Ratings'!$B$3)+($H598*'Custom Ratings'!$B$4)+($I598*'Custom Ratings'!$B$5)+($J598*'Custom Ratings'!$B$6)+($K598*'Custom Ratings'!$B$7)+($L598*'Custom Ratings'!$B$8)+($M598*'Custom Ratings'!$B$9)+($O598*'Custom Ratings'!$B$10)+($P598*'Custom Ratings'!$B$11)+($Q598*'Custom Ratings'!$B$12)+($R598*'Custom Ratings'!$B$13)+($S598*'Custom Ratings'!$B$14)+($T598*'Custom Ratings'!$B$15)),0)</f>
        <v>51</v>
      </c>
      <c r="AA598" s="78">
        <f>ROUND(IF(($G598*'Custom Ratings'!$F$3)+($H598*'Custom Ratings'!$F$4)+($I598*'Custom Ratings'!$F$5)+($J598*'Custom Ratings'!$F$6)+($K598*'Custom Ratings'!$F$7)+($L598*'Custom Ratings'!$F$8)+($M598*'Custom Ratings'!$F$9)+($O598*'Custom Ratings'!$F$10)+($P598*'Custom Ratings'!$F$11)+($Q598*'Custom Ratings'!$F$12)+($R598*'Custom Ratings'!$F$13)+($S598*'Custom Ratings'!$F$14)+($T598*'Custom Ratings'!$F$15)&lt;50,(25+(($G598*'Custom Ratings'!$F$3)+($H598*'Custom Ratings'!$F$4)+($I598*'Custom Ratings'!$F$5)+($J598*'Custom Ratings'!$F$6)+($K598*'Custom Ratings'!$F$7)+($L598*'Custom Ratings'!$F$8)+($M598*'Custom Ratings'!$F$9)+($O598*'Custom Ratings'!$F$10)+($P598*'Custom Ratings'!$F$11)+($Q598*'Custom Ratings'!$F$12)+($R598*'Custom Ratings'!$F$13)+($S598*'Custom Ratings'!$F$14)+($T598*'Custom Ratings'!$F$15))/2),($G598*'Custom Ratings'!$F$3)+($H598*'Custom Ratings'!$F$4)+($I598*'Custom Ratings'!$F$5)+($J598*'Custom Ratings'!$F$6)+($K598*'Custom Ratings'!$F$7)+($L598*'Custom Ratings'!$F$8)+($M598*'Custom Ratings'!$F$9)+($O598*'Custom Ratings'!$F$10)+($P598*'Custom Ratings'!$F$11)+($Q598*'Custom Ratings'!$F$12)+($R598*'Custom Ratings'!$F$13)+($S598*'Custom Ratings'!$F$14)+($T598*'Custom Ratings'!$F$15)),0)</f>
        <v>51</v>
      </c>
      <c r="AB598" s="78">
        <f>ROUND(IF(($K598*'Custom Ratings'!$J$3)+ROUNDDOWN(($H598*'Custom Ratings'!$J$4),0)+($I598*'Custom Ratings'!$J$5)+($J598*'Custom Ratings'!$J$6)+ROUNDDOWN(($K598*'Custom Ratings'!$J$7),0)+ROUNDDOWN(($L598*'Custom Ratings'!$J$8),0)+($M598*'Custom Ratings'!$J$9)+($O598*'Custom Ratings'!$J$10)+($P598*'Custom Ratings'!$J$11)+($Q598*'Custom Ratings'!$J$12)+($R598*'Custom Ratings'!$J$13)+($S598*'Custom Ratings'!$J$14)+($T598*'Custom Ratings'!$J$15)&lt;50,(25+(($K598*'Custom Ratings'!$J$3)+ROUNDDOWN(($H598*'Custom Ratings'!$J$4),0)+($I598*'Custom Ratings'!$J$5)+($J598*'Custom Ratings'!$J$6)+ROUNDDOWN(($K598*'Custom Ratings'!$J$7),0)+ROUNDDOWN(($L598*'Custom Ratings'!$J$8),0)+($M598*'Custom Ratings'!$J$9)+($O598*'Custom Ratings'!$J$10)+($P598*'Custom Ratings'!$J$11)+($Q598*'Custom Ratings'!$J$12)+($R598*'Custom Ratings'!$J$13)+($S598*'Custom Ratings'!$J$14)+($T598*'Custom Ratings'!$J$15))/2),($K598*'Custom Ratings'!$J$3)+ROUNDDOWN(($H598*'Custom Ratings'!$J$4),0)+($I598*'Custom Ratings'!$J$5)+($J598*'Custom Ratings'!$J$6)+ROUNDDOWN(($K598*'Custom Ratings'!$J$7),0)+ROUNDDOWN(($L598*'Custom Ratings'!$J$8),0)+($M598*'Custom Ratings'!$J$9)+($O598*'Custom Ratings'!$J$10)+($P598*'Custom Ratings'!$J$11)+($Q598*'Custom Ratings'!$J$12)+($R598*'Custom Ratings'!$J$13)+($S598*'Custom Ratings'!$J$14)+($T598*'Custom Ratings'!$J$15)),0)</f>
        <v>44</v>
      </c>
      <c r="AC598" s="79">
        <f>ROUND(Z598/'Custom Ratings'!$B$19,0)</f>
        <v>51</v>
      </c>
      <c r="AD598" s="79">
        <f>ROUND(AA598/'Custom Ratings'!$F$19,0)</f>
        <v>51</v>
      </c>
      <c r="AE598" s="79">
        <f>ROUND(AB598/'Custom Ratings'!$J$19,0)</f>
        <v>44</v>
      </c>
    </row>
    <row r="599" ht="15.75" customHeight="1">
      <c r="A599" s="71" t="s">
        <v>1484</v>
      </c>
      <c r="B599" s="71" t="s">
        <v>1485</v>
      </c>
      <c r="C599" s="72" t="str">
        <f t="shared" si="1"/>
        <v>Tie Domi</v>
      </c>
      <c r="D599" s="73" t="s">
        <v>44</v>
      </c>
      <c r="E599" s="73" t="s">
        <v>702</v>
      </c>
      <c r="F599" s="73">
        <v>20.0</v>
      </c>
      <c r="G599" s="73">
        <v>9.0</v>
      </c>
      <c r="H599" s="73">
        <v>2.0</v>
      </c>
      <c r="I599" s="73">
        <v>2.0</v>
      </c>
      <c r="J599" s="73">
        <v>2.0</v>
      </c>
      <c r="K599" s="73">
        <v>3.0</v>
      </c>
      <c r="L599" s="73">
        <v>2.0</v>
      </c>
      <c r="M599" s="73">
        <v>3.0</v>
      </c>
      <c r="N599" s="73">
        <v>9.0</v>
      </c>
      <c r="O599" s="73">
        <v>2.0</v>
      </c>
      <c r="P599" s="73">
        <v>3.0</v>
      </c>
      <c r="Q599" s="73">
        <v>4.0</v>
      </c>
      <c r="R599" s="73">
        <v>1.0</v>
      </c>
      <c r="S599" s="73">
        <v>2.0</v>
      </c>
      <c r="T599" s="73">
        <v>6.0</v>
      </c>
      <c r="U599" s="74">
        <f t="shared" si="2"/>
        <v>49</v>
      </c>
      <c r="V599" s="75">
        <f t="shared" si="3"/>
        <v>49</v>
      </c>
      <c r="W599" s="76" t="str">
        <f t="shared" si="4"/>
        <v>Righty</v>
      </c>
      <c r="X599" s="77">
        <f t="shared" si="5"/>
        <v>49</v>
      </c>
      <c r="Y599" s="77">
        <f t="shared" si="6"/>
        <v>47</v>
      </c>
      <c r="Z599" s="78">
        <f>ROUND(IF(($G599*'Custom Ratings'!$B$3)+($H599*'Custom Ratings'!$B$4)+($I599*'Custom Ratings'!$B$5)+($J599*'Custom Ratings'!$B$6)+($K599*'Custom Ratings'!$B$7)+($L599*'Custom Ratings'!$B$8)+($M599*'Custom Ratings'!$B$9)+($O599*'Custom Ratings'!$B$10)+($P599*'Custom Ratings'!$B$11)+($Q599*'Custom Ratings'!$B$12)+($R599*'Custom Ratings'!$B$13)+($S599*'Custom Ratings'!$B$14)+($T599*'Custom Ratings'!$B$15)&lt;50,(25+(($G599*'Custom Ratings'!$B$3)+($H599*'Custom Ratings'!$B$4)+($I599*'Custom Ratings'!$B$5)+($J599*'Custom Ratings'!$B$6)+($K599*'Custom Ratings'!$B$7)+($L599*'Custom Ratings'!$B$8)+($M599*'Custom Ratings'!$B$9)+($O599*'Custom Ratings'!$B$10)+($P599*'Custom Ratings'!$B$11)+($Q599*'Custom Ratings'!$B$12)+($R599*'Custom Ratings'!$B$13)+($S599*'Custom Ratings'!$B$14)+($T599*'Custom Ratings'!$B$15))/2),($G599*'Custom Ratings'!$B$3)+($H599*'Custom Ratings'!$B$4)+($I599*'Custom Ratings'!$B$5)+($J599*'Custom Ratings'!$B$6)+($K599*'Custom Ratings'!$B$7)+($L599*'Custom Ratings'!$B$8)+($M599*'Custom Ratings'!$B$9)+($O599*'Custom Ratings'!$B$10)+($P599*'Custom Ratings'!$B$11)+($Q599*'Custom Ratings'!$B$12)+($R599*'Custom Ratings'!$B$13)+($S599*'Custom Ratings'!$B$14)+($T599*'Custom Ratings'!$B$15)),0)</f>
        <v>49</v>
      </c>
      <c r="AA599" s="78">
        <f>ROUND(IF(($G599*'Custom Ratings'!$F$3)+($H599*'Custom Ratings'!$F$4)+($I599*'Custom Ratings'!$F$5)+($J599*'Custom Ratings'!$F$6)+($K599*'Custom Ratings'!$F$7)+($L599*'Custom Ratings'!$F$8)+($M599*'Custom Ratings'!$F$9)+($O599*'Custom Ratings'!$F$10)+($P599*'Custom Ratings'!$F$11)+($Q599*'Custom Ratings'!$F$12)+($R599*'Custom Ratings'!$F$13)+($S599*'Custom Ratings'!$F$14)+($T599*'Custom Ratings'!$F$15)&lt;50,(25+(($G599*'Custom Ratings'!$F$3)+($H599*'Custom Ratings'!$F$4)+($I599*'Custom Ratings'!$F$5)+($J599*'Custom Ratings'!$F$6)+($K599*'Custom Ratings'!$F$7)+($L599*'Custom Ratings'!$F$8)+($M599*'Custom Ratings'!$F$9)+($O599*'Custom Ratings'!$F$10)+($P599*'Custom Ratings'!$F$11)+($Q599*'Custom Ratings'!$F$12)+($R599*'Custom Ratings'!$F$13)+($S599*'Custom Ratings'!$F$14)+($T599*'Custom Ratings'!$F$15))/2),($G599*'Custom Ratings'!$F$3)+($H599*'Custom Ratings'!$F$4)+($I599*'Custom Ratings'!$F$5)+($J599*'Custom Ratings'!$F$6)+($K599*'Custom Ratings'!$F$7)+($L599*'Custom Ratings'!$F$8)+($M599*'Custom Ratings'!$F$9)+($O599*'Custom Ratings'!$F$10)+($P599*'Custom Ratings'!$F$11)+($Q599*'Custom Ratings'!$F$12)+($R599*'Custom Ratings'!$F$13)+($S599*'Custom Ratings'!$F$14)+($T599*'Custom Ratings'!$F$15)),0)</f>
        <v>49</v>
      </c>
      <c r="AB599" s="78">
        <f>ROUND(IF(($K599*'Custom Ratings'!$J$3)+ROUNDDOWN(($H599*'Custom Ratings'!$J$4),0)+($I599*'Custom Ratings'!$J$5)+($J599*'Custom Ratings'!$J$6)+ROUNDDOWN(($K599*'Custom Ratings'!$J$7),0)+ROUNDDOWN(($L599*'Custom Ratings'!$J$8),0)+($M599*'Custom Ratings'!$J$9)+($O599*'Custom Ratings'!$J$10)+($P599*'Custom Ratings'!$J$11)+($Q599*'Custom Ratings'!$J$12)+($R599*'Custom Ratings'!$J$13)+($S599*'Custom Ratings'!$J$14)+($T599*'Custom Ratings'!$J$15)&lt;50,(25+(($K599*'Custom Ratings'!$J$3)+ROUNDDOWN(($H599*'Custom Ratings'!$J$4),0)+($I599*'Custom Ratings'!$J$5)+($J599*'Custom Ratings'!$J$6)+ROUNDDOWN(($K599*'Custom Ratings'!$J$7),0)+ROUNDDOWN(($L599*'Custom Ratings'!$J$8),0)+($M599*'Custom Ratings'!$J$9)+($O599*'Custom Ratings'!$J$10)+($P599*'Custom Ratings'!$J$11)+($Q599*'Custom Ratings'!$J$12)+($R599*'Custom Ratings'!$J$13)+($S599*'Custom Ratings'!$J$14)+($T599*'Custom Ratings'!$J$15))/2),($K599*'Custom Ratings'!$J$3)+ROUNDDOWN(($H599*'Custom Ratings'!$J$4),0)+($I599*'Custom Ratings'!$J$5)+($J599*'Custom Ratings'!$J$6)+ROUNDDOWN(($K599*'Custom Ratings'!$J$7),0)+ROUNDDOWN(($L599*'Custom Ratings'!$J$8),0)+($M599*'Custom Ratings'!$J$9)+($O599*'Custom Ratings'!$J$10)+($P599*'Custom Ratings'!$J$11)+($Q599*'Custom Ratings'!$J$12)+($R599*'Custom Ratings'!$J$13)+($S599*'Custom Ratings'!$J$14)+($T599*'Custom Ratings'!$J$15)),0)</f>
        <v>47</v>
      </c>
      <c r="AC599" s="79">
        <f>ROUND(Z599/'Custom Ratings'!$B$19,0)</f>
        <v>49</v>
      </c>
      <c r="AD599" s="79">
        <f>ROUND(AA599/'Custom Ratings'!$F$19,0)</f>
        <v>49</v>
      </c>
      <c r="AE599" s="79">
        <f>ROUND(AB599/'Custom Ratings'!$J$19,0)</f>
        <v>47</v>
      </c>
    </row>
    <row r="600" ht="15.75" customHeight="1">
      <c r="A600" s="71" t="s">
        <v>1176</v>
      </c>
      <c r="B600" s="71" t="s">
        <v>1486</v>
      </c>
      <c r="C600" s="72" t="str">
        <f t="shared" si="1"/>
        <v>Phil Housley</v>
      </c>
      <c r="D600" s="73" t="s">
        <v>44</v>
      </c>
      <c r="E600" s="73" t="s">
        <v>721</v>
      </c>
      <c r="F600" s="73">
        <v>6.0</v>
      </c>
      <c r="G600" s="73">
        <v>6.0</v>
      </c>
      <c r="H600" s="73">
        <v>6.0</v>
      </c>
      <c r="I600" s="73">
        <v>5.0</v>
      </c>
      <c r="J600" s="73">
        <v>4.0</v>
      </c>
      <c r="K600" s="73">
        <v>3.0</v>
      </c>
      <c r="L600" s="73">
        <v>3.0</v>
      </c>
      <c r="M600" s="73">
        <v>2.0</v>
      </c>
      <c r="N600" s="73">
        <v>4.0</v>
      </c>
      <c r="O600" s="73">
        <v>6.0</v>
      </c>
      <c r="P600" s="73">
        <v>2.0</v>
      </c>
      <c r="Q600" s="73">
        <v>4.0</v>
      </c>
      <c r="R600" s="73">
        <v>0.0</v>
      </c>
      <c r="S600" s="73">
        <v>6.0</v>
      </c>
      <c r="T600" s="73">
        <v>2.0</v>
      </c>
      <c r="U600" s="74">
        <f t="shared" si="2"/>
        <v>84</v>
      </c>
      <c r="V600" s="75">
        <f t="shared" si="3"/>
        <v>84</v>
      </c>
      <c r="W600" s="76" t="str">
        <f t="shared" si="4"/>
        <v>Lefty</v>
      </c>
      <c r="X600" s="77">
        <f t="shared" si="5"/>
        <v>84</v>
      </c>
      <c r="Y600" s="77">
        <f t="shared" si="6"/>
        <v>65</v>
      </c>
      <c r="Z600" s="78">
        <f>ROUND(IF(($G600*'Custom Ratings'!$B$3)+($H600*'Custom Ratings'!$B$4)+($I600*'Custom Ratings'!$B$5)+($J600*'Custom Ratings'!$B$6)+($K600*'Custom Ratings'!$B$7)+($L600*'Custom Ratings'!$B$8)+($M600*'Custom Ratings'!$B$9)+($O600*'Custom Ratings'!$B$10)+($P600*'Custom Ratings'!$B$11)+($Q600*'Custom Ratings'!$B$12)+($R600*'Custom Ratings'!$B$13)+($S600*'Custom Ratings'!$B$14)+($T600*'Custom Ratings'!$B$15)&lt;50,(25+(($G600*'Custom Ratings'!$B$3)+($H600*'Custom Ratings'!$B$4)+($I600*'Custom Ratings'!$B$5)+($J600*'Custom Ratings'!$B$6)+($K600*'Custom Ratings'!$B$7)+($L600*'Custom Ratings'!$B$8)+($M600*'Custom Ratings'!$B$9)+($O600*'Custom Ratings'!$B$10)+($P600*'Custom Ratings'!$B$11)+($Q600*'Custom Ratings'!$B$12)+($R600*'Custom Ratings'!$B$13)+($S600*'Custom Ratings'!$B$14)+($T600*'Custom Ratings'!$B$15))/2),($G600*'Custom Ratings'!$B$3)+($H600*'Custom Ratings'!$B$4)+($I600*'Custom Ratings'!$B$5)+($J600*'Custom Ratings'!$B$6)+($K600*'Custom Ratings'!$B$7)+($L600*'Custom Ratings'!$B$8)+($M600*'Custom Ratings'!$B$9)+($O600*'Custom Ratings'!$B$10)+($P600*'Custom Ratings'!$B$11)+($Q600*'Custom Ratings'!$B$12)+($R600*'Custom Ratings'!$B$13)+($S600*'Custom Ratings'!$B$14)+($T600*'Custom Ratings'!$B$15)),0)</f>
        <v>84</v>
      </c>
      <c r="AA600" s="78">
        <f>ROUND(IF(($G600*'Custom Ratings'!$F$3)+($H600*'Custom Ratings'!$F$4)+($I600*'Custom Ratings'!$F$5)+($J600*'Custom Ratings'!$F$6)+($K600*'Custom Ratings'!$F$7)+($L600*'Custom Ratings'!$F$8)+($M600*'Custom Ratings'!$F$9)+($O600*'Custom Ratings'!$F$10)+($P600*'Custom Ratings'!$F$11)+($Q600*'Custom Ratings'!$F$12)+($R600*'Custom Ratings'!$F$13)+($S600*'Custom Ratings'!$F$14)+($T600*'Custom Ratings'!$F$15)&lt;50,(25+(($G600*'Custom Ratings'!$F$3)+($H600*'Custom Ratings'!$F$4)+($I600*'Custom Ratings'!$F$5)+($J600*'Custom Ratings'!$F$6)+($K600*'Custom Ratings'!$F$7)+($L600*'Custom Ratings'!$F$8)+($M600*'Custom Ratings'!$F$9)+($O600*'Custom Ratings'!$F$10)+($P600*'Custom Ratings'!$F$11)+($Q600*'Custom Ratings'!$F$12)+($R600*'Custom Ratings'!$F$13)+($S600*'Custom Ratings'!$F$14)+($T600*'Custom Ratings'!$F$15))/2),($G600*'Custom Ratings'!$F$3)+($H600*'Custom Ratings'!$F$4)+($I600*'Custom Ratings'!$F$5)+($J600*'Custom Ratings'!$F$6)+($K600*'Custom Ratings'!$F$7)+($L600*'Custom Ratings'!$F$8)+($M600*'Custom Ratings'!$F$9)+($O600*'Custom Ratings'!$F$10)+($P600*'Custom Ratings'!$F$11)+($Q600*'Custom Ratings'!$F$12)+($R600*'Custom Ratings'!$F$13)+($S600*'Custom Ratings'!$F$14)+($T600*'Custom Ratings'!$F$15)),0)</f>
        <v>84</v>
      </c>
      <c r="AB600" s="78">
        <f>ROUND(IF(($K600*'Custom Ratings'!$J$3)+ROUNDDOWN(($H600*'Custom Ratings'!$J$4),0)+($I600*'Custom Ratings'!$J$5)+($J600*'Custom Ratings'!$J$6)+ROUNDDOWN(($K600*'Custom Ratings'!$J$7),0)+ROUNDDOWN(($L600*'Custom Ratings'!$J$8),0)+($M600*'Custom Ratings'!$J$9)+($O600*'Custom Ratings'!$J$10)+($P600*'Custom Ratings'!$J$11)+($Q600*'Custom Ratings'!$J$12)+($R600*'Custom Ratings'!$J$13)+($S600*'Custom Ratings'!$J$14)+($T600*'Custom Ratings'!$J$15)&lt;50,(25+(($K600*'Custom Ratings'!$J$3)+ROUNDDOWN(($H600*'Custom Ratings'!$J$4),0)+($I600*'Custom Ratings'!$J$5)+($J600*'Custom Ratings'!$J$6)+ROUNDDOWN(($K600*'Custom Ratings'!$J$7),0)+ROUNDDOWN(($L600*'Custom Ratings'!$J$8),0)+($M600*'Custom Ratings'!$J$9)+($O600*'Custom Ratings'!$J$10)+($P600*'Custom Ratings'!$J$11)+($Q600*'Custom Ratings'!$J$12)+($R600*'Custom Ratings'!$J$13)+($S600*'Custom Ratings'!$J$14)+($T600*'Custom Ratings'!$J$15))/2),($K600*'Custom Ratings'!$J$3)+ROUNDDOWN(($H600*'Custom Ratings'!$J$4),0)+($I600*'Custom Ratings'!$J$5)+($J600*'Custom Ratings'!$J$6)+ROUNDDOWN(($K600*'Custom Ratings'!$J$7),0)+ROUNDDOWN(($L600*'Custom Ratings'!$J$8),0)+($M600*'Custom Ratings'!$J$9)+($O600*'Custom Ratings'!$J$10)+($P600*'Custom Ratings'!$J$11)+($Q600*'Custom Ratings'!$J$12)+($R600*'Custom Ratings'!$J$13)+($S600*'Custom Ratings'!$J$14)+($T600*'Custom Ratings'!$J$15)),0)</f>
        <v>65</v>
      </c>
      <c r="AC600" s="79">
        <f>ROUND(Z600/'Custom Ratings'!$B$19,0)</f>
        <v>84</v>
      </c>
      <c r="AD600" s="79">
        <f>ROUND(AA600/'Custom Ratings'!$F$19,0)</f>
        <v>84</v>
      </c>
      <c r="AE600" s="79">
        <f>ROUND(AB600/'Custom Ratings'!$J$19,0)</f>
        <v>65</v>
      </c>
    </row>
    <row r="601" ht="15.75" customHeight="1">
      <c r="A601" s="71" t="s">
        <v>1487</v>
      </c>
      <c r="B601" s="71" t="s">
        <v>1488</v>
      </c>
      <c r="C601" s="72" t="str">
        <f t="shared" si="1"/>
        <v>Teppo Numminen</v>
      </c>
      <c r="D601" s="73" t="s">
        <v>44</v>
      </c>
      <c r="E601" s="73" t="s">
        <v>721</v>
      </c>
      <c r="F601" s="73">
        <v>27.0</v>
      </c>
      <c r="G601" s="73">
        <v>7.0</v>
      </c>
      <c r="H601" s="73">
        <v>4.0</v>
      </c>
      <c r="I601" s="73">
        <v>3.0</v>
      </c>
      <c r="J601" s="73">
        <v>3.0</v>
      </c>
      <c r="K601" s="73">
        <v>5.0</v>
      </c>
      <c r="L601" s="73">
        <v>3.0</v>
      </c>
      <c r="M601" s="73">
        <v>3.0</v>
      </c>
      <c r="N601" s="73">
        <v>1.0</v>
      </c>
      <c r="O601" s="73">
        <v>4.0</v>
      </c>
      <c r="P601" s="73">
        <v>2.0</v>
      </c>
      <c r="Q601" s="73">
        <v>4.0</v>
      </c>
      <c r="R601" s="73">
        <v>1.0</v>
      </c>
      <c r="S601" s="73">
        <v>3.0</v>
      </c>
      <c r="T601" s="73">
        <v>2.0</v>
      </c>
      <c r="U601" s="74">
        <f t="shared" si="2"/>
        <v>68</v>
      </c>
      <c r="V601" s="75">
        <f t="shared" si="3"/>
        <v>68</v>
      </c>
      <c r="W601" s="76" t="str">
        <f t="shared" si="4"/>
        <v>Righty</v>
      </c>
      <c r="X601" s="77">
        <f t="shared" si="5"/>
        <v>68</v>
      </c>
      <c r="Y601" s="77">
        <f t="shared" si="6"/>
        <v>63</v>
      </c>
      <c r="Z601" s="78">
        <f>ROUND(IF(($G601*'Custom Ratings'!$B$3)+($H601*'Custom Ratings'!$B$4)+($I601*'Custom Ratings'!$B$5)+($J601*'Custom Ratings'!$B$6)+($K601*'Custom Ratings'!$B$7)+($L601*'Custom Ratings'!$B$8)+($M601*'Custom Ratings'!$B$9)+($O601*'Custom Ratings'!$B$10)+($P601*'Custom Ratings'!$B$11)+($Q601*'Custom Ratings'!$B$12)+($R601*'Custom Ratings'!$B$13)+($S601*'Custom Ratings'!$B$14)+($T601*'Custom Ratings'!$B$15)&lt;50,(25+(($G601*'Custom Ratings'!$B$3)+($H601*'Custom Ratings'!$B$4)+($I601*'Custom Ratings'!$B$5)+($J601*'Custom Ratings'!$B$6)+($K601*'Custom Ratings'!$B$7)+($L601*'Custom Ratings'!$B$8)+($M601*'Custom Ratings'!$B$9)+($O601*'Custom Ratings'!$B$10)+($P601*'Custom Ratings'!$B$11)+($Q601*'Custom Ratings'!$B$12)+($R601*'Custom Ratings'!$B$13)+($S601*'Custom Ratings'!$B$14)+($T601*'Custom Ratings'!$B$15))/2),($G601*'Custom Ratings'!$B$3)+($H601*'Custom Ratings'!$B$4)+($I601*'Custom Ratings'!$B$5)+($J601*'Custom Ratings'!$B$6)+($K601*'Custom Ratings'!$B$7)+($L601*'Custom Ratings'!$B$8)+($M601*'Custom Ratings'!$B$9)+($O601*'Custom Ratings'!$B$10)+($P601*'Custom Ratings'!$B$11)+($Q601*'Custom Ratings'!$B$12)+($R601*'Custom Ratings'!$B$13)+($S601*'Custom Ratings'!$B$14)+($T601*'Custom Ratings'!$B$15)),0)</f>
        <v>68</v>
      </c>
      <c r="AA601" s="78">
        <f>ROUND(IF(($G601*'Custom Ratings'!$F$3)+($H601*'Custom Ratings'!$F$4)+($I601*'Custom Ratings'!$F$5)+($J601*'Custom Ratings'!$F$6)+($K601*'Custom Ratings'!$F$7)+($L601*'Custom Ratings'!$F$8)+($M601*'Custom Ratings'!$F$9)+($O601*'Custom Ratings'!$F$10)+($P601*'Custom Ratings'!$F$11)+($Q601*'Custom Ratings'!$F$12)+($R601*'Custom Ratings'!$F$13)+($S601*'Custom Ratings'!$F$14)+($T601*'Custom Ratings'!$F$15)&lt;50,(25+(($G601*'Custom Ratings'!$F$3)+($H601*'Custom Ratings'!$F$4)+($I601*'Custom Ratings'!$F$5)+($J601*'Custom Ratings'!$F$6)+($K601*'Custom Ratings'!$F$7)+($L601*'Custom Ratings'!$F$8)+($M601*'Custom Ratings'!$F$9)+($O601*'Custom Ratings'!$F$10)+($P601*'Custom Ratings'!$F$11)+($Q601*'Custom Ratings'!$F$12)+($R601*'Custom Ratings'!$F$13)+($S601*'Custom Ratings'!$F$14)+($T601*'Custom Ratings'!$F$15))/2),($G601*'Custom Ratings'!$F$3)+($H601*'Custom Ratings'!$F$4)+($I601*'Custom Ratings'!$F$5)+($J601*'Custom Ratings'!$F$6)+($K601*'Custom Ratings'!$F$7)+($L601*'Custom Ratings'!$F$8)+($M601*'Custom Ratings'!$F$9)+($O601*'Custom Ratings'!$F$10)+($P601*'Custom Ratings'!$F$11)+($Q601*'Custom Ratings'!$F$12)+($R601*'Custom Ratings'!$F$13)+($S601*'Custom Ratings'!$F$14)+($T601*'Custom Ratings'!$F$15)),0)</f>
        <v>68</v>
      </c>
      <c r="AB601" s="78">
        <f>ROUND(IF(($K601*'Custom Ratings'!$J$3)+ROUNDDOWN(($H601*'Custom Ratings'!$J$4),0)+($I601*'Custom Ratings'!$J$5)+($J601*'Custom Ratings'!$J$6)+ROUNDDOWN(($K601*'Custom Ratings'!$J$7),0)+ROUNDDOWN(($L601*'Custom Ratings'!$J$8),0)+($M601*'Custom Ratings'!$J$9)+($O601*'Custom Ratings'!$J$10)+($P601*'Custom Ratings'!$J$11)+($Q601*'Custom Ratings'!$J$12)+($R601*'Custom Ratings'!$J$13)+($S601*'Custom Ratings'!$J$14)+($T601*'Custom Ratings'!$J$15)&lt;50,(25+(($K601*'Custom Ratings'!$J$3)+ROUNDDOWN(($H601*'Custom Ratings'!$J$4),0)+($I601*'Custom Ratings'!$J$5)+($J601*'Custom Ratings'!$J$6)+ROUNDDOWN(($K601*'Custom Ratings'!$J$7),0)+ROUNDDOWN(($L601*'Custom Ratings'!$J$8),0)+($M601*'Custom Ratings'!$J$9)+($O601*'Custom Ratings'!$J$10)+($P601*'Custom Ratings'!$J$11)+($Q601*'Custom Ratings'!$J$12)+($R601*'Custom Ratings'!$J$13)+($S601*'Custom Ratings'!$J$14)+($T601*'Custom Ratings'!$J$15))/2),($K601*'Custom Ratings'!$J$3)+ROUNDDOWN(($H601*'Custom Ratings'!$J$4),0)+($I601*'Custom Ratings'!$J$5)+($J601*'Custom Ratings'!$J$6)+ROUNDDOWN(($K601*'Custom Ratings'!$J$7),0)+ROUNDDOWN(($L601*'Custom Ratings'!$J$8),0)+($M601*'Custom Ratings'!$J$9)+($O601*'Custom Ratings'!$J$10)+($P601*'Custom Ratings'!$J$11)+($Q601*'Custom Ratings'!$J$12)+($R601*'Custom Ratings'!$J$13)+($S601*'Custom Ratings'!$J$14)+($T601*'Custom Ratings'!$J$15)),0)</f>
        <v>63</v>
      </c>
      <c r="AC601" s="79">
        <f>ROUND(Z601/'Custom Ratings'!$B$19,0)</f>
        <v>68</v>
      </c>
      <c r="AD601" s="79">
        <f>ROUND(AA601/'Custom Ratings'!$F$19,0)</f>
        <v>68</v>
      </c>
      <c r="AE601" s="79">
        <f>ROUND(AB601/'Custom Ratings'!$J$19,0)</f>
        <v>63</v>
      </c>
    </row>
    <row r="602" ht="15.75" customHeight="1">
      <c r="A602" s="71" t="s">
        <v>1489</v>
      </c>
      <c r="B602" s="71" t="s">
        <v>1490</v>
      </c>
      <c r="C602" s="72" t="str">
        <f t="shared" si="1"/>
        <v>Fredrik Olausson</v>
      </c>
      <c r="D602" s="73" t="s">
        <v>44</v>
      </c>
      <c r="E602" s="73" t="s">
        <v>721</v>
      </c>
      <c r="F602" s="73">
        <v>4.0</v>
      </c>
      <c r="G602" s="73">
        <v>9.0</v>
      </c>
      <c r="H602" s="73">
        <v>4.0</v>
      </c>
      <c r="I602" s="73">
        <v>3.0</v>
      </c>
      <c r="J602" s="73">
        <v>4.0</v>
      </c>
      <c r="K602" s="73">
        <v>3.0</v>
      </c>
      <c r="L602" s="73">
        <v>4.0</v>
      </c>
      <c r="M602" s="73">
        <v>1.0</v>
      </c>
      <c r="N602" s="73">
        <v>1.0</v>
      </c>
      <c r="O602" s="73">
        <v>4.0</v>
      </c>
      <c r="P602" s="73">
        <v>2.0</v>
      </c>
      <c r="Q602" s="73">
        <v>3.0</v>
      </c>
      <c r="R602" s="73">
        <v>1.0</v>
      </c>
      <c r="S602" s="73">
        <v>4.0</v>
      </c>
      <c r="T602" s="73">
        <v>1.0</v>
      </c>
      <c r="U602" s="74">
        <f t="shared" si="2"/>
        <v>64</v>
      </c>
      <c r="V602" s="75">
        <f t="shared" si="3"/>
        <v>64</v>
      </c>
      <c r="W602" s="76" t="str">
        <f t="shared" si="4"/>
        <v>Righty</v>
      </c>
      <c r="X602" s="77">
        <f t="shared" si="5"/>
        <v>64</v>
      </c>
      <c r="Y602" s="77">
        <f t="shared" si="6"/>
        <v>58</v>
      </c>
      <c r="Z602" s="78">
        <f>ROUND(IF(($G602*'Custom Ratings'!$B$3)+($H602*'Custom Ratings'!$B$4)+($I602*'Custom Ratings'!$B$5)+($J602*'Custom Ratings'!$B$6)+($K602*'Custom Ratings'!$B$7)+($L602*'Custom Ratings'!$B$8)+($M602*'Custom Ratings'!$B$9)+($O602*'Custom Ratings'!$B$10)+($P602*'Custom Ratings'!$B$11)+($Q602*'Custom Ratings'!$B$12)+($R602*'Custom Ratings'!$B$13)+($S602*'Custom Ratings'!$B$14)+($T602*'Custom Ratings'!$B$15)&lt;50,(25+(($G602*'Custom Ratings'!$B$3)+($H602*'Custom Ratings'!$B$4)+($I602*'Custom Ratings'!$B$5)+($J602*'Custom Ratings'!$B$6)+($K602*'Custom Ratings'!$B$7)+($L602*'Custom Ratings'!$B$8)+($M602*'Custom Ratings'!$B$9)+($O602*'Custom Ratings'!$B$10)+($P602*'Custom Ratings'!$B$11)+($Q602*'Custom Ratings'!$B$12)+($R602*'Custom Ratings'!$B$13)+($S602*'Custom Ratings'!$B$14)+($T602*'Custom Ratings'!$B$15))/2),($G602*'Custom Ratings'!$B$3)+($H602*'Custom Ratings'!$B$4)+($I602*'Custom Ratings'!$B$5)+($J602*'Custom Ratings'!$B$6)+($K602*'Custom Ratings'!$B$7)+($L602*'Custom Ratings'!$B$8)+($M602*'Custom Ratings'!$B$9)+($O602*'Custom Ratings'!$B$10)+($P602*'Custom Ratings'!$B$11)+($Q602*'Custom Ratings'!$B$12)+($R602*'Custom Ratings'!$B$13)+($S602*'Custom Ratings'!$B$14)+($T602*'Custom Ratings'!$B$15)),0)</f>
        <v>64</v>
      </c>
      <c r="AA602" s="78">
        <f>ROUND(IF(($G602*'Custom Ratings'!$F$3)+($H602*'Custom Ratings'!$F$4)+($I602*'Custom Ratings'!$F$5)+($J602*'Custom Ratings'!$F$6)+($K602*'Custom Ratings'!$F$7)+($L602*'Custom Ratings'!$F$8)+($M602*'Custom Ratings'!$F$9)+($O602*'Custom Ratings'!$F$10)+($P602*'Custom Ratings'!$F$11)+($Q602*'Custom Ratings'!$F$12)+($R602*'Custom Ratings'!$F$13)+($S602*'Custom Ratings'!$F$14)+($T602*'Custom Ratings'!$F$15)&lt;50,(25+(($G602*'Custom Ratings'!$F$3)+($H602*'Custom Ratings'!$F$4)+($I602*'Custom Ratings'!$F$5)+($J602*'Custom Ratings'!$F$6)+($K602*'Custom Ratings'!$F$7)+($L602*'Custom Ratings'!$F$8)+($M602*'Custom Ratings'!$F$9)+($O602*'Custom Ratings'!$F$10)+($P602*'Custom Ratings'!$F$11)+($Q602*'Custom Ratings'!$F$12)+($R602*'Custom Ratings'!$F$13)+($S602*'Custom Ratings'!$F$14)+($T602*'Custom Ratings'!$F$15))/2),($G602*'Custom Ratings'!$F$3)+($H602*'Custom Ratings'!$F$4)+($I602*'Custom Ratings'!$F$5)+($J602*'Custom Ratings'!$F$6)+($K602*'Custom Ratings'!$F$7)+($L602*'Custom Ratings'!$F$8)+($M602*'Custom Ratings'!$F$9)+($O602*'Custom Ratings'!$F$10)+($P602*'Custom Ratings'!$F$11)+($Q602*'Custom Ratings'!$F$12)+($R602*'Custom Ratings'!$F$13)+($S602*'Custom Ratings'!$F$14)+($T602*'Custom Ratings'!$F$15)),0)</f>
        <v>64</v>
      </c>
      <c r="AB602" s="78">
        <f>ROUND(IF(($K602*'Custom Ratings'!$J$3)+ROUNDDOWN(($H602*'Custom Ratings'!$J$4),0)+($I602*'Custom Ratings'!$J$5)+($J602*'Custom Ratings'!$J$6)+ROUNDDOWN(($K602*'Custom Ratings'!$J$7),0)+ROUNDDOWN(($L602*'Custom Ratings'!$J$8),0)+($M602*'Custom Ratings'!$J$9)+($O602*'Custom Ratings'!$J$10)+($P602*'Custom Ratings'!$J$11)+($Q602*'Custom Ratings'!$J$12)+($R602*'Custom Ratings'!$J$13)+($S602*'Custom Ratings'!$J$14)+($T602*'Custom Ratings'!$J$15)&lt;50,(25+(($K602*'Custom Ratings'!$J$3)+ROUNDDOWN(($H602*'Custom Ratings'!$J$4),0)+($I602*'Custom Ratings'!$J$5)+($J602*'Custom Ratings'!$J$6)+ROUNDDOWN(($K602*'Custom Ratings'!$J$7),0)+ROUNDDOWN(($L602*'Custom Ratings'!$J$8),0)+($M602*'Custom Ratings'!$J$9)+($O602*'Custom Ratings'!$J$10)+($P602*'Custom Ratings'!$J$11)+($Q602*'Custom Ratings'!$J$12)+($R602*'Custom Ratings'!$J$13)+($S602*'Custom Ratings'!$J$14)+($T602*'Custom Ratings'!$J$15))/2),($K602*'Custom Ratings'!$J$3)+ROUNDDOWN(($H602*'Custom Ratings'!$J$4),0)+($I602*'Custom Ratings'!$J$5)+($J602*'Custom Ratings'!$J$6)+ROUNDDOWN(($K602*'Custom Ratings'!$J$7),0)+ROUNDDOWN(($L602*'Custom Ratings'!$J$8),0)+($M602*'Custom Ratings'!$J$9)+($O602*'Custom Ratings'!$J$10)+($P602*'Custom Ratings'!$J$11)+($Q602*'Custom Ratings'!$J$12)+($R602*'Custom Ratings'!$J$13)+($S602*'Custom Ratings'!$J$14)+($T602*'Custom Ratings'!$J$15)),0)</f>
        <v>58</v>
      </c>
      <c r="AC602" s="79">
        <f>ROUND(Z602/'Custom Ratings'!$B$19,0)</f>
        <v>64</v>
      </c>
      <c r="AD602" s="79">
        <f>ROUND(AA602/'Custom Ratings'!$F$19,0)</f>
        <v>64</v>
      </c>
      <c r="AE602" s="79">
        <f>ROUND(AB602/'Custom Ratings'!$J$19,0)</f>
        <v>58</v>
      </c>
    </row>
    <row r="603" ht="15.75" customHeight="1">
      <c r="A603" s="71" t="s">
        <v>836</v>
      </c>
      <c r="B603" s="71" t="s">
        <v>1491</v>
      </c>
      <c r="C603" s="72" t="str">
        <f t="shared" si="1"/>
        <v>Sergei Bautin</v>
      </c>
      <c r="D603" s="73" t="s">
        <v>44</v>
      </c>
      <c r="E603" s="73" t="s">
        <v>721</v>
      </c>
      <c r="F603" s="73">
        <v>3.0</v>
      </c>
      <c r="G603" s="73">
        <v>6.0</v>
      </c>
      <c r="H603" s="73">
        <v>3.0</v>
      </c>
      <c r="I603" s="73">
        <v>3.0</v>
      </c>
      <c r="J603" s="73">
        <v>2.0</v>
      </c>
      <c r="K603" s="73">
        <v>4.0</v>
      </c>
      <c r="L603" s="73">
        <v>3.0</v>
      </c>
      <c r="M603" s="73">
        <v>4.0</v>
      </c>
      <c r="N603" s="73">
        <v>4.0</v>
      </c>
      <c r="O603" s="73">
        <v>3.0</v>
      </c>
      <c r="P603" s="73">
        <v>1.0</v>
      </c>
      <c r="Q603" s="73">
        <v>4.0</v>
      </c>
      <c r="R603" s="73">
        <v>2.0</v>
      </c>
      <c r="S603" s="73">
        <v>3.0</v>
      </c>
      <c r="T603" s="73">
        <v>3.0</v>
      </c>
      <c r="U603" s="74">
        <f t="shared" si="2"/>
        <v>58</v>
      </c>
      <c r="V603" s="75">
        <f t="shared" si="3"/>
        <v>58</v>
      </c>
      <c r="W603" s="76" t="str">
        <f t="shared" si="4"/>
        <v>Lefty</v>
      </c>
      <c r="X603" s="77">
        <f t="shared" si="5"/>
        <v>58</v>
      </c>
      <c r="Y603" s="77">
        <f t="shared" si="6"/>
        <v>56</v>
      </c>
      <c r="Z603" s="78">
        <f>ROUND(IF(($G603*'Custom Ratings'!$B$3)+($H603*'Custom Ratings'!$B$4)+($I603*'Custom Ratings'!$B$5)+($J603*'Custom Ratings'!$B$6)+($K603*'Custom Ratings'!$B$7)+($L603*'Custom Ratings'!$B$8)+($M603*'Custom Ratings'!$B$9)+($O603*'Custom Ratings'!$B$10)+($P603*'Custom Ratings'!$B$11)+($Q603*'Custom Ratings'!$B$12)+($R603*'Custom Ratings'!$B$13)+($S603*'Custom Ratings'!$B$14)+($T603*'Custom Ratings'!$B$15)&lt;50,(25+(($G603*'Custom Ratings'!$B$3)+($H603*'Custom Ratings'!$B$4)+($I603*'Custom Ratings'!$B$5)+($J603*'Custom Ratings'!$B$6)+($K603*'Custom Ratings'!$B$7)+($L603*'Custom Ratings'!$B$8)+($M603*'Custom Ratings'!$B$9)+($O603*'Custom Ratings'!$B$10)+($P603*'Custom Ratings'!$B$11)+($Q603*'Custom Ratings'!$B$12)+($R603*'Custom Ratings'!$B$13)+($S603*'Custom Ratings'!$B$14)+($T603*'Custom Ratings'!$B$15))/2),($G603*'Custom Ratings'!$B$3)+($H603*'Custom Ratings'!$B$4)+($I603*'Custom Ratings'!$B$5)+($J603*'Custom Ratings'!$B$6)+($K603*'Custom Ratings'!$B$7)+($L603*'Custom Ratings'!$B$8)+($M603*'Custom Ratings'!$B$9)+($O603*'Custom Ratings'!$B$10)+($P603*'Custom Ratings'!$B$11)+($Q603*'Custom Ratings'!$B$12)+($R603*'Custom Ratings'!$B$13)+($S603*'Custom Ratings'!$B$14)+($T603*'Custom Ratings'!$B$15)),0)</f>
        <v>58</v>
      </c>
      <c r="AA603" s="78">
        <f>ROUND(IF(($G603*'Custom Ratings'!$F$3)+($H603*'Custom Ratings'!$F$4)+($I603*'Custom Ratings'!$F$5)+($J603*'Custom Ratings'!$F$6)+($K603*'Custom Ratings'!$F$7)+($L603*'Custom Ratings'!$F$8)+($M603*'Custom Ratings'!$F$9)+($O603*'Custom Ratings'!$F$10)+($P603*'Custom Ratings'!$F$11)+($Q603*'Custom Ratings'!$F$12)+($R603*'Custom Ratings'!$F$13)+($S603*'Custom Ratings'!$F$14)+($T603*'Custom Ratings'!$F$15)&lt;50,(25+(($G603*'Custom Ratings'!$F$3)+($H603*'Custom Ratings'!$F$4)+($I603*'Custom Ratings'!$F$5)+($J603*'Custom Ratings'!$F$6)+($K603*'Custom Ratings'!$F$7)+($L603*'Custom Ratings'!$F$8)+($M603*'Custom Ratings'!$F$9)+($O603*'Custom Ratings'!$F$10)+($P603*'Custom Ratings'!$F$11)+($Q603*'Custom Ratings'!$F$12)+($R603*'Custom Ratings'!$F$13)+($S603*'Custom Ratings'!$F$14)+($T603*'Custom Ratings'!$F$15))/2),($G603*'Custom Ratings'!$F$3)+($H603*'Custom Ratings'!$F$4)+($I603*'Custom Ratings'!$F$5)+($J603*'Custom Ratings'!$F$6)+($K603*'Custom Ratings'!$F$7)+($L603*'Custom Ratings'!$F$8)+($M603*'Custom Ratings'!$F$9)+($O603*'Custom Ratings'!$F$10)+($P603*'Custom Ratings'!$F$11)+($Q603*'Custom Ratings'!$F$12)+($R603*'Custom Ratings'!$F$13)+($S603*'Custom Ratings'!$F$14)+($T603*'Custom Ratings'!$F$15)),0)</f>
        <v>58</v>
      </c>
      <c r="AB603" s="78">
        <f>ROUND(IF(($K603*'Custom Ratings'!$J$3)+ROUNDDOWN(($H603*'Custom Ratings'!$J$4),0)+($I603*'Custom Ratings'!$J$5)+($J603*'Custom Ratings'!$J$6)+ROUNDDOWN(($K603*'Custom Ratings'!$J$7),0)+ROUNDDOWN(($L603*'Custom Ratings'!$J$8),0)+($M603*'Custom Ratings'!$J$9)+($O603*'Custom Ratings'!$J$10)+($P603*'Custom Ratings'!$J$11)+($Q603*'Custom Ratings'!$J$12)+($R603*'Custom Ratings'!$J$13)+($S603*'Custom Ratings'!$J$14)+($T603*'Custom Ratings'!$J$15)&lt;50,(25+(($K603*'Custom Ratings'!$J$3)+ROUNDDOWN(($H603*'Custom Ratings'!$J$4),0)+($I603*'Custom Ratings'!$J$5)+($J603*'Custom Ratings'!$J$6)+ROUNDDOWN(($K603*'Custom Ratings'!$J$7),0)+ROUNDDOWN(($L603*'Custom Ratings'!$J$8),0)+($M603*'Custom Ratings'!$J$9)+($O603*'Custom Ratings'!$J$10)+($P603*'Custom Ratings'!$J$11)+($Q603*'Custom Ratings'!$J$12)+($R603*'Custom Ratings'!$J$13)+($S603*'Custom Ratings'!$J$14)+($T603*'Custom Ratings'!$J$15))/2),($K603*'Custom Ratings'!$J$3)+ROUNDDOWN(($H603*'Custom Ratings'!$J$4),0)+($I603*'Custom Ratings'!$J$5)+($J603*'Custom Ratings'!$J$6)+ROUNDDOWN(($K603*'Custom Ratings'!$J$7),0)+ROUNDDOWN(($L603*'Custom Ratings'!$J$8),0)+($M603*'Custom Ratings'!$J$9)+($O603*'Custom Ratings'!$J$10)+($P603*'Custom Ratings'!$J$11)+($Q603*'Custom Ratings'!$J$12)+($R603*'Custom Ratings'!$J$13)+($S603*'Custom Ratings'!$J$14)+($T603*'Custom Ratings'!$J$15)),0)</f>
        <v>56</v>
      </c>
      <c r="AC603" s="79">
        <f>ROUND(Z603/'Custom Ratings'!$B$19,0)</f>
        <v>58</v>
      </c>
      <c r="AD603" s="79">
        <f>ROUND(AA603/'Custom Ratings'!$F$19,0)</f>
        <v>58</v>
      </c>
      <c r="AE603" s="79">
        <f>ROUND(AB603/'Custom Ratings'!$J$19,0)</f>
        <v>56</v>
      </c>
    </row>
    <row r="604" ht="15.75" customHeight="1">
      <c r="A604" s="71" t="s">
        <v>980</v>
      </c>
      <c r="B604" s="71" t="s">
        <v>1492</v>
      </c>
      <c r="C604" s="72" t="str">
        <f t="shared" si="1"/>
        <v>Igor Ulanov</v>
      </c>
      <c r="D604" s="73" t="s">
        <v>44</v>
      </c>
      <c r="E604" s="73" t="s">
        <v>721</v>
      </c>
      <c r="F604" s="73">
        <v>5.0</v>
      </c>
      <c r="G604" s="73">
        <v>9.0</v>
      </c>
      <c r="H604" s="73">
        <v>2.0</v>
      </c>
      <c r="I604" s="73">
        <v>2.0</v>
      </c>
      <c r="J604" s="73">
        <v>2.0</v>
      </c>
      <c r="K604" s="73">
        <v>4.0</v>
      </c>
      <c r="L604" s="73">
        <v>2.0</v>
      </c>
      <c r="M604" s="73">
        <v>3.0</v>
      </c>
      <c r="N604" s="73">
        <v>6.0</v>
      </c>
      <c r="O604" s="73">
        <v>2.0</v>
      </c>
      <c r="P604" s="73">
        <v>1.0</v>
      </c>
      <c r="Q604" s="73">
        <v>4.0</v>
      </c>
      <c r="R604" s="73">
        <v>0.0</v>
      </c>
      <c r="S604" s="73">
        <v>2.0</v>
      </c>
      <c r="T604" s="73">
        <v>4.0</v>
      </c>
      <c r="U604" s="74">
        <f t="shared" si="2"/>
        <v>48</v>
      </c>
      <c r="V604" s="75">
        <f t="shared" si="3"/>
        <v>48</v>
      </c>
      <c r="W604" s="76" t="str">
        <f t="shared" si="4"/>
        <v>Lefty</v>
      </c>
      <c r="X604" s="77">
        <f t="shared" si="5"/>
        <v>48</v>
      </c>
      <c r="Y604" s="77">
        <f t="shared" si="6"/>
        <v>48</v>
      </c>
      <c r="Z604" s="78">
        <f>ROUND(IF(($G604*'Custom Ratings'!$B$3)+($H604*'Custom Ratings'!$B$4)+($I604*'Custom Ratings'!$B$5)+($J604*'Custom Ratings'!$B$6)+($K604*'Custom Ratings'!$B$7)+($L604*'Custom Ratings'!$B$8)+($M604*'Custom Ratings'!$B$9)+($O604*'Custom Ratings'!$B$10)+($P604*'Custom Ratings'!$B$11)+($Q604*'Custom Ratings'!$B$12)+($R604*'Custom Ratings'!$B$13)+($S604*'Custom Ratings'!$B$14)+($T604*'Custom Ratings'!$B$15)&lt;50,(25+(($G604*'Custom Ratings'!$B$3)+($H604*'Custom Ratings'!$B$4)+($I604*'Custom Ratings'!$B$5)+($J604*'Custom Ratings'!$B$6)+($K604*'Custom Ratings'!$B$7)+($L604*'Custom Ratings'!$B$8)+($M604*'Custom Ratings'!$B$9)+($O604*'Custom Ratings'!$B$10)+($P604*'Custom Ratings'!$B$11)+($Q604*'Custom Ratings'!$B$12)+($R604*'Custom Ratings'!$B$13)+($S604*'Custom Ratings'!$B$14)+($T604*'Custom Ratings'!$B$15))/2),($G604*'Custom Ratings'!$B$3)+($H604*'Custom Ratings'!$B$4)+($I604*'Custom Ratings'!$B$5)+($J604*'Custom Ratings'!$B$6)+($K604*'Custom Ratings'!$B$7)+($L604*'Custom Ratings'!$B$8)+($M604*'Custom Ratings'!$B$9)+($O604*'Custom Ratings'!$B$10)+($P604*'Custom Ratings'!$B$11)+($Q604*'Custom Ratings'!$B$12)+($R604*'Custom Ratings'!$B$13)+($S604*'Custom Ratings'!$B$14)+($T604*'Custom Ratings'!$B$15)),0)</f>
        <v>48</v>
      </c>
      <c r="AA604" s="78">
        <f>ROUND(IF(($G604*'Custom Ratings'!$F$3)+($H604*'Custom Ratings'!$F$4)+($I604*'Custom Ratings'!$F$5)+($J604*'Custom Ratings'!$F$6)+($K604*'Custom Ratings'!$F$7)+($L604*'Custom Ratings'!$F$8)+($M604*'Custom Ratings'!$F$9)+($O604*'Custom Ratings'!$F$10)+($P604*'Custom Ratings'!$F$11)+($Q604*'Custom Ratings'!$F$12)+($R604*'Custom Ratings'!$F$13)+($S604*'Custom Ratings'!$F$14)+($T604*'Custom Ratings'!$F$15)&lt;50,(25+(($G604*'Custom Ratings'!$F$3)+($H604*'Custom Ratings'!$F$4)+($I604*'Custom Ratings'!$F$5)+($J604*'Custom Ratings'!$F$6)+($K604*'Custom Ratings'!$F$7)+($L604*'Custom Ratings'!$F$8)+($M604*'Custom Ratings'!$F$9)+($O604*'Custom Ratings'!$F$10)+($P604*'Custom Ratings'!$F$11)+($Q604*'Custom Ratings'!$F$12)+($R604*'Custom Ratings'!$F$13)+($S604*'Custom Ratings'!$F$14)+($T604*'Custom Ratings'!$F$15))/2),($G604*'Custom Ratings'!$F$3)+($H604*'Custom Ratings'!$F$4)+($I604*'Custom Ratings'!$F$5)+($J604*'Custom Ratings'!$F$6)+($K604*'Custom Ratings'!$F$7)+($L604*'Custom Ratings'!$F$8)+($M604*'Custom Ratings'!$F$9)+($O604*'Custom Ratings'!$F$10)+($P604*'Custom Ratings'!$F$11)+($Q604*'Custom Ratings'!$F$12)+($R604*'Custom Ratings'!$F$13)+($S604*'Custom Ratings'!$F$14)+($T604*'Custom Ratings'!$F$15)),0)</f>
        <v>48</v>
      </c>
      <c r="AB604" s="78">
        <f>ROUND(IF(($K604*'Custom Ratings'!$J$3)+ROUNDDOWN(($H604*'Custom Ratings'!$J$4),0)+($I604*'Custom Ratings'!$J$5)+($J604*'Custom Ratings'!$J$6)+ROUNDDOWN(($K604*'Custom Ratings'!$J$7),0)+ROUNDDOWN(($L604*'Custom Ratings'!$J$8),0)+($M604*'Custom Ratings'!$J$9)+($O604*'Custom Ratings'!$J$10)+($P604*'Custom Ratings'!$J$11)+($Q604*'Custom Ratings'!$J$12)+($R604*'Custom Ratings'!$J$13)+($S604*'Custom Ratings'!$J$14)+($T604*'Custom Ratings'!$J$15)&lt;50,(25+(($K604*'Custom Ratings'!$J$3)+ROUNDDOWN(($H604*'Custom Ratings'!$J$4),0)+($I604*'Custom Ratings'!$J$5)+($J604*'Custom Ratings'!$J$6)+ROUNDDOWN(($K604*'Custom Ratings'!$J$7),0)+ROUNDDOWN(($L604*'Custom Ratings'!$J$8),0)+($M604*'Custom Ratings'!$J$9)+($O604*'Custom Ratings'!$J$10)+($P604*'Custom Ratings'!$J$11)+($Q604*'Custom Ratings'!$J$12)+($R604*'Custom Ratings'!$J$13)+($S604*'Custom Ratings'!$J$14)+($T604*'Custom Ratings'!$J$15))/2),($K604*'Custom Ratings'!$J$3)+ROUNDDOWN(($H604*'Custom Ratings'!$J$4),0)+($I604*'Custom Ratings'!$J$5)+($J604*'Custom Ratings'!$J$6)+ROUNDDOWN(($K604*'Custom Ratings'!$J$7),0)+ROUNDDOWN(($L604*'Custom Ratings'!$J$8),0)+($M604*'Custom Ratings'!$J$9)+($O604*'Custom Ratings'!$J$10)+($P604*'Custom Ratings'!$J$11)+($Q604*'Custom Ratings'!$J$12)+($R604*'Custom Ratings'!$J$13)+($S604*'Custom Ratings'!$J$14)+($T604*'Custom Ratings'!$J$15)),0)</f>
        <v>48</v>
      </c>
      <c r="AC604" s="79">
        <f>ROUND(Z604/'Custom Ratings'!$B$19,0)</f>
        <v>48</v>
      </c>
      <c r="AD604" s="79">
        <f>ROUND(AA604/'Custom Ratings'!$F$19,0)</f>
        <v>48</v>
      </c>
      <c r="AE604" s="79">
        <f>ROUND(AB604/'Custom Ratings'!$J$19,0)</f>
        <v>48</v>
      </c>
    </row>
    <row r="605" ht="15.75" customHeight="1">
      <c r="A605" s="71" t="s">
        <v>817</v>
      </c>
      <c r="B605" s="71" t="s">
        <v>1493</v>
      </c>
      <c r="C605" s="72" t="str">
        <f t="shared" si="1"/>
        <v>Mike Lalor</v>
      </c>
      <c r="D605" s="73" t="s">
        <v>44</v>
      </c>
      <c r="E605" s="73" t="s">
        <v>721</v>
      </c>
      <c r="F605" s="73">
        <v>22.0</v>
      </c>
      <c r="G605" s="73">
        <v>9.0</v>
      </c>
      <c r="H605" s="73">
        <v>3.0</v>
      </c>
      <c r="I605" s="73">
        <v>2.0</v>
      </c>
      <c r="J605" s="73">
        <v>1.0</v>
      </c>
      <c r="K605" s="73">
        <v>3.0</v>
      </c>
      <c r="L605" s="73">
        <v>2.0</v>
      </c>
      <c r="M605" s="73">
        <v>2.0</v>
      </c>
      <c r="N605" s="73">
        <v>4.0</v>
      </c>
      <c r="O605" s="73">
        <v>2.0</v>
      </c>
      <c r="P605" s="73">
        <v>0.0</v>
      </c>
      <c r="Q605" s="73">
        <v>4.0</v>
      </c>
      <c r="R605" s="73">
        <v>5.0</v>
      </c>
      <c r="S605" s="73">
        <v>2.0</v>
      </c>
      <c r="T605" s="73">
        <v>3.0</v>
      </c>
      <c r="U605" s="74">
        <f t="shared" si="2"/>
        <v>45</v>
      </c>
      <c r="V605" s="75">
        <f t="shared" si="3"/>
        <v>45</v>
      </c>
      <c r="W605" s="76" t="str">
        <f t="shared" si="4"/>
        <v>Lefty</v>
      </c>
      <c r="X605" s="77">
        <f t="shared" si="5"/>
        <v>45</v>
      </c>
      <c r="Y605" s="77">
        <f t="shared" si="6"/>
        <v>50</v>
      </c>
      <c r="Z605" s="78">
        <f>ROUND(IF(($G605*'Custom Ratings'!$B$3)+($H605*'Custom Ratings'!$B$4)+($I605*'Custom Ratings'!$B$5)+($J605*'Custom Ratings'!$B$6)+($K605*'Custom Ratings'!$B$7)+($L605*'Custom Ratings'!$B$8)+($M605*'Custom Ratings'!$B$9)+($O605*'Custom Ratings'!$B$10)+($P605*'Custom Ratings'!$B$11)+($Q605*'Custom Ratings'!$B$12)+($R605*'Custom Ratings'!$B$13)+($S605*'Custom Ratings'!$B$14)+($T605*'Custom Ratings'!$B$15)&lt;50,(25+(($G605*'Custom Ratings'!$B$3)+($H605*'Custom Ratings'!$B$4)+($I605*'Custom Ratings'!$B$5)+($J605*'Custom Ratings'!$B$6)+($K605*'Custom Ratings'!$B$7)+($L605*'Custom Ratings'!$B$8)+($M605*'Custom Ratings'!$B$9)+($O605*'Custom Ratings'!$B$10)+($P605*'Custom Ratings'!$B$11)+($Q605*'Custom Ratings'!$B$12)+($R605*'Custom Ratings'!$B$13)+($S605*'Custom Ratings'!$B$14)+($T605*'Custom Ratings'!$B$15))/2),($G605*'Custom Ratings'!$B$3)+($H605*'Custom Ratings'!$B$4)+($I605*'Custom Ratings'!$B$5)+($J605*'Custom Ratings'!$B$6)+($K605*'Custom Ratings'!$B$7)+($L605*'Custom Ratings'!$B$8)+($M605*'Custom Ratings'!$B$9)+($O605*'Custom Ratings'!$B$10)+($P605*'Custom Ratings'!$B$11)+($Q605*'Custom Ratings'!$B$12)+($R605*'Custom Ratings'!$B$13)+($S605*'Custom Ratings'!$B$14)+($T605*'Custom Ratings'!$B$15)),0)</f>
        <v>45</v>
      </c>
      <c r="AA605" s="78">
        <f>ROUND(IF(($G605*'Custom Ratings'!$F$3)+($H605*'Custom Ratings'!$F$4)+($I605*'Custom Ratings'!$F$5)+($J605*'Custom Ratings'!$F$6)+($K605*'Custom Ratings'!$F$7)+($L605*'Custom Ratings'!$F$8)+($M605*'Custom Ratings'!$F$9)+($O605*'Custom Ratings'!$F$10)+($P605*'Custom Ratings'!$F$11)+($Q605*'Custom Ratings'!$F$12)+($R605*'Custom Ratings'!$F$13)+($S605*'Custom Ratings'!$F$14)+($T605*'Custom Ratings'!$F$15)&lt;50,(25+(($G605*'Custom Ratings'!$F$3)+($H605*'Custom Ratings'!$F$4)+($I605*'Custom Ratings'!$F$5)+($J605*'Custom Ratings'!$F$6)+($K605*'Custom Ratings'!$F$7)+($L605*'Custom Ratings'!$F$8)+($M605*'Custom Ratings'!$F$9)+($O605*'Custom Ratings'!$F$10)+($P605*'Custom Ratings'!$F$11)+($Q605*'Custom Ratings'!$F$12)+($R605*'Custom Ratings'!$F$13)+($S605*'Custom Ratings'!$F$14)+($T605*'Custom Ratings'!$F$15))/2),($G605*'Custom Ratings'!$F$3)+($H605*'Custom Ratings'!$F$4)+($I605*'Custom Ratings'!$F$5)+($J605*'Custom Ratings'!$F$6)+($K605*'Custom Ratings'!$F$7)+($L605*'Custom Ratings'!$F$8)+($M605*'Custom Ratings'!$F$9)+($O605*'Custom Ratings'!$F$10)+($P605*'Custom Ratings'!$F$11)+($Q605*'Custom Ratings'!$F$12)+($R605*'Custom Ratings'!$F$13)+($S605*'Custom Ratings'!$F$14)+($T605*'Custom Ratings'!$F$15)),0)</f>
        <v>45</v>
      </c>
      <c r="AB605" s="78">
        <f>ROUND(IF(($K605*'Custom Ratings'!$J$3)+ROUNDDOWN(($H605*'Custom Ratings'!$J$4),0)+($I605*'Custom Ratings'!$J$5)+($J605*'Custom Ratings'!$J$6)+ROUNDDOWN(($K605*'Custom Ratings'!$J$7),0)+ROUNDDOWN(($L605*'Custom Ratings'!$J$8),0)+($M605*'Custom Ratings'!$J$9)+($O605*'Custom Ratings'!$J$10)+($P605*'Custom Ratings'!$J$11)+($Q605*'Custom Ratings'!$J$12)+($R605*'Custom Ratings'!$J$13)+($S605*'Custom Ratings'!$J$14)+($T605*'Custom Ratings'!$J$15)&lt;50,(25+(($K605*'Custom Ratings'!$J$3)+ROUNDDOWN(($H605*'Custom Ratings'!$J$4),0)+($I605*'Custom Ratings'!$J$5)+($J605*'Custom Ratings'!$J$6)+ROUNDDOWN(($K605*'Custom Ratings'!$J$7),0)+ROUNDDOWN(($L605*'Custom Ratings'!$J$8),0)+($M605*'Custom Ratings'!$J$9)+($O605*'Custom Ratings'!$J$10)+($P605*'Custom Ratings'!$J$11)+($Q605*'Custom Ratings'!$J$12)+($R605*'Custom Ratings'!$J$13)+($S605*'Custom Ratings'!$J$14)+($T605*'Custom Ratings'!$J$15))/2),($K605*'Custom Ratings'!$J$3)+ROUNDDOWN(($H605*'Custom Ratings'!$J$4),0)+($I605*'Custom Ratings'!$J$5)+($J605*'Custom Ratings'!$J$6)+ROUNDDOWN(($K605*'Custom Ratings'!$J$7),0)+ROUNDDOWN(($L605*'Custom Ratings'!$J$8),0)+($M605*'Custom Ratings'!$J$9)+($O605*'Custom Ratings'!$J$10)+($P605*'Custom Ratings'!$J$11)+($Q605*'Custom Ratings'!$J$12)+($R605*'Custom Ratings'!$J$13)+($S605*'Custom Ratings'!$J$14)+($T605*'Custom Ratings'!$J$15)),0)</f>
        <v>50</v>
      </c>
      <c r="AC605" s="79">
        <f>ROUND(Z605/'Custom Ratings'!$B$19,0)</f>
        <v>45</v>
      </c>
      <c r="AD605" s="79">
        <f>ROUND(AA605/'Custom Ratings'!$F$19,0)</f>
        <v>45</v>
      </c>
      <c r="AE605" s="79">
        <f>ROUND(AB605/'Custom Ratings'!$J$19,0)</f>
        <v>50</v>
      </c>
    </row>
    <row r="606" ht="15.75" customHeight="1">
      <c r="A606" s="71" t="s">
        <v>1306</v>
      </c>
      <c r="B606" s="71" t="s">
        <v>947</v>
      </c>
      <c r="C606" s="72" t="str">
        <f t="shared" si="1"/>
        <v>Dean Kennedy</v>
      </c>
      <c r="D606" s="73" t="s">
        <v>44</v>
      </c>
      <c r="E606" s="73" t="s">
        <v>721</v>
      </c>
      <c r="F606" s="73">
        <v>26.0</v>
      </c>
      <c r="G606" s="73">
        <v>9.0</v>
      </c>
      <c r="H606" s="73">
        <v>2.0</v>
      </c>
      <c r="I606" s="73">
        <v>2.0</v>
      </c>
      <c r="J606" s="73">
        <v>1.0</v>
      </c>
      <c r="K606" s="73">
        <v>3.0</v>
      </c>
      <c r="L606" s="73">
        <v>2.0</v>
      </c>
      <c r="M606" s="73">
        <v>3.0</v>
      </c>
      <c r="N606" s="73">
        <v>3.0</v>
      </c>
      <c r="O606" s="73">
        <v>2.0</v>
      </c>
      <c r="P606" s="73">
        <v>0.0</v>
      </c>
      <c r="Q606" s="73">
        <v>4.0</v>
      </c>
      <c r="R606" s="73">
        <v>4.0</v>
      </c>
      <c r="S606" s="73">
        <v>2.0</v>
      </c>
      <c r="T606" s="73">
        <v>3.0</v>
      </c>
      <c r="U606" s="74">
        <f t="shared" si="2"/>
        <v>45</v>
      </c>
      <c r="V606" s="75">
        <f t="shared" si="3"/>
        <v>45</v>
      </c>
      <c r="W606" s="76" t="str">
        <f t="shared" si="4"/>
        <v>Righty</v>
      </c>
      <c r="X606" s="77">
        <f t="shared" si="5"/>
        <v>45</v>
      </c>
      <c r="Y606" s="77">
        <f t="shared" si="6"/>
        <v>47</v>
      </c>
      <c r="Z606" s="78">
        <f>ROUND(IF(($G606*'Custom Ratings'!$B$3)+($H606*'Custom Ratings'!$B$4)+($I606*'Custom Ratings'!$B$5)+($J606*'Custom Ratings'!$B$6)+($K606*'Custom Ratings'!$B$7)+($L606*'Custom Ratings'!$B$8)+($M606*'Custom Ratings'!$B$9)+($O606*'Custom Ratings'!$B$10)+($P606*'Custom Ratings'!$B$11)+($Q606*'Custom Ratings'!$B$12)+($R606*'Custom Ratings'!$B$13)+($S606*'Custom Ratings'!$B$14)+($T606*'Custom Ratings'!$B$15)&lt;50,(25+(($G606*'Custom Ratings'!$B$3)+($H606*'Custom Ratings'!$B$4)+($I606*'Custom Ratings'!$B$5)+($J606*'Custom Ratings'!$B$6)+($K606*'Custom Ratings'!$B$7)+($L606*'Custom Ratings'!$B$8)+($M606*'Custom Ratings'!$B$9)+($O606*'Custom Ratings'!$B$10)+($P606*'Custom Ratings'!$B$11)+($Q606*'Custom Ratings'!$B$12)+($R606*'Custom Ratings'!$B$13)+($S606*'Custom Ratings'!$B$14)+($T606*'Custom Ratings'!$B$15))/2),($G606*'Custom Ratings'!$B$3)+($H606*'Custom Ratings'!$B$4)+($I606*'Custom Ratings'!$B$5)+($J606*'Custom Ratings'!$B$6)+($K606*'Custom Ratings'!$B$7)+($L606*'Custom Ratings'!$B$8)+($M606*'Custom Ratings'!$B$9)+($O606*'Custom Ratings'!$B$10)+($P606*'Custom Ratings'!$B$11)+($Q606*'Custom Ratings'!$B$12)+($R606*'Custom Ratings'!$B$13)+($S606*'Custom Ratings'!$B$14)+($T606*'Custom Ratings'!$B$15)),0)</f>
        <v>45</v>
      </c>
      <c r="AA606" s="78">
        <f>ROUND(IF(($G606*'Custom Ratings'!$F$3)+($H606*'Custom Ratings'!$F$4)+($I606*'Custom Ratings'!$F$5)+($J606*'Custom Ratings'!$F$6)+($K606*'Custom Ratings'!$F$7)+($L606*'Custom Ratings'!$F$8)+($M606*'Custom Ratings'!$F$9)+($O606*'Custom Ratings'!$F$10)+($P606*'Custom Ratings'!$F$11)+($Q606*'Custom Ratings'!$F$12)+($R606*'Custom Ratings'!$F$13)+($S606*'Custom Ratings'!$F$14)+($T606*'Custom Ratings'!$F$15)&lt;50,(25+(($G606*'Custom Ratings'!$F$3)+($H606*'Custom Ratings'!$F$4)+($I606*'Custom Ratings'!$F$5)+($J606*'Custom Ratings'!$F$6)+($K606*'Custom Ratings'!$F$7)+($L606*'Custom Ratings'!$F$8)+($M606*'Custom Ratings'!$F$9)+($O606*'Custom Ratings'!$F$10)+($P606*'Custom Ratings'!$F$11)+($Q606*'Custom Ratings'!$F$12)+($R606*'Custom Ratings'!$F$13)+($S606*'Custom Ratings'!$F$14)+($T606*'Custom Ratings'!$F$15))/2),($G606*'Custom Ratings'!$F$3)+($H606*'Custom Ratings'!$F$4)+($I606*'Custom Ratings'!$F$5)+($J606*'Custom Ratings'!$F$6)+($K606*'Custom Ratings'!$F$7)+($L606*'Custom Ratings'!$F$8)+($M606*'Custom Ratings'!$F$9)+($O606*'Custom Ratings'!$F$10)+($P606*'Custom Ratings'!$F$11)+($Q606*'Custom Ratings'!$F$12)+($R606*'Custom Ratings'!$F$13)+($S606*'Custom Ratings'!$F$14)+($T606*'Custom Ratings'!$F$15)),0)</f>
        <v>45</v>
      </c>
      <c r="AB606" s="78">
        <f>ROUND(IF(($K606*'Custom Ratings'!$J$3)+ROUNDDOWN(($H606*'Custom Ratings'!$J$4),0)+($I606*'Custom Ratings'!$J$5)+($J606*'Custom Ratings'!$J$6)+ROUNDDOWN(($K606*'Custom Ratings'!$J$7),0)+ROUNDDOWN(($L606*'Custom Ratings'!$J$8),0)+($M606*'Custom Ratings'!$J$9)+($O606*'Custom Ratings'!$J$10)+($P606*'Custom Ratings'!$J$11)+($Q606*'Custom Ratings'!$J$12)+($R606*'Custom Ratings'!$J$13)+($S606*'Custom Ratings'!$J$14)+($T606*'Custom Ratings'!$J$15)&lt;50,(25+(($K606*'Custom Ratings'!$J$3)+ROUNDDOWN(($H606*'Custom Ratings'!$J$4),0)+($I606*'Custom Ratings'!$J$5)+($J606*'Custom Ratings'!$J$6)+ROUNDDOWN(($K606*'Custom Ratings'!$J$7),0)+ROUNDDOWN(($L606*'Custom Ratings'!$J$8),0)+($M606*'Custom Ratings'!$J$9)+($O606*'Custom Ratings'!$J$10)+($P606*'Custom Ratings'!$J$11)+($Q606*'Custom Ratings'!$J$12)+($R606*'Custom Ratings'!$J$13)+($S606*'Custom Ratings'!$J$14)+($T606*'Custom Ratings'!$J$15))/2),($K606*'Custom Ratings'!$J$3)+ROUNDDOWN(($H606*'Custom Ratings'!$J$4),0)+($I606*'Custom Ratings'!$J$5)+($J606*'Custom Ratings'!$J$6)+ROUNDDOWN(($K606*'Custom Ratings'!$J$7),0)+ROUNDDOWN(($L606*'Custom Ratings'!$J$8),0)+($M606*'Custom Ratings'!$J$9)+($O606*'Custom Ratings'!$J$10)+($P606*'Custom Ratings'!$J$11)+($Q606*'Custom Ratings'!$J$12)+($R606*'Custom Ratings'!$J$13)+($S606*'Custom Ratings'!$J$14)+($T606*'Custom Ratings'!$J$15)),0)</f>
        <v>47</v>
      </c>
      <c r="AC606" s="79">
        <f>ROUND(Z606/'Custom Ratings'!$B$19,0)</f>
        <v>45</v>
      </c>
      <c r="AD606" s="79">
        <f>ROUND(AA606/'Custom Ratings'!$F$19,0)</f>
        <v>45</v>
      </c>
      <c r="AE606" s="79">
        <f>ROUND(AB606/'Custom Ratings'!$J$19,0)</f>
        <v>47</v>
      </c>
    </row>
    <row r="607" ht="15.75" customHeight="1">
      <c r="A607" s="71" t="s">
        <v>724</v>
      </c>
      <c r="B607" s="71" t="s">
        <v>1494</v>
      </c>
      <c r="C607" s="72" t="str">
        <f t="shared" si="1"/>
        <v>Randy Carlyle</v>
      </c>
      <c r="D607" s="73" t="s">
        <v>44</v>
      </c>
      <c r="E607" s="73" t="s">
        <v>721</v>
      </c>
      <c r="F607" s="73">
        <v>8.0</v>
      </c>
      <c r="G607" s="73">
        <v>9.0</v>
      </c>
      <c r="H607" s="73">
        <v>2.0</v>
      </c>
      <c r="I607" s="73">
        <v>2.0</v>
      </c>
      <c r="J607" s="73">
        <v>1.0</v>
      </c>
      <c r="K607" s="73">
        <v>2.0</v>
      </c>
      <c r="L607" s="73">
        <v>2.0</v>
      </c>
      <c r="M607" s="73">
        <v>3.0</v>
      </c>
      <c r="N607" s="73">
        <v>6.0</v>
      </c>
      <c r="O607" s="73">
        <v>2.0</v>
      </c>
      <c r="P607" s="73">
        <v>1.0</v>
      </c>
      <c r="Q607" s="73">
        <v>2.0</v>
      </c>
      <c r="R607" s="73">
        <v>5.0</v>
      </c>
      <c r="S607" s="73">
        <v>2.0</v>
      </c>
      <c r="T607" s="73">
        <v>2.0</v>
      </c>
      <c r="U607" s="74">
        <f t="shared" si="2"/>
        <v>44</v>
      </c>
      <c r="V607" s="75">
        <f t="shared" si="3"/>
        <v>44</v>
      </c>
      <c r="W607" s="76" t="str">
        <f t="shared" si="4"/>
        <v>Lefty</v>
      </c>
      <c r="X607" s="77">
        <f t="shared" si="5"/>
        <v>44</v>
      </c>
      <c r="Y607" s="77">
        <f t="shared" si="6"/>
        <v>44</v>
      </c>
      <c r="Z607" s="78">
        <f>ROUND(IF(($G607*'Custom Ratings'!$B$3)+($H607*'Custom Ratings'!$B$4)+($I607*'Custom Ratings'!$B$5)+($J607*'Custom Ratings'!$B$6)+($K607*'Custom Ratings'!$B$7)+($L607*'Custom Ratings'!$B$8)+($M607*'Custom Ratings'!$B$9)+($O607*'Custom Ratings'!$B$10)+($P607*'Custom Ratings'!$B$11)+($Q607*'Custom Ratings'!$B$12)+($R607*'Custom Ratings'!$B$13)+($S607*'Custom Ratings'!$B$14)+($T607*'Custom Ratings'!$B$15)&lt;50,(25+(($G607*'Custom Ratings'!$B$3)+($H607*'Custom Ratings'!$B$4)+($I607*'Custom Ratings'!$B$5)+($J607*'Custom Ratings'!$B$6)+($K607*'Custom Ratings'!$B$7)+($L607*'Custom Ratings'!$B$8)+($M607*'Custom Ratings'!$B$9)+($O607*'Custom Ratings'!$B$10)+($P607*'Custom Ratings'!$B$11)+($Q607*'Custom Ratings'!$B$12)+($R607*'Custom Ratings'!$B$13)+($S607*'Custom Ratings'!$B$14)+($T607*'Custom Ratings'!$B$15))/2),($G607*'Custom Ratings'!$B$3)+($H607*'Custom Ratings'!$B$4)+($I607*'Custom Ratings'!$B$5)+($J607*'Custom Ratings'!$B$6)+($K607*'Custom Ratings'!$B$7)+($L607*'Custom Ratings'!$B$8)+($M607*'Custom Ratings'!$B$9)+($O607*'Custom Ratings'!$B$10)+($P607*'Custom Ratings'!$B$11)+($Q607*'Custom Ratings'!$B$12)+($R607*'Custom Ratings'!$B$13)+($S607*'Custom Ratings'!$B$14)+($T607*'Custom Ratings'!$B$15)),0)</f>
        <v>44</v>
      </c>
      <c r="AA607" s="78">
        <f>ROUND(IF(($G607*'Custom Ratings'!$F$3)+($H607*'Custom Ratings'!$F$4)+($I607*'Custom Ratings'!$F$5)+($J607*'Custom Ratings'!$F$6)+($K607*'Custom Ratings'!$F$7)+($L607*'Custom Ratings'!$F$8)+($M607*'Custom Ratings'!$F$9)+($O607*'Custom Ratings'!$F$10)+($P607*'Custom Ratings'!$F$11)+($Q607*'Custom Ratings'!$F$12)+($R607*'Custom Ratings'!$F$13)+($S607*'Custom Ratings'!$F$14)+($T607*'Custom Ratings'!$F$15)&lt;50,(25+(($G607*'Custom Ratings'!$F$3)+($H607*'Custom Ratings'!$F$4)+($I607*'Custom Ratings'!$F$5)+($J607*'Custom Ratings'!$F$6)+($K607*'Custom Ratings'!$F$7)+($L607*'Custom Ratings'!$F$8)+($M607*'Custom Ratings'!$F$9)+($O607*'Custom Ratings'!$F$10)+($P607*'Custom Ratings'!$F$11)+($Q607*'Custom Ratings'!$F$12)+($R607*'Custom Ratings'!$F$13)+($S607*'Custom Ratings'!$F$14)+($T607*'Custom Ratings'!$F$15))/2),($G607*'Custom Ratings'!$F$3)+($H607*'Custom Ratings'!$F$4)+($I607*'Custom Ratings'!$F$5)+($J607*'Custom Ratings'!$F$6)+($K607*'Custom Ratings'!$F$7)+($L607*'Custom Ratings'!$F$8)+($M607*'Custom Ratings'!$F$9)+($O607*'Custom Ratings'!$F$10)+($P607*'Custom Ratings'!$F$11)+($Q607*'Custom Ratings'!$F$12)+($R607*'Custom Ratings'!$F$13)+($S607*'Custom Ratings'!$F$14)+($T607*'Custom Ratings'!$F$15)),0)</f>
        <v>44</v>
      </c>
      <c r="AB607" s="78">
        <f>ROUND(IF(($K607*'Custom Ratings'!$J$3)+ROUNDDOWN(($H607*'Custom Ratings'!$J$4),0)+($I607*'Custom Ratings'!$J$5)+($J607*'Custom Ratings'!$J$6)+ROUNDDOWN(($K607*'Custom Ratings'!$J$7),0)+ROUNDDOWN(($L607*'Custom Ratings'!$J$8),0)+($M607*'Custom Ratings'!$J$9)+($O607*'Custom Ratings'!$J$10)+($P607*'Custom Ratings'!$J$11)+($Q607*'Custom Ratings'!$J$12)+($R607*'Custom Ratings'!$J$13)+($S607*'Custom Ratings'!$J$14)+($T607*'Custom Ratings'!$J$15)&lt;50,(25+(($K607*'Custom Ratings'!$J$3)+ROUNDDOWN(($H607*'Custom Ratings'!$J$4),0)+($I607*'Custom Ratings'!$J$5)+($J607*'Custom Ratings'!$J$6)+ROUNDDOWN(($K607*'Custom Ratings'!$J$7),0)+ROUNDDOWN(($L607*'Custom Ratings'!$J$8),0)+($M607*'Custom Ratings'!$J$9)+($O607*'Custom Ratings'!$J$10)+($P607*'Custom Ratings'!$J$11)+($Q607*'Custom Ratings'!$J$12)+($R607*'Custom Ratings'!$J$13)+($S607*'Custom Ratings'!$J$14)+($T607*'Custom Ratings'!$J$15))/2),($K607*'Custom Ratings'!$J$3)+ROUNDDOWN(($H607*'Custom Ratings'!$J$4),0)+($I607*'Custom Ratings'!$J$5)+($J607*'Custom Ratings'!$J$6)+ROUNDDOWN(($K607*'Custom Ratings'!$J$7),0)+ROUNDDOWN(($L607*'Custom Ratings'!$J$8),0)+($M607*'Custom Ratings'!$J$9)+($O607*'Custom Ratings'!$J$10)+($P607*'Custom Ratings'!$J$11)+($Q607*'Custom Ratings'!$J$12)+($R607*'Custom Ratings'!$J$13)+($S607*'Custom Ratings'!$J$14)+($T607*'Custom Ratings'!$J$15)),0)</f>
        <v>44</v>
      </c>
      <c r="AC607" s="79">
        <f>ROUND(Z607/'Custom Ratings'!$B$19,0)</f>
        <v>44</v>
      </c>
      <c r="AD607" s="79">
        <f>ROUND(AA607/'Custom Ratings'!$F$19,0)</f>
        <v>44</v>
      </c>
      <c r="AE607" s="79">
        <f>ROUND(AB607/'Custom Ratings'!$J$19,0)</f>
        <v>44</v>
      </c>
    </row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9.43"/>
    <col customWidth="1" min="3" max="3" width="12.43"/>
    <col customWidth="1" min="4" max="4" width="5.86"/>
    <col customWidth="1" min="5" max="5" width="4.14"/>
    <col customWidth="1" min="6" max="6" width="4.29"/>
    <col customWidth="1" min="7" max="7" width="4.57"/>
    <col customWidth="1" min="8" max="8" width="3.86"/>
    <col customWidth="1" min="9" max="9" width="4.29"/>
    <col customWidth="1" min="10" max="10" width="4.43"/>
    <col customWidth="1" min="11" max="12" width="4.29"/>
    <col customWidth="1" min="13" max="13" width="4.43"/>
    <col customWidth="1" min="14" max="14" width="4.14"/>
    <col customWidth="1" min="15" max="15" width="4.0"/>
    <col customWidth="1" min="16" max="16" width="4.43"/>
    <col customWidth="1" min="17" max="18" width="4.29"/>
    <col customWidth="1" min="19" max="19" width="4.43"/>
    <col customWidth="1" min="20" max="20" width="4.14"/>
    <col customWidth="1" min="21" max="26" width="8.71"/>
  </cols>
  <sheetData>
    <row r="1">
      <c r="A1" s="48" t="s">
        <v>1495</v>
      </c>
      <c r="B1" s="48" t="s">
        <v>666</v>
      </c>
      <c r="C1" s="48" t="s">
        <v>667</v>
      </c>
      <c r="D1" s="48" t="s">
        <v>30</v>
      </c>
      <c r="E1" s="48" t="s">
        <v>1496</v>
      </c>
      <c r="F1" s="48" t="s">
        <v>1497</v>
      </c>
      <c r="G1" s="48" t="s">
        <v>670</v>
      </c>
      <c r="H1" s="48" t="s">
        <v>1498</v>
      </c>
      <c r="I1" s="48" t="s">
        <v>672</v>
      </c>
      <c r="J1" s="48" t="s">
        <v>673</v>
      </c>
      <c r="K1" s="48" t="s">
        <v>674</v>
      </c>
      <c r="L1" s="48" t="s">
        <v>1499</v>
      </c>
      <c r="M1" s="48" t="s">
        <v>1500</v>
      </c>
      <c r="N1" s="48" t="s">
        <v>1501</v>
      </c>
      <c r="O1" s="48" t="s">
        <v>1500</v>
      </c>
      <c r="P1" s="48" t="s">
        <v>1500</v>
      </c>
      <c r="Q1" s="48" t="s">
        <v>1502</v>
      </c>
      <c r="R1" s="48" t="s">
        <v>1503</v>
      </c>
      <c r="S1" s="48" t="s">
        <v>1504</v>
      </c>
      <c r="T1" s="48" t="s">
        <v>1505</v>
      </c>
      <c r="U1" s="48"/>
      <c r="V1" s="48"/>
      <c r="W1" s="48"/>
      <c r="X1" s="48"/>
      <c r="Y1" s="48"/>
      <c r="Z1" s="48"/>
    </row>
    <row r="2">
      <c r="A2" s="48" t="s">
        <v>1506</v>
      </c>
      <c r="B2" s="48" t="s">
        <v>666</v>
      </c>
      <c r="C2" s="48" t="s">
        <v>667</v>
      </c>
      <c r="D2" s="48" t="s">
        <v>30</v>
      </c>
      <c r="E2" s="48" t="s">
        <v>1496</v>
      </c>
      <c r="F2" s="48" t="s">
        <v>1497</v>
      </c>
      <c r="G2" s="48" t="s">
        <v>670</v>
      </c>
      <c r="H2" s="48" t="s">
        <v>1498</v>
      </c>
      <c r="I2" s="48" t="s">
        <v>672</v>
      </c>
      <c r="J2" s="48" t="s">
        <v>673</v>
      </c>
      <c r="K2" s="48" t="s">
        <v>674</v>
      </c>
      <c r="L2" s="48" t="s">
        <v>1507</v>
      </c>
      <c r="M2" s="48" t="s">
        <v>1508</v>
      </c>
      <c r="N2" s="48" t="s">
        <v>1509</v>
      </c>
      <c r="O2" s="48" t="s">
        <v>678</v>
      </c>
      <c r="P2" s="48" t="s">
        <v>679</v>
      </c>
      <c r="Q2" s="48" t="s">
        <v>1510</v>
      </c>
      <c r="R2" s="48" t="s">
        <v>1511</v>
      </c>
      <c r="S2" s="48" t="s">
        <v>1512</v>
      </c>
      <c r="T2" s="48" t="s">
        <v>1513</v>
      </c>
      <c r="U2" s="48"/>
      <c r="V2" s="48"/>
      <c r="W2" s="48"/>
      <c r="X2" s="48"/>
      <c r="Y2" s="48"/>
      <c r="Z2" s="48"/>
    </row>
    <row r="3">
      <c r="A3" s="48">
        <v>0.0</v>
      </c>
      <c r="B3" s="48" t="s">
        <v>695</v>
      </c>
      <c r="C3" s="48" t="s">
        <v>696</v>
      </c>
      <c r="D3" s="48" t="s">
        <v>181</v>
      </c>
      <c r="E3" s="48" t="s">
        <v>697</v>
      </c>
      <c r="F3" s="48">
        <v>29.0</v>
      </c>
      <c r="G3" s="48">
        <v>6.0</v>
      </c>
      <c r="H3" s="48">
        <v>2.0</v>
      </c>
      <c r="I3" s="48">
        <v>3.0</v>
      </c>
      <c r="J3" s="48">
        <v>3.0</v>
      </c>
      <c r="K3" s="48">
        <v>3.0</v>
      </c>
      <c r="L3" s="48">
        <v>2.0</v>
      </c>
      <c r="M3" s="48">
        <v>0.0</v>
      </c>
      <c r="N3" s="48">
        <v>0.0</v>
      </c>
      <c r="O3" s="48">
        <v>0.0</v>
      </c>
      <c r="P3" s="48">
        <v>0.0</v>
      </c>
      <c r="Q3" s="48">
        <v>2.0</v>
      </c>
      <c r="R3" s="48">
        <v>2.0</v>
      </c>
      <c r="S3" s="48">
        <v>2.0</v>
      </c>
      <c r="T3" s="48">
        <v>2.0</v>
      </c>
      <c r="U3" s="48"/>
      <c r="V3" s="48"/>
      <c r="W3" s="48"/>
      <c r="X3" s="48"/>
      <c r="Y3" s="48"/>
      <c r="Z3" s="48"/>
    </row>
    <row r="4">
      <c r="A4" s="48">
        <v>1.0</v>
      </c>
      <c r="B4" s="48" t="s">
        <v>698</v>
      </c>
      <c r="C4" s="48" t="s">
        <v>699</v>
      </c>
      <c r="D4" s="48" t="s">
        <v>181</v>
      </c>
      <c r="E4" s="48" t="s">
        <v>697</v>
      </c>
      <c r="F4" s="48">
        <v>1.0</v>
      </c>
      <c r="G4" s="48">
        <v>2.0</v>
      </c>
      <c r="H4" s="48">
        <v>2.0</v>
      </c>
      <c r="I4" s="48">
        <v>3.0</v>
      </c>
      <c r="J4" s="48">
        <v>3.0</v>
      </c>
      <c r="K4" s="48">
        <v>3.0</v>
      </c>
      <c r="L4" s="48">
        <v>1.0</v>
      </c>
      <c r="M4" s="48">
        <v>0.0</v>
      </c>
      <c r="N4" s="48">
        <v>0.0</v>
      </c>
      <c r="O4" s="48">
        <v>0.0</v>
      </c>
      <c r="P4" s="48">
        <v>0.0</v>
      </c>
      <c r="Q4" s="48">
        <v>1.0</v>
      </c>
      <c r="R4" s="48">
        <v>1.0</v>
      </c>
      <c r="S4" s="48">
        <v>1.0</v>
      </c>
      <c r="T4" s="48">
        <v>2.0</v>
      </c>
      <c r="U4" s="48"/>
      <c r="V4" s="48"/>
      <c r="W4" s="48"/>
      <c r="X4" s="48"/>
      <c r="Y4" s="48"/>
      <c r="Z4" s="48"/>
    </row>
    <row r="5">
      <c r="A5" s="48">
        <v>2.0</v>
      </c>
      <c r="B5" s="48" t="s">
        <v>700</v>
      </c>
      <c r="C5" s="48" t="s">
        <v>701</v>
      </c>
      <c r="D5" s="48" t="s">
        <v>181</v>
      </c>
      <c r="E5" s="48" t="s">
        <v>702</v>
      </c>
      <c r="F5" s="48">
        <v>27.0</v>
      </c>
      <c r="G5" s="48">
        <v>7.0</v>
      </c>
      <c r="H5" s="48">
        <v>2.0</v>
      </c>
      <c r="I5" s="48">
        <v>2.0</v>
      </c>
      <c r="J5" s="48">
        <v>3.0</v>
      </c>
      <c r="K5" s="48">
        <v>2.0</v>
      </c>
      <c r="L5" s="48">
        <v>2.0</v>
      </c>
      <c r="M5" s="48">
        <v>1.0</v>
      </c>
      <c r="N5" s="48">
        <v>3.0</v>
      </c>
      <c r="O5" s="48">
        <v>2.0</v>
      </c>
      <c r="P5" s="48">
        <v>3.0</v>
      </c>
      <c r="Q5" s="48">
        <v>3.0</v>
      </c>
      <c r="R5" s="48">
        <v>4.0</v>
      </c>
      <c r="S5" s="48">
        <v>2.0</v>
      </c>
      <c r="T5" s="48">
        <v>2.0</v>
      </c>
      <c r="U5" s="48"/>
      <c r="V5" s="48"/>
      <c r="W5" s="48"/>
      <c r="X5" s="48"/>
      <c r="Y5" s="48"/>
      <c r="Z5" s="48"/>
    </row>
    <row r="6">
      <c r="A6" s="48">
        <v>3.0</v>
      </c>
      <c r="B6" s="48" t="s">
        <v>703</v>
      </c>
      <c r="C6" s="48" t="s">
        <v>704</v>
      </c>
      <c r="D6" s="48" t="s">
        <v>181</v>
      </c>
      <c r="E6" s="48" t="s">
        <v>702</v>
      </c>
      <c r="F6" s="48">
        <v>24.0</v>
      </c>
      <c r="G6" s="48">
        <v>10.0</v>
      </c>
      <c r="H6" s="48">
        <v>2.0</v>
      </c>
      <c r="I6" s="48">
        <v>3.0</v>
      </c>
      <c r="J6" s="48">
        <v>2.0</v>
      </c>
      <c r="K6" s="48">
        <v>3.0</v>
      </c>
      <c r="L6" s="48">
        <v>2.0</v>
      </c>
      <c r="M6" s="48">
        <v>4.0</v>
      </c>
      <c r="N6" s="48">
        <v>6.0</v>
      </c>
      <c r="O6" s="48">
        <v>2.0</v>
      </c>
      <c r="P6" s="48">
        <v>1.0</v>
      </c>
      <c r="Q6" s="48">
        <v>3.0</v>
      </c>
      <c r="R6" s="48">
        <v>2.0</v>
      </c>
      <c r="S6" s="48">
        <v>1.0</v>
      </c>
      <c r="T6" s="48">
        <v>3.0</v>
      </c>
      <c r="U6" s="48"/>
      <c r="V6" s="48"/>
      <c r="W6" s="48"/>
      <c r="X6" s="48"/>
      <c r="Y6" s="48"/>
      <c r="Z6" s="48"/>
    </row>
    <row r="7">
      <c r="A7" s="48">
        <v>4.0</v>
      </c>
      <c r="B7" s="48" t="s">
        <v>705</v>
      </c>
      <c r="C7" s="48" t="s">
        <v>706</v>
      </c>
      <c r="D7" s="48" t="s">
        <v>181</v>
      </c>
      <c r="E7" s="48" t="s">
        <v>702</v>
      </c>
      <c r="F7" s="48">
        <v>23.0</v>
      </c>
      <c r="G7" s="48">
        <v>11.0</v>
      </c>
      <c r="H7" s="48">
        <v>1.0</v>
      </c>
      <c r="I7" s="48">
        <v>1.0</v>
      </c>
      <c r="J7" s="48">
        <v>0.0</v>
      </c>
      <c r="K7" s="48">
        <v>2.0</v>
      </c>
      <c r="L7" s="48">
        <v>1.0</v>
      </c>
      <c r="M7" s="48">
        <v>3.0</v>
      </c>
      <c r="N7" s="48">
        <v>10.0</v>
      </c>
      <c r="O7" s="48">
        <v>1.0</v>
      </c>
      <c r="P7" s="48">
        <v>1.0</v>
      </c>
      <c r="Q7" s="48">
        <v>2.0</v>
      </c>
      <c r="R7" s="48">
        <v>5.0</v>
      </c>
      <c r="S7" s="48">
        <v>1.0</v>
      </c>
      <c r="T7" s="48">
        <v>4.0</v>
      </c>
      <c r="U7" s="48"/>
      <c r="V7" s="48"/>
      <c r="W7" s="48"/>
      <c r="X7" s="48"/>
      <c r="Y7" s="48"/>
      <c r="Z7" s="48"/>
    </row>
    <row r="8">
      <c r="A8" s="48">
        <v>5.0</v>
      </c>
      <c r="B8" s="48" t="s">
        <v>707</v>
      </c>
      <c r="C8" s="48" t="s">
        <v>708</v>
      </c>
      <c r="D8" s="48" t="s">
        <v>181</v>
      </c>
      <c r="E8" s="48" t="s">
        <v>702</v>
      </c>
      <c r="F8" s="48">
        <v>25.0</v>
      </c>
      <c r="G8" s="48">
        <v>6.0</v>
      </c>
      <c r="H8" s="48">
        <v>3.0</v>
      </c>
      <c r="I8" s="48">
        <v>3.0</v>
      </c>
      <c r="J8" s="48">
        <v>4.0</v>
      </c>
      <c r="K8" s="48">
        <v>3.0</v>
      </c>
      <c r="L8" s="48">
        <v>3.0</v>
      </c>
      <c r="M8" s="48">
        <v>3.0</v>
      </c>
      <c r="N8" s="48">
        <v>3.0</v>
      </c>
      <c r="O8" s="48">
        <v>3.0</v>
      </c>
      <c r="P8" s="48">
        <v>4.0</v>
      </c>
      <c r="Q8" s="48">
        <v>4.0</v>
      </c>
      <c r="R8" s="48">
        <v>0.0</v>
      </c>
      <c r="S8" s="48">
        <v>3.0</v>
      </c>
      <c r="T8" s="48">
        <v>2.0</v>
      </c>
      <c r="U8" s="48"/>
      <c r="V8" s="48"/>
      <c r="W8" s="48"/>
      <c r="X8" s="48"/>
      <c r="Y8" s="48"/>
      <c r="Z8" s="48"/>
    </row>
    <row r="9">
      <c r="A9" s="48">
        <v>6.0</v>
      </c>
      <c r="B9" s="48" t="s">
        <v>709</v>
      </c>
      <c r="C9" s="48" t="s">
        <v>710</v>
      </c>
      <c r="D9" s="48" t="s">
        <v>181</v>
      </c>
      <c r="E9" s="48" t="s">
        <v>702</v>
      </c>
      <c r="F9" s="48">
        <v>30.0</v>
      </c>
      <c r="G9" s="48">
        <v>10.0</v>
      </c>
      <c r="H9" s="48">
        <v>2.0</v>
      </c>
      <c r="I9" s="48">
        <v>2.0</v>
      </c>
      <c r="J9" s="48">
        <v>1.0</v>
      </c>
      <c r="K9" s="48">
        <v>3.0</v>
      </c>
      <c r="L9" s="48">
        <v>2.0</v>
      </c>
      <c r="M9" s="48">
        <v>2.0</v>
      </c>
      <c r="N9" s="48">
        <v>3.0</v>
      </c>
      <c r="O9" s="48">
        <v>2.0</v>
      </c>
      <c r="P9" s="48">
        <v>2.0</v>
      </c>
      <c r="Q9" s="48">
        <v>3.0</v>
      </c>
      <c r="R9" s="48">
        <v>5.0</v>
      </c>
      <c r="S9" s="48">
        <v>2.0</v>
      </c>
      <c r="T9" s="48">
        <v>2.0</v>
      </c>
      <c r="U9" s="48"/>
      <c r="V9" s="48"/>
      <c r="W9" s="48"/>
      <c r="X9" s="48"/>
      <c r="Y9" s="48"/>
      <c r="Z9" s="48"/>
    </row>
    <row r="10">
      <c r="A10" s="48">
        <v>7.0</v>
      </c>
      <c r="B10" s="48" t="s">
        <v>711</v>
      </c>
      <c r="C10" s="48" t="s">
        <v>712</v>
      </c>
      <c r="D10" s="48" t="s">
        <v>181</v>
      </c>
      <c r="E10" s="48" t="s">
        <v>702</v>
      </c>
      <c r="F10" s="48">
        <v>20.0</v>
      </c>
      <c r="G10" s="48">
        <v>7.0</v>
      </c>
      <c r="H10" s="48">
        <v>3.0</v>
      </c>
      <c r="I10" s="48">
        <v>3.0</v>
      </c>
      <c r="J10" s="48">
        <v>3.0</v>
      </c>
      <c r="K10" s="48">
        <v>4.0</v>
      </c>
      <c r="L10" s="48">
        <v>3.0</v>
      </c>
      <c r="M10" s="48">
        <v>2.0</v>
      </c>
      <c r="N10" s="48">
        <v>0.0</v>
      </c>
      <c r="O10" s="48">
        <v>3.0</v>
      </c>
      <c r="P10" s="48">
        <v>3.0</v>
      </c>
      <c r="Q10" s="48">
        <v>4.0</v>
      </c>
      <c r="R10" s="48">
        <v>0.0</v>
      </c>
      <c r="S10" s="48">
        <v>3.0</v>
      </c>
      <c r="T10" s="48">
        <v>2.0</v>
      </c>
      <c r="U10" s="48"/>
      <c r="V10" s="48"/>
      <c r="W10" s="48"/>
      <c r="X10" s="48"/>
      <c r="Y10" s="48"/>
      <c r="Z10" s="48"/>
    </row>
    <row r="11">
      <c r="A11" s="48">
        <v>8.0</v>
      </c>
      <c r="B11" s="48" t="s">
        <v>713</v>
      </c>
      <c r="C11" s="48" t="s">
        <v>714</v>
      </c>
      <c r="D11" s="48" t="s">
        <v>181</v>
      </c>
      <c r="E11" s="48" t="s">
        <v>702</v>
      </c>
      <c r="F11" s="48">
        <v>28.0</v>
      </c>
      <c r="G11" s="48">
        <v>6.0</v>
      </c>
      <c r="H11" s="48">
        <v>2.0</v>
      </c>
      <c r="I11" s="48">
        <v>3.0</v>
      </c>
      <c r="J11" s="48">
        <v>3.0</v>
      </c>
      <c r="K11" s="48">
        <v>2.0</v>
      </c>
      <c r="L11" s="48">
        <v>2.0</v>
      </c>
      <c r="M11" s="48">
        <v>2.0</v>
      </c>
      <c r="N11" s="48">
        <v>6.0</v>
      </c>
      <c r="O11" s="48">
        <v>2.0</v>
      </c>
      <c r="P11" s="48">
        <v>3.0</v>
      </c>
      <c r="Q11" s="48">
        <v>2.0</v>
      </c>
      <c r="R11" s="48">
        <v>2.0</v>
      </c>
      <c r="S11" s="48">
        <v>2.0</v>
      </c>
      <c r="T11" s="48">
        <v>2.0</v>
      </c>
      <c r="U11" s="48"/>
      <c r="V11" s="48"/>
      <c r="W11" s="48"/>
      <c r="X11" s="48"/>
      <c r="Y11" s="48"/>
      <c r="Z11" s="48"/>
    </row>
    <row r="12">
      <c r="A12" s="48">
        <v>9.0</v>
      </c>
      <c r="B12" s="48" t="s">
        <v>715</v>
      </c>
      <c r="C12" s="48" t="s">
        <v>716</v>
      </c>
      <c r="D12" s="48" t="s">
        <v>181</v>
      </c>
      <c r="E12" s="48" t="s">
        <v>702</v>
      </c>
      <c r="F12" s="48">
        <v>26.0</v>
      </c>
      <c r="G12" s="48">
        <v>11.0</v>
      </c>
      <c r="H12" s="48">
        <v>2.0</v>
      </c>
      <c r="I12" s="48">
        <v>2.0</v>
      </c>
      <c r="J12" s="48">
        <v>1.0</v>
      </c>
      <c r="K12" s="48">
        <v>1.0</v>
      </c>
      <c r="L12" s="48">
        <v>2.0</v>
      </c>
      <c r="M12" s="48">
        <v>1.0</v>
      </c>
      <c r="N12" s="48">
        <v>5.0</v>
      </c>
      <c r="O12" s="48">
        <v>1.0</v>
      </c>
      <c r="P12" s="48">
        <v>4.0</v>
      </c>
      <c r="Q12" s="48">
        <v>1.0</v>
      </c>
      <c r="R12" s="48">
        <v>3.0</v>
      </c>
      <c r="S12" s="48">
        <v>2.0</v>
      </c>
      <c r="T12" s="48">
        <v>3.0</v>
      </c>
      <c r="U12" s="48"/>
      <c r="V12" s="48"/>
      <c r="W12" s="48"/>
      <c r="X12" s="48"/>
      <c r="Y12" s="48"/>
      <c r="Z12" s="48"/>
    </row>
    <row r="13">
      <c r="A13" s="48">
        <v>10.0</v>
      </c>
      <c r="B13" s="48" t="s">
        <v>717</v>
      </c>
      <c r="C13" s="48" t="s">
        <v>718</v>
      </c>
      <c r="D13" s="48" t="s">
        <v>181</v>
      </c>
      <c r="E13" s="48" t="s">
        <v>702</v>
      </c>
      <c r="F13" s="48">
        <v>41.0</v>
      </c>
      <c r="G13" s="48">
        <v>5.0</v>
      </c>
      <c r="H13" s="48">
        <v>2.0</v>
      </c>
      <c r="I13" s="48">
        <v>2.0</v>
      </c>
      <c r="J13" s="48">
        <v>3.0</v>
      </c>
      <c r="K13" s="48">
        <v>2.0</v>
      </c>
      <c r="L13" s="48">
        <v>2.0</v>
      </c>
      <c r="M13" s="48">
        <v>1.0</v>
      </c>
      <c r="N13" s="48">
        <v>0.0</v>
      </c>
      <c r="O13" s="48">
        <v>2.0</v>
      </c>
      <c r="P13" s="48">
        <v>2.0</v>
      </c>
      <c r="Q13" s="48">
        <v>1.0</v>
      </c>
      <c r="R13" s="48">
        <v>4.0</v>
      </c>
      <c r="S13" s="48">
        <v>1.0</v>
      </c>
      <c r="T13" s="48">
        <v>1.0</v>
      </c>
      <c r="U13" s="48"/>
      <c r="V13" s="48"/>
      <c r="W13" s="48"/>
      <c r="X13" s="48"/>
      <c r="Y13" s="48"/>
      <c r="Z13" s="48"/>
    </row>
    <row r="14">
      <c r="A14" s="48">
        <v>11.0</v>
      </c>
      <c r="B14" s="48" t="s">
        <v>719</v>
      </c>
      <c r="C14" s="48" t="s">
        <v>720</v>
      </c>
      <c r="D14" s="48" t="s">
        <v>181</v>
      </c>
      <c r="E14" s="48" t="s">
        <v>721</v>
      </c>
      <c r="F14" s="48">
        <v>7.0</v>
      </c>
      <c r="G14" s="48">
        <v>11.0</v>
      </c>
      <c r="H14" s="48">
        <v>4.0</v>
      </c>
      <c r="I14" s="48">
        <v>3.0</v>
      </c>
      <c r="J14" s="48">
        <v>2.0</v>
      </c>
      <c r="K14" s="48">
        <v>3.0</v>
      </c>
      <c r="L14" s="48">
        <v>4.0</v>
      </c>
      <c r="M14" s="48">
        <v>4.0</v>
      </c>
      <c r="N14" s="48">
        <v>4.0</v>
      </c>
      <c r="O14" s="48">
        <v>4.0</v>
      </c>
      <c r="P14" s="48">
        <v>1.0</v>
      </c>
      <c r="Q14" s="48">
        <v>3.0</v>
      </c>
      <c r="R14" s="48">
        <v>1.0</v>
      </c>
      <c r="S14" s="48">
        <v>4.0</v>
      </c>
      <c r="T14" s="48">
        <v>2.0</v>
      </c>
      <c r="U14" s="48"/>
      <c r="V14" s="48"/>
      <c r="W14" s="48"/>
      <c r="X14" s="48"/>
      <c r="Y14" s="48"/>
      <c r="Z14" s="48"/>
    </row>
    <row r="15">
      <c r="A15" s="48">
        <v>12.0</v>
      </c>
      <c r="B15" s="48" t="s">
        <v>722</v>
      </c>
      <c r="C15" s="48" t="s">
        <v>723</v>
      </c>
      <c r="D15" s="48" t="s">
        <v>181</v>
      </c>
      <c r="E15" s="48" t="s">
        <v>721</v>
      </c>
      <c r="F15" s="48">
        <v>38.0</v>
      </c>
      <c r="G15" s="48">
        <v>8.0</v>
      </c>
      <c r="H15" s="48">
        <v>2.0</v>
      </c>
      <c r="I15" s="48">
        <v>2.0</v>
      </c>
      <c r="J15" s="48">
        <v>2.0</v>
      </c>
      <c r="K15" s="48">
        <v>2.0</v>
      </c>
      <c r="L15" s="48">
        <v>2.0</v>
      </c>
      <c r="M15" s="48">
        <v>3.0</v>
      </c>
      <c r="N15" s="48">
        <v>5.0</v>
      </c>
      <c r="O15" s="48">
        <v>2.0</v>
      </c>
      <c r="P15" s="48">
        <v>1.0</v>
      </c>
      <c r="Q15" s="48">
        <v>2.0</v>
      </c>
      <c r="R15" s="48">
        <v>3.0</v>
      </c>
      <c r="S15" s="48">
        <v>1.0</v>
      </c>
      <c r="T15" s="48">
        <v>4.0</v>
      </c>
      <c r="U15" s="48"/>
      <c r="V15" s="48"/>
      <c r="W15" s="48"/>
      <c r="X15" s="48"/>
      <c r="Y15" s="48"/>
      <c r="Z15" s="48"/>
    </row>
    <row r="16">
      <c r="A16" s="48">
        <v>13.0</v>
      </c>
      <c r="B16" s="48" t="s">
        <v>724</v>
      </c>
      <c r="C16" s="48" t="s">
        <v>725</v>
      </c>
      <c r="D16" s="48" t="s">
        <v>181</v>
      </c>
      <c r="E16" s="48" t="s">
        <v>721</v>
      </c>
      <c r="F16" s="48">
        <v>39.0</v>
      </c>
      <c r="G16" s="48">
        <v>11.0</v>
      </c>
      <c r="H16" s="48">
        <v>3.0</v>
      </c>
      <c r="I16" s="48">
        <v>3.0</v>
      </c>
      <c r="J16" s="48">
        <v>1.0</v>
      </c>
      <c r="K16" s="48">
        <v>3.0</v>
      </c>
      <c r="L16" s="48">
        <v>1.0</v>
      </c>
      <c r="M16" s="48">
        <v>2.0</v>
      </c>
      <c r="N16" s="48">
        <v>4.0</v>
      </c>
      <c r="O16" s="48">
        <v>2.0</v>
      </c>
      <c r="P16" s="48">
        <v>1.0</v>
      </c>
      <c r="Q16" s="48">
        <v>3.0</v>
      </c>
      <c r="R16" s="48">
        <v>5.0</v>
      </c>
      <c r="S16" s="48">
        <v>1.0</v>
      </c>
      <c r="T16" s="48">
        <v>4.0</v>
      </c>
      <c r="U16" s="48"/>
      <c r="V16" s="48"/>
      <c r="W16" s="48"/>
      <c r="X16" s="48"/>
      <c r="Y16" s="48"/>
      <c r="Z16" s="48"/>
    </row>
    <row r="17">
      <c r="A17" s="48">
        <v>14.0</v>
      </c>
      <c r="B17" s="48" t="s">
        <v>726</v>
      </c>
      <c r="C17" s="48" t="s">
        <v>727</v>
      </c>
      <c r="D17" s="48" t="s">
        <v>181</v>
      </c>
      <c r="E17" s="48" t="s">
        <v>721</v>
      </c>
      <c r="F17" s="48">
        <v>3.0</v>
      </c>
      <c r="G17" s="48">
        <v>8.0</v>
      </c>
      <c r="H17" s="48">
        <v>2.0</v>
      </c>
      <c r="I17" s="48">
        <v>2.0</v>
      </c>
      <c r="J17" s="48">
        <v>2.0</v>
      </c>
      <c r="K17" s="48">
        <v>2.0</v>
      </c>
      <c r="L17" s="48">
        <v>2.0</v>
      </c>
      <c r="M17" s="48">
        <v>2.0</v>
      </c>
      <c r="N17" s="48">
        <v>5.0</v>
      </c>
      <c r="O17" s="48">
        <v>2.0</v>
      </c>
      <c r="P17" s="48">
        <v>0.0</v>
      </c>
      <c r="Q17" s="48">
        <v>2.0</v>
      </c>
      <c r="R17" s="48">
        <v>2.0</v>
      </c>
      <c r="S17" s="48">
        <v>1.0</v>
      </c>
      <c r="T17" s="48">
        <v>3.0</v>
      </c>
      <c r="U17" s="48"/>
      <c r="V17" s="48"/>
      <c r="W17" s="48"/>
      <c r="X17" s="48"/>
      <c r="Y17" s="48"/>
      <c r="Z17" s="48"/>
    </row>
    <row r="18">
      <c r="A18" s="48">
        <v>15.0</v>
      </c>
      <c r="B18" s="48" t="s">
        <v>728</v>
      </c>
      <c r="C18" s="48" t="s">
        <v>729</v>
      </c>
      <c r="D18" s="48" t="s">
        <v>181</v>
      </c>
      <c r="E18" s="48" t="s">
        <v>721</v>
      </c>
      <c r="F18" s="48">
        <v>33.0</v>
      </c>
      <c r="G18" s="48">
        <v>11.0</v>
      </c>
      <c r="H18" s="48">
        <v>3.0</v>
      </c>
      <c r="I18" s="48">
        <v>2.0</v>
      </c>
      <c r="J18" s="48">
        <v>3.0</v>
      </c>
      <c r="K18" s="48">
        <v>3.0</v>
      </c>
      <c r="L18" s="48">
        <v>2.0</v>
      </c>
      <c r="M18" s="48">
        <v>3.0</v>
      </c>
      <c r="N18" s="48">
        <v>4.0</v>
      </c>
      <c r="O18" s="48">
        <v>2.0</v>
      </c>
      <c r="P18" s="48">
        <v>2.0</v>
      </c>
      <c r="Q18" s="48">
        <v>2.0</v>
      </c>
      <c r="R18" s="48">
        <v>4.0</v>
      </c>
      <c r="S18" s="48">
        <v>2.0</v>
      </c>
      <c r="T18" s="48">
        <v>1.0</v>
      </c>
      <c r="U18" s="48"/>
      <c r="V18" s="48"/>
      <c r="W18" s="48"/>
      <c r="X18" s="48"/>
      <c r="Y18" s="48"/>
      <c r="Z18" s="48"/>
    </row>
    <row r="19">
      <c r="A19" s="48">
        <v>16.0</v>
      </c>
      <c r="B19" s="48" t="s">
        <v>730</v>
      </c>
      <c r="C19" s="48" t="s">
        <v>731</v>
      </c>
      <c r="D19" s="48" t="s">
        <v>181</v>
      </c>
      <c r="E19" s="48" t="s">
        <v>721</v>
      </c>
      <c r="F19" s="48">
        <v>32.0</v>
      </c>
      <c r="G19" s="48">
        <v>11.0</v>
      </c>
      <c r="H19" s="48">
        <v>2.0</v>
      </c>
      <c r="I19" s="48">
        <v>1.0</v>
      </c>
      <c r="J19" s="48">
        <v>1.0</v>
      </c>
      <c r="K19" s="48">
        <v>2.0</v>
      </c>
      <c r="L19" s="48">
        <v>1.0</v>
      </c>
      <c r="M19" s="48">
        <v>2.0</v>
      </c>
      <c r="N19" s="48">
        <v>1.0</v>
      </c>
      <c r="O19" s="48">
        <v>1.0</v>
      </c>
      <c r="P19" s="48">
        <v>0.0</v>
      </c>
      <c r="Q19" s="48">
        <v>2.0</v>
      </c>
      <c r="R19" s="48">
        <v>1.0</v>
      </c>
      <c r="S19" s="48">
        <v>1.0</v>
      </c>
      <c r="T19" s="48">
        <v>1.0</v>
      </c>
      <c r="U19" s="48"/>
      <c r="V19" s="48"/>
      <c r="W19" s="48"/>
      <c r="X19" s="48"/>
      <c r="Y19" s="48"/>
      <c r="Z19" s="48"/>
    </row>
    <row r="20">
      <c r="A20" s="48">
        <v>17.0</v>
      </c>
      <c r="B20" s="48" t="s">
        <v>732</v>
      </c>
      <c r="C20" s="48" t="s">
        <v>733</v>
      </c>
      <c r="D20" s="48" t="s">
        <v>181</v>
      </c>
      <c r="E20" s="48" t="s">
        <v>721</v>
      </c>
      <c r="F20" s="48">
        <v>17.0</v>
      </c>
      <c r="G20" s="48">
        <v>11.0</v>
      </c>
      <c r="H20" s="48">
        <v>1.0</v>
      </c>
      <c r="I20" s="48">
        <v>1.0</v>
      </c>
      <c r="J20" s="48">
        <v>1.0</v>
      </c>
      <c r="K20" s="48">
        <v>2.0</v>
      </c>
      <c r="L20" s="48">
        <v>1.0</v>
      </c>
      <c r="M20" s="48">
        <v>3.0</v>
      </c>
      <c r="N20" s="48">
        <v>8.0</v>
      </c>
      <c r="O20" s="48">
        <v>1.0</v>
      </c>
      <c r="P20" s="48">
        <v>0.0</v>
      </c>
      <c r="Q20" s="48">
        <v>2.0</v>
      </c>
      <c r="R20" s="48">
        <v>1.0</v>
      </c>
      <c r="S20" s="48">
        <v>1.0</v>
      </c>
      <c r="T20" s="48">
        <v>3.0</v>
      </c>
      <c r="U20" s="48"/>
      <c r="V20" s="48"/>
      <c r="W20" s="48"/>
      <c r="X20" s="48"/>
      <c r="Y20" s="48"/>
      <c r="Z20" s="48"/>
    </row>
    <row r="21" ht="15.75" customHeight="1">
      <c r="A21" s="48">
        <v>18.0</v>
      </c>
      <c r="B21" s="48" t="s">
        <v>734</v>
      </c>
      <c r="C21" s="48" t="s">
        <v>735</v>
      </c>
      <c r="D21" s="48" t="s">
        <v>38</v>
      </c>
      <c r="E21" s="48" t="s">
        <v>697</v>
      </c>
      <c r="F21" s="48">
        <v>35.0</v>
      </c>
      <c r="G21" s="48">
        <v>4.0</v>
      </c>
      <c r="H21" s="48">
        <v>4.0</v>
      </c>
      <c r="I21" s="48">
        <v>4.0</v>
      </c>
      <c r="J21" s="48">
        <v>2.0</v>
      </c>
      <c r="K21" s="48">
        <v>2.0</v>
      </c>
      <c r="L21" s="48">
        <v>4.0</v>
      </c>
      <c r="M21" s="48">
        <v>0.0</v>
      </c>
      <c r="N21" s="48">
        <v>0.0</v>
      </c>
      <c r="O21" s="48">
        <v>0.0</v>
      </c>
      <c r="P21" s="48">
        <v>0.0</v>
      </c>
      <c r="Q21" s="48">
        <v>4.0</v>
      </c>
      <c r="R21" s="48">
        <v>3.0</v>
      </c>
      <c r="S21" s="48">
        <v>4.0</v>
      </c>
      <c r="T21" s="48">
        <v>3.0</v>
      </c>
      <c r="U21" s="48"/>
      <c r="V21" s="48"/>
      <c r="W21" s="48"/>
      <c r="X21" s="48"/>
      <c r="Y21" s="48"/>
      <c r="Z21" s="48"/>
    </row>
    <row r="22" ht="15.75" customHeight="1">
      <c r="A22" s="48">
        <v>19.0</v>
      </c>
      <c r="B22" s="48" t="s">
        <v>736</v>
      </c>
      <c r="C22" s="48" t="s">
        <v>737</v>
      </c>
      <c r="D22" s="48" t="s">
        <v>38</v>
      </c>
      <c r="E22" s="48" t="s">
        <v>697</v>
      </c>
      <c r="F22" s="48">
        <v>39.0</v>
      </c>
      <c r="G22" s="48">
        <v>6.0</v>
      </c>
      <c r="H22" s="48">
        <v>3.0</v>
      </c>
      <c r="I22" s="48">
        <v>4.0</v>
      </c>
      <c r="J22" s="48">
        <v>5.0</v>
      </c>
      <c r="K22" s="48">
        <v>5.0</v>
      </c>
      <c r="L22" s="48">
        <v>3.0</v>
      </c>
      <c r="M22" s="48">
        <v>0.0</v>
      </c>
      <c r="N22" s="48">
        <v>0.0</v>
      </c>
      <c r="O22" s="48">
        <v>0.0</v>
      </c>
      <c r="P22" s="48">
        <v>0.0</v>
      </c>
      <c r="Q22" s="48">
        <v>4.0</v>
      </c>
      <c r="R22" s="48">
        <v>3.0</v>
      </c>
      <c r="S22" s="48">
        <v>4.0</v>
      </c>
      <c r="T22" s="48">
        <v>3.0</v>
      </c>
      <c r="U22" s="48"/>
      <c r="V22" s="48"/>
      <c r="W22" s="48"/>
      <c r="X22" s="48"/>
      <c r="Y22" s="48"/>
      <c r="Z22" s="48"/>
    </row>
    <row r="23" ht="15.75" customHeight="1">
      <c r="A23" s="48">
        <v>20.0</v>
      </c>
      <c r="B23" s="48" t="s">
        <v>738</v>
      </c>
      <c r="C23" s="48" t="s">
        <v>739</v>
      </c>
      <c r="D23" s="48" t="s">
        <v>38</v>
      </c>
      <c r="E23" s="48" t="s">
        <v>702</v>
      </c>
      <c r="F23" s="48">
        <v>12.0</v>
      </c>
      <c r="G23" s="48">
        <v>7.0</v>
      </c>
      <c r="H23" s="48">
        <v>5.0</v>
      </c>
      <c r="I23" s="48">
        <v>4.0</v>
      </c>
      <c r="J23" s="48">
        <v>6.0</v>
      </c>
      <c r="K23" s="48">
        <v>5.0</v>
      </c>
      <c r="L23" s="48">
        <v>3.0</v>
      </c>
      <c r="M23" s="48">
        <v>3.0</v>
      </c>
      <c r="N23" s="48">
        <v>1.0</v>
      </c>
      <c r="O23" s="48">
        <v>5.0</v>
      </c>
      <c r="P23" s="48">
        <v>4.0</v>
      </c>
      <c r="Q23" s="48">
        <v>5.0</v>
      </c>
      <c r="R23" s="48">
        <v>0.0</v>
      </c>
      <c r="S23" s="48">
        <v>6.0</v>
      </c>
      <c r="T23" s="48">
        <v>1.0</v>
      </c>
      <c r="U23" s="48"/>
      <c r="V23" s="48"/>
      <c r="W23" s="48"/>
      <c r="X23" s="48"/>
      <c r="Y23" s="48"/>
      <c r="Z23" s="48"/>
    </row>
    <row r="24" ht="15.75" customHeight="1">
      <c r="A24" s="48">
        <v>21.0</v>
      </c>
      <c r="B24" s="48" t="s">
        <v>740</v>
      </c>
      <c r="C24" s="48" t="s">
        <v>741</v>
      </c>
      <c r="D24" s="48" t="s">
        <v>38</v>
      </c>
      <c r="E24" s="48" t="s">
        <v>702</v>
      </c>
      <c r="F24" s="48">
        <v>19.0</v>
      </c>
      <c r="G24" s="48">
        <v>7.0</v>
      </c>
      <c r="H24" s="48">
        <v>4.0</v>
      </c>
      <c r="I24" s="48">
        <v>3.0</v>
      </c>
      <c r="J24" s="48">
        <v>3.0</v>
      </c>
      <c r="K24" s="48">
        <v>4.0</v>
      </c>
      <c r="L24" s="48">
        <v>3.0</v>
      </c>
      <c r="M24" s="48">
        <v>4.0</v>
      </c>
      <c r="N24" s="48">
        <v>4.0</v>
      </c>
      <c r="O24" s="48">
        <v>3.0</v>
      </c>
      <c r="P24" s="48">
        <v>3.0</v>
      </c>
      <c r="Q24" s="48">
        <v>4.0</v>
      </c>
      <c r="R24" s="48">
        <v>1.0</v>
      </c>
      <c r="S24" s="48">
        <v>4.0</v>
      </c>
      <c r="T24" s="48">
        <v>2.0</v>
      </c>
      <c r="U24" s="48"/>
      <c r="V24" s="48"/>
      <c r="W24" s="48"/>
      <c r="X24" s="48"/>
      <c r="Y24" s="48"/>
      <c r="Z24" s="48"/>
    </row>
    <row r="25" ht="15.75" customHeight="1">
      <c r="A25" s="48">
        <v>22.0</v>
      </c>
      <c r="B25" s="48" t="s">
        <v>742</v>
      </c>
      <c r="C25" s="48" t="s">
        <v>743</v>
      </c>
      <c r="D25" s="48" t="s">
        <v>38</v>
      </c>
      <c r="E25" s="48" t="s">
        <v>702</v>
      </c>
      <c r="F25" s="48">
        <v>38.0</v>
      </c>
      <c r="G25" s="48">
        <v>10.0</v>
      </c>
      <c r="H25" s="48">
        <v>4.0</v>
      </c>
      <c r="I25" s="48">
        <v>4.0</v>
      </c>
      <c r="J25" s="48">
        <v>3.0</v>
      </c>
      <c r="K25" s="48">
        <v>3.0</v>
      </c>
      <c r="L25" s="48">
        <v>4.0</v>
      </c>
      <c r="M25" s="48">
        <v>2.0</v>
      </c>
      <c r="N25" s="48">
        <v>6.0</v>
      </c>
      <c r="O25" s="48">
        <v>4.0</v>
      </c>
      <c r="P25" s="48">
        <v>3.0</v>
      </c>
      <c r="Q25" s="48">
        <v>3.0</v>
      </c>
      <c r="R25" s="48">
        <v>3.0</v>
      </c>
      <c r="S25" s="48">
        <v>3.0</v>
      </c>
      <c r="T25" s="48">
        <v>2.0</v>
      </c>
      <c r="U25" s="48"/>
      <c r="V25" s="48"/>
      <c r="W25" s="48"/>
      <c r="X25" s="48"/>
      <c r="Y25" s="48"/>
      <c r="Z25" s="48"/>
    </row>
    <row r="26" ht="15.75" customHeight="1">
      <c r="A26" s="48">
        <v>23.0</v>
      </c>
      <c r="B26" s="48" t="s">
        <v>744</v>
      </c>
      <c r="C26" s="48" t="s">
        <v>745</v>
      </c>
      <c r="D26" s="48" t="s">
        <v>38</v>
      </c>
      <c r="E26" s="48" t="s">
        <v>702</v>
      </c>
      <c r="F26" s="48">
        <v>21.0</v>
      </c>
      <c r="G26" s="48">
        <v>4.0</v>
      </c>
      <c r="H26" s="48">
        <v>3.0</v>
      </c>
      <c r="I26" s="48">
        <v>4.0</v>
      </c>
      <c r="J26" s="48">
        <v>3.0</v>
      </c>
      <c r="K26" s="48">
        <v>4.0</v>
      </c>
      <c r="L26" s="48">
        <v>3.0</v>
      </c>
      <c r="M26" s="48">
        <v>3.0</v>
      </c>
      <c r="N26" s="48">
        <v>0.0</v>
      </c>
      <c r="O26" s="48">
        <v>3.0</v>
      </c>
      <c r="P26" s="48">
        <v>3.0</v>
      </c>
      <c r="Q26" s="48">
        <v>3.0</v>
      </c>
      <c r="R26" s="48">
        <v>3.0</v>
      </c>
      <c r="S26" s="48">
        <v>3.0</v>
      </c>
      <c r="T26" s="48">
        <v>2.0</v>
      </c>
      <c r="U26" s="48"/>
      <c r="V26" s="48"/>
      <c r="W26" s="48"/>
      <c r="X26" s="48"/>
      <c r="Y26" s="48"/>
      <c r="Z26" s="48"/>
    </row>
    <row r="27" ht="15.75" customHeight="1">
      <c r="A27" s="48">
        <v>24.0</v>
      </c>
      <c r="B27" s="48" t="s">
        <v>746</v>
      </c>
      <c r="C27" s="48" t="s">
        <v>747</v>
      </c>
      <c r="D27" s="48" t="s">
        <v>38</v>
      </c>
      <c r="E27" s="48" t="s">
        <v>702</v>
      </c>
      <c r="F27" s="48">
        <v>49.0</v>
      </c>
      <c r="G27" s="48">
        <v>5.0</v>
      </c>
      <c r="H27" s="48">
        <v>4.0</v>
      </c>
      <c r="I27" s="48">
        <v>4.0</v>
      </c>
      <c r="J27" s="48">
        <v>4.0</v>
      </c>
      <c r="K27" s="48">
        <v>3.0</v>
      </c>
      <c r="L27" s="48">
        <v>4.0</v>
      </c>
      <c r="M27" s="48">
        <v>2.0</v>
      </c>
      <c r="N27" s="48">
        <v>0.0</v>
      </c>
      <c r="O27" s="48">
        <v>4.0</v>
      </c>
      <c r="P27" s="48">
        <v>3.0</v>
      </c>
      <c r="Q27" s="48">
        <v>4.0</v>
      </c>
      <c r="R27" s="48">
        <v>0.0</v>
      </c>
      <c r="S27" s="48">
        <v>4.0</v>
      </c>
      <c r="T27" s="48">
        <v>1.0</v>
      </c>
      <c r="U27" s="48"/>
      <c r="V27" s="48"/>
      <c r="W27" s="48"/>
      <c r="X27" s="48"/>
      <c r="Y27" s="48"/>
      <c r="Z27" s="48"/>
    </row>
    <row r="28" ht="15.75" customHeight="1">
      <c r="A28" s="48">
        <v>25.0</v>
      </c>
      <c r="B28" s="48" t="s">
        <v>748</v>
      </c>
      <c r="C28" s="48" t="s">
        <v>749</v>
      </c>
      <c r="D28" s="48" t="s">
        <v>38</v>
      </c>
      <c r="E28" s="48" t="s">
        <v>702</v>
      </c>
      <c r="F28" s="48">
        <v>10.0</v>
      </c>
      <c r="G28" s="48">
        <v>6.0</v>
      </c>
      <c r="H28" s="48">
        <v>4.0</v>
      </c>
      <c r="I28" s="48">
        <v>4.0</v>
      </c>
      <c r="J28" s="48">
        <v>4.0</v>
      </c>
      <c r="K28" s="48">
        <v>2.0</v>
      </c>
      <c r="L28" s="48">
        <v>3.0</v>
      </c>
      <c r="M28" s="48">
        <v>2.0</v>
      </c>
      <c r="N28" s="48">
        <v>0.0</v>
      </c>
      <c r="O28" s="48">
        <v>4.0</v>
      </c>
      <c r="P28" s="48">
        <v>3.0</v>
      </c>
      <c r="Q28" s="48">
        <v>4.0</v>
      </c>
      <c r="R28" s="48">
        <v>2.0</v>
      </c>
      <c r="S28" s="48">
        <v>4.0</v>
      </c>
      <c r="T28" s="48">
        <v>1.0</v>
      </c>
      <c r="U28" s="48"/>
      <c r="V28" s="48"/>
      <c r="W28" s="48"/>
      <c r="X28" s="48"/>
      <c r="Y28" s="48"/>
      <c r="Z28" s="48"/>
    </row>
    <row r="29" ht="15.75" customHeight="1">
      <c r="A29" s="48">
        <v>26.0</v>
      </c>
      <c r="B29" s="48" t="s">
        <v>740</v>
      </c>
      <c r="C29" s="48" t="s">
        <v>750</v>
      </c>
      <c r="D29" s="48" t="s">
        <v>38</v>
      </c>
      <c r="E29" s="48" t="s">
        <v>702</v>
      </c>
      <c r="F29" s="48">
        <v>17.0</v>
      </c>
      <c r="G29" s="48">
        <v>9.0</v>
      </c>
      <c r="H29" s="48">
        <v>2.0</v>
      </c>
      <c r="I29" s="48">
        <v>3.0</v>
      </c>
      <c r="J29" s="48">
        <v>3.0</v>
      </c>
      <c r="K29" s="48">
        <v>3.0</v>
      </c>
      <c r="L29" s="48">
        <v>3.0</v>
      </c>
      <c r="M29" s="48">
        <v>1.0</v>
      </c>
      <c r="N29" s="48">
        <v>4.0</v>
      </c>
      <c r="O29" s="48">
        <v>2.0</v>
      </c>
      <c r="P29" s="48">
        <v>4.0</v>
      </c>
      <c r="Q29" s="48">
        <v>4.0</v>
      </c>
      <c r="R29" s="48">
        <v>4.0</v>
      </c>
      <c r="S29" s="48">
        <v>2.0</v>
      </c>
      <c r="T29" s="48">
        <v>0.0</v>
      </c>
      <c r="U29" s="48"/>
      <c r="V29" s="48"/>
      <c r="W29" s="48"/>
      <c r="X29" s="48"/>
      <c r="Y29" s="48"/>
      <c r="Z29" s="48"/>
    </row>
    <row r="30" ht="15.75" customHeight="1">
      <c r="A30" s="48">
        <v>27.0</v>
      </c>
      <c r="B30" s="48" t="s">
        <v>751</v>
      </c>
      <c r="C30" s="48" t="s">
        <v>752</v>
      </c>
      <c r="D30" s="48" t="s">
        <v>38</v>
      </c>
      <c r="E30" s="48" t="s">
        <v>702</v>
      </c>
      <c r="F30" s="48">
        <v>13.0</v>
      </c>
      <c r="G30" s="48">
        <v>6.0</v>
      </c>
      <c r="H30" s="48">
        <v>4.0</v>
      </c>
      <c r="I30" s="48">
        <v>4.0</v>
      </c>
      <c r="J30" s="48">
        <v>2.0</v>
      </c>
      <c r="K30" s="48">
        <v>2.0</v>
      </c>
      <c r="L30" s="48">
        <v>2.0</v>
      </c>
      <c r="M30" s="48">
        <v>1.0</v>
      </c>
      <c r="N30" s="48">
        <v>2.0</v>
      </c>
      <c r="O30" s="48">
        <v>3.0</v>
      </c>
      <c r="P30" s="48">
        <v>3.0</v>
      </c>
      <c r="Q30" s="48">
        <v>2.0</v>
      </c>
      <c r="R30" s="48">
        <v>4.0</v>
      </c>
      <c r="S30" s="48">
        <v>3.0</v>
      </c>
      <c r="T30" s="48">
        <v>1.0</v>
      </c>
      <c r="U30" s="48"/>
      <c r="V30" s="48"/>
      <c r="W30" s="48"/>
      <c r="X30" s="48"/>
      <c r="Y30" s="48"/>
      <c r="Z30" s="48"/>
    </row>
    <row r="31" ht="15.75" customHeight="1">
      <c r="A31" s="48">
        <v>28.0</v>
      </c>
      <c r="B31" s="48" t="s">
        <v>753</v>
      </c>
      <c r="C31" s="48" t="s">
        <v>754</v>
      </c>
      <c r="D31" s="48" t="s">
        <v>38</v>
      </c>
      <c r="E31" s="48" t="s">
        <v>702</v>
      </c>
      <c r="F31" s="48">
        <v>42.0</v>
      </c>
      <c r="G31" s="48">
        <v>6.0</v>
      </c>
      <c r="H31" s="48">
        <v>3.0</v>
      </c>
      <c r="I31" s="48">
        <v>3.0</v>
      </c>
      <c r="J31" s="48">
        <v>1.0</v>
      </c>
      <c r="K31" s="48">
        <v>3.0</v>
      </c>
      <c r="L31" s="48">
        <v>2.0</v>
      </c>
      <c r="M31" s="48">
        <v>3.0</v>
      </c>
      <c r="N31" s="48">
        <v>6.0</v>
      </c>
      <c r="O31" s="48">
        <v>3.0</v>
      </c>
      <c r="P31" s="48">
        <v>2.0</v>
      </c>
      <c r="Q31" s="48">
        <v>2.0</v>
      </c>
      <c r="R31" s="48">
        <v>5.0</v>
      </c>
      <c r="S31" s="48">
        <v>3.0</v>
      </c>
      <c r="T31" s="48">
        <v>4.0</v>
      </c>
      <c r="U31" s="48"/>
      <c r="V31" s="48"/>
      <c r="W31" s="48"/>
      <c r="X31" s="48"/>
      <c r="Y31" s="48"/>
      <c r="Z31" s="48"/>
    </row>
    <row r="32" ht="15.75" customHeight="1">
      <c r="A32" s="48">
        <v>29.0</v>
      </c>
      <c r="B32" s="48" t="s">
        <v>755</v>
      </c>
      <c r="C32" s="48" t="s">
        <v>756</v>
      </c>
      <c r="D32" s="48" t="s">
        <v>38</v>
      </c>
      <c r="E32" s="48" t="s">
        <v>702</v>
      </c>
      <c r="F32" s="48">
        <v>8.0</v>
      </c>
      <c r="G32" s="48">
        <v>10.0</v>
      </c>
      <c r="H32" s="48">
        <v>4.0</v>
      </c>
      <c r="I32" s="48">
        <v>4.0</v>
      </c>
      <c r="J32" s="48">
        <v>5.0</v>
      </c>
      <c r="K32" s="48">
        <v>4.0</v>
      </c>
      <c r="L32" s="48">
        <v>4.0</v>
      </c>
      <c r="M32" s="48">
        <v>4.0</v>
      </c>
      <c r="N32" s="48">
        <v>9.0</v>
      </c>
      <c r="O32" s="48">
        <v>4.0</v>
      </c>
      <c r="P32" s="48">
        <v>5.0</v>
      </c>
      <c r="Q32" s="48">
        <v>5.0</v>
      </c>
      <c r="R32" s="48">
        <v>3.0</v>
      </c>
      <c r="S32" s="48">
        <v>4.0</v>
      </c>
      <c r="T32" s="48">
        <v>4.0</v>
      </c>
      <c r="U32" s="48"/>
      <c r="V32" s="48"/>
      <c r="W32" s="48"/>
      <c r="X32" s="48"/>
      <c r="Y32" s="48"/>
      <c r="Z32" s="48"/>
    </row>
    <row r="33" ht="15.75" customHeight="1">
      <c r="A33" s="48">
        <v>30.0</v>
      </c>
      <c r="B33" s="48" t="s">
        <v>757</v>
      </c>
      <c r="C33" s="48" t="s">
        <v>758</v>
      </c>
      <c r="D33" s="48" t="s">
        <v>38</v>
      </c>
      <c r="E33" s="48" t="s">
        <v>702</v>
      </c>
      <c r="F33" s="48">
        <v>27.0</v>
      </c>
      <c r="G33" s="48">
        <v>6.0</v>
      </c>
      <c r="H33" s="48">
        <v>3.0</v>
      </c>
      <c r="I33" s="48">
        <v>3.0</v>
      </c>
      <c r="J33" s="48">
        <v>3.0</v>
      </c>
      <c r="K33" s="48">
        <v>3.0</v>
      </c>
      <c r="L33" s="48">
        <v>3.0</v>
      </c>
      <c r="M33" s="48">
        <v>3.0</v>
      </c>
      <c r="N33" s="48">
        <v>7.0</v>
      </c>
      <c r="O33" s="48">
        <v>3.0</v>
      </c>
      <c r="P33" s="48">
        <v>2.0</v>
      </c>
      <c r="Q33" s="48">
        <v>4.0</v>
      </c>
      <c r="R33" s="48">
        <v>5.0</v>
      </c>
      <c r="S33" s="48">
        <v>3.0</v>
      </c>
      <c r="T33" s="48">
        <v>3.0</v>
      </c>
      <c r="U33" s="48"/>
      <c r="V33" s="48"/>
      <c r="W33" s="48"/>
      <c r="X33" s="48"/>
      <c r="Y33" s="48"/>
      <c r="Z33" s="48"/>
    </row>
    <row r="34" ht="15.75" customHeight="1">
      <c r="A34" s="48">
        <v>31.0</v>
      </c>
      <c r="B34" s="48" t="s">
        <v>757</v>
      </c>
      <c r="C34" s="48" t="s">
        <v>759</v>
      </c>
      <c r="D34" s="48" t="s">
        <v>38</v>
      </c>
      <c r="E34" s="48" t="s">
        <v>702</v>
      </c>
      <c r="F34" s="48">
        <v>23.0</v>
      </c>
      <c r="G34" s="48">
        <v>6.0</v>
      </c>
      <c r="H34" s="48">
        <v>3.0</v>
      </c>
      <c r="I34" s="48">
        <v>3.0</v>
      </c>
      <c r="J34" s="48">
        <v>3.0</v>
      </c>
      <c r="K34" s="48">
        <v>3.0</v>
      </c>
      <c r="L34" s="48">
        <v>3.0</v>
      </c>
      <c r="M34" s="48">
        <v>3.0</v>
      </c>
      <c r="N34" s="48">
        <v>3.0</v>
      </c>
      <c r="O34" s="48">
        <v>3.0</v>
      </c>
      <c r="P34" s="48">
        <v>3.0</v>
      </c>
      <c r="Q34" s="48">
        <v>3.0</v>
      </c>
      <c r="R34" s="48">
        <v>5.0</v>
      </c>
      <c r="S34" s="48">
        <v>3.0</v>
      </c>
      <c r="T34" s="48">
        <v>1.0</v>
      </c>
      <c r="U34" s="48"/>
      <c r="V34" s="48"/>
      <c r="W34" s="48"/>
      <c r="X34" s="48"/>
      <c r="Y34" s="48"/>
      <c r="Z34" s="48"/>
    </row>
    <row r="35" ht="15.75" customHeight="1">
      <c r="A35" s="48">
        <v>32.0</v>
      </c>
      <c r="B35" s="48" t="s">
        <v>760</v>
      </c>
      <c r="C35" s="48" t="s">
        <v>761</v>
      </c>
      <c r="D35" s="48" t="s">
        <v>38</v>
      </c>
      <c r="E35" s="48" t="s">
        <v>702</v>
      </c>
      <c r="F35" s="48">
        <v>18.0</v>
      </c>
      <c r="G35" s="48">
        <v>6.0</v>
      </c>
      <c r="H35" s="48">
        <v>3.0</v>
      </c>
      <c r="I35" s="48">
        <v>3.0</v>
      </c>
      <c r="J35" s="48">
        <v>2.0</v>
      </c>
      <c r="K35" s="48">
        <v>2.0</v>
      </c>
      <c r="L35" s="48">
        <v>3.0</v>
      </c>
      <c r="M35" s="48">
        <v>2.0</v>
      </c>
      <c r="N35" s="48">
        <v>5.0</v>
      </c>
      <c r="O35" s="48">
        <v>3.0</v>
      </c>
      <c r="P35" s="48">
        <v>3.0</v>
      </c>
      <c r="Q35" s="48">
        <v>2.0</v>
      </c>
      <c r="R35" s="48">
        <v>3.0</v>
      </c>
      <c r="S35" s="48">
        <v>2.0</v>
      </c>
      <c r="T35" s="48">
        <v>2.0</v>
      </c>
      <c r="U35" s="48"/>
      <c r="V35" s="48"/>
      <c r="W35" s="48"/>
      <c r="X35" s="48"/>
      <c r="Y35" s="48"/>
      <c r="Z35" s="48"/>
    </row>
    <row r="36" ht="15.75" customHeight="1">
      <c r="A36" s="48">
        <v>33.0</v>
      </c>
      <c r="B36" s="48" t="s">
        <v>762</v>
      </c>
      <c r="C36" s="48" t="s">
        <v>763</v>
      </c>
      <c r="D36" s="48" t="s">
        <v>38</v>
      </c>
      <c r="E36" s="48" t="s">
        <v>702</v>
      </c>
      <c r="F36" s="48">
        <v>29.0</v>
      </c>
      <c r="G36" s="48">
        <v>9.0</v>
      </c>
      <c r="H36" s="48">
        <v>1.0</v>
      </c>
      <c r="I36" s="48">
        <v>1.0</v>
      </c>
      <c r="J36" s="48">
        <v>2.0</v>
      </c>
      <c r="K36" s="48">
        <v>1.0</v>
      </c>
      <c r="L36" s="48">
        <v>1.0</v>
      </c>
      <c r="M36" s="48">
        <v>2.0</v>
      </c>
      <c r="N36" s="48">
        <v>9.0</v>
      </c>
      <c r="O36" s="48">
        <v>2.0</v>
      </c>
      <c r="P36" s="48">
        <v>4.0</v>
      </c>
      <c r="Q36" s="48">
        <v>1.0</v>
      </c>
      <c r="R36" s="48">
        <v>3.0</v>
      </c>
      <c r="S36" s="48">
        <v>1.0</v>
      </c>
      <c r="T36" s="48">
        <v>5.0</v>
      </c>
      <c r="U36" s="48"/>
      <c r="V36" s="48"/>
      <c r="W36" s="48"/>
      <c r="X36" s="48"/>
      <c r="Y36" s="48"/>
      <c r="Z36" s="48"/>
    </row>
    <row r="37" ht="15.75" customHeight="1">
      <c r="A37" s="48">
        <v>34.0</v>
      </c>
      <c r="B37" s="48" t="s">
        <v>764</v>
      </c>
      <c r="C37" s="48" t="s">
        <v>765</v>
      </c>
      <c r="D37" s="48" t="s">
        <v>38</v>
      </c>
      <c r="E37" s="48" t="s">
        <v>702</v>
      </c>
      <c r="F37" s="48">
        <v>16.0</v>
      </c>
      <c r="G37" s="48">
        <v>8.0</v>
      </c>
      <c r="H37" s="48">
        <v>3.0</v>
      </c>
      <c r="I37" s="48">
        <v>4.0</v>
      </c>
      <c r="J37" s="48">
        <v>3.0</v>
      </c>
      <c r="K37" s="48">
        <v>3.0</v>
      </c>
      <c r="L37" s="48">
        <v>3.0</v>
      </c>
      <c r="M37" s="48">
        <v>2.0</v>
      </c>
      <c r="N37" s="48">
        <v>5.0</v>
      </c>
      <c r="O37" s="48">
        <v>3.0</v>
      </c>
      <c r="P37" s="48">
        <v>3.0</v>
      </c>
      <c r="Q37" s="48">
        <v>2.0</v>
      </c>
      <c r="R37" s="48">
        <v>4.0</v>
      </c>
      <c r="S37" s="48">
        <v>2.0</v>
      </c>
      <c r="T37" s="48">
        <v>1.0</v>
      </c>
      <c r="U37" s="48"/>
      <c r="V37" s="48"/>
      <c r="W37" s="48"/>
      <c r="X37" s="48"/>
      <c r="Y37" s="48"/>
      <c r="Z37" s="48"/>
    </row>
    <row r="38" ht="15.75" customHeight="1">
      <c r="A38" s="48">
        <v>35.0</v>
      </c>
      <c r="B38" s="48" t="s">
        <v>766</v>
      </c>
      <c r="C38" s="48" t="s">
        <v>767</v>
      </c>
      <c r="D38" s="48" t="s">
        <v>38</v>
      </c>
      <c r="E38" s="48" t="s">
        <v>721</v>
      </c>
      <c r="F38" s="48">
        <v>77.0</v>
      </c>
      <c r="G38" s="48">
        <v>10.0</v>
      </c>
      <c r="H38" s="48">
        <v>5.0</v>
      </c>
      <c r="I38" s="48">
        <v>4.0</v>
      </c>
      <c r="J38" s="48">
        <v>4.0</v>
      </c>
      <c r="K38" s="48">
        <v>6.0</v>
      </c>
      <c r="L38" s="48">
        <v>5.0</v>
      </c>
      <c r="M38" s="48">
        <v>6.0</v>
      </c>
      <c r="N38" s="48">
        <v>0.0</v>
      </c>
      <c r="O38" s="48">
        <v>5.0</v>
      </c>
      <c r="P38" s="48">
        <v>5.0</v>
      </c>
      <c r="Q38" s="48">
        <v>6.0</v>
      </c>
      <c r="R38" s="48">
        <v>2.0</v>
      </c>
      <c r="S38" s="48">
        <v>5.0</v>
      </c>
      <c r="T38" s="48">
        <v>2.0</v>
      </c>
      <c r="U38" s="48"/>
      <c r="V38" s="48"/>
      <c r="W38" s="48"/>
      <c r="X38" s="48"/>
      <c r="Y38" s="48"/>
      <c r="Z38" s="48"/>
    </row>
    <row r="39" ht="15.75" customHeight="1">
      <c r="A39" s="48">
        <v>36.0</v>
      </c>
      <c r="B39" s="48" t="s">
        <v>768</v>
      </c>
      <c r="C39" s="48" t="s">
        <v>718</v>
      </c>
      <c r="D39" s="48" t="s">
        <v>38</v>
      </c>
      <c r="E39" s="48" t="s">
        <v>721</v>
      </c>
      <c r="F39" s="48">
        <v>32.0</v>
      </c>
      <c r="G39" s="48">
        <v>4.0</v>
      </c>
      <c r="H39" s="48">
        <v>4.0</v>
      </c>
      <c r="I39" s="48">
        <v>4.0</v>
      </c>
      <c r="J39" s="48">
        <v>3.0</v>
      </c>
      <c r="K39" s="48">
        <v>4.0</v>
      </c>
      <c r="L39" s="48">
        <v>4.0</v>
      </c>
      <c r="M39" s="48">
        <v>4.0</v>
      </c>
      <c r="N39" s="48">
        <v>4.0</v>
      </c>
      <c r="O39" s="48">
        <v>4.0</v>
      </c>
      <c r="P39" s="48">
        <v>1.0</v>
      </c>
      <c r="Q39" s="48">
        <v>4.0</v>
      </c>
      <c r="R39" s="48">
        <v>1.0</v>
      </c>
      <c r="S39" s="48">
        <v>4.0</v>
      </c>
      <c r="T39" s="48">
        <v>2.0</v>
      </c>
      <c r="U39" s="48"/>
      <c r="V39" s="48"/>
      <c r="W39" s="48"/>
      <c r="X39" s="48"/>
      <c r="Y39" s="48"/>
      <c r="Z39" s="48"/>
    </row>
    <row r="40" ht="15.75" customHeight="1">
      <c r="A40" s="48">
        <v>37.0</v>
      </c>
      <c r="B40" s="48" t="s">
        <v>769</v>
      </c>
      <c r="C40" s="48" t="s">
        <v>770</v>
      </c>
      <c r="D40" s="48" t="s">
        <v>38</v>
      </c>
      <c r="E40" s="48" t="s">
        <v>721</v>
      </c>
      <c r="F40" s="48">
        <v>26.0</v>
      </c>
      <c r="G40" s="48">
        <v>8.0</v>
      </c>
      <c r="H40" s="48">
        <v>5.0</v>
      </c>
      <c r="I40" s="48">
        <v>4.0</v>
      </c>
      <c r="J40" s="48">
        <v>3.0</v>
      </c>
      <c r="K40" s="48">
        <v>4.0</v>
      </c>
      <c r="L40" s="48">
        <v>4.0</v>
      </c>
      <c r="M40" s="48">
        <v>3.0</v>
      </c>
      <c r="N40" s="48">
        <v>6.0</v>
      </c>
      <c r="O40" s="48">
        <v>4.0</v>
      </c>
      <c r="P40" s="48">
        <v>1.0</v>
      </c>
      <c r="Q40" s="48">
        <v>4.0</v>
      </c>
      <c r="R40" s="48">
        <v>4.0</v>
      </c>
      <c r="S40" s="48">
        <v>4.0</v>
      </c>
      <c r="T40" s="48">
        <v>2.0</v>
      </c>
      <c r="U40" s="48"/>
      <c r="V40" s="48"/>
      <c r="W40" s="48"/>
      <c r="X40" s="48"/>
      <c r="Y40" s="48"/>
      <c r="Z40" s="48"/>
    </row>
    <row r="41" ht="15.75" customHeight="1">
      <c r="A41" s="48">
        <v>38.0</v>
      </c>
      <c r="B41" s="48" t="s">
        <v>726</v>
      </c>
      <c r="C41" s="48" t="s">
        <v>771</v>
      </c>
      <c r="D41" s="48" t="s">
        <v>38</v>
      </c>
      <c r="E41" s="48" t="s">
        <v>721</v>
      </c>
      <c r="F41" s="48">
        <v>34.0</v>
      </c>
      <c r="G41" s="48">
        <v>9.0</v>
      </c>
      <c r="H41" s="48">
        <v>2.0</v>
      </c>
      <c r="I41" s="48">
        <v>2.0</v>
      </c>
      <c r="J41" s="48">
        <v>2.0</v>
      </c>
      <c r="K41" s="48">
        <v>4.0</v>
      </c>
      <c r="L41" s="48">
        <v>2.0</v>
      </c>
      <c r="M41" s="48">
        <v>3.0</v>
      </c>
      <c r="N41" s="48">
        <v>3.0</v>
      </c>
      <c r="O41" s="48">
        <v>2.0</v>
      </c>
      <c r="P41" s="48">
        <v>2.0</v>
      </c>
      <c r="Q41" s="48">
        <v>4.0</v>
      </c>
      <c r="R41" s="48">
        <v>5.0</v>
      </c>
      <c r="S41" s="48">
        <v>2.0</v>
      </c>
      <c r="T41" s="48">
        <v>3.0</v>
      </c>
      <c r="U41" s="48"/>
      <c r="V41" s="48"/>
      <c r="W41" s="48"/>
      <c r="X41" s="48"/>
      <c r="Y41" s="48"/>
      <c r="Z41" s="48"/>
    </row>
    <row r="42" ht="15.75" customHeight="1">
      <c r="A42" s="48">
        <v>39.0</v>
      </c>
      <c r="B42" s="48" t="s">
        <v>812</v>
      </c>
      <c r="C42" s="48" t="s">
        <v>879</v>
      </c>
      <c r="D42" s="48" t="s">
        <v>38</v>
      </c>
      <c r="E42" s="48" t="s">
        <v>721</v>
      </c>
      <c r="F42" s="48">
        <v>28.0</v>
      </c>
      <c r="G42" s="48">
        <v>8.0</v>
      </c>
      <c r="H42" s="48">
        <v>5.0</v>
      </c>
      <c r="I42" s="48">
        <v>4.0</v>
      </c>
      <c r="J42" s="48">
        <v>2.0</v>
      </c>
      <c r="K42" s="48">
        <v>3.0</v>
      </c>
      <c r="L42" s="48">
        <v>4.0</v>
      </c>
      <c r="M42" s="48">
        <v>4.0</v>
      </c>
      <c r="N42" s="48">
        <v>9.0</v>
      </c>
      <c r="O42" s="48">
        <v>3.0</v>
      </c>
      <c r="P42" s="48">
        <v>1.0</v>
      </c>
      <c r="Q42" s="48">
        <v>3.0</v>
      </c>
      <c r="R42" s="48">
        <v>3.0</v>
      </c>
      <c r="S42" s="48">
        <v>3.0</v>
      </c>
      <c r="T42" s="48">
        <v>3.0</v>
      </c>
      <c r="U42" s="48"/>
      <c r="V42" s="48"/>
      <c r="W42" s="48"/>
      <c r="X42" s="48"/>
      <c r="Y42" s="48"/>
      <c r="Z42" s="48"/>
    </row>
    <row r="43" ht="15.75" customHeight="1">
      <c r="A43" s="48">
        <v>40.0</v>
      </c>
      <c r="B43" s="48" t="s">
        <v>772</v>
      </c>
      <c r="C43" s="48" t="s">
        <v>773</v>
      </c>
      <c r="D43" s="48" t="s">
        <v>38</v>
      </c>
      <c r="E43" s="48" t="s">
        <v>721</v>
      </c>
      <c r="F43" s="48">
        <v>14.0</v>
      </c>
      <c r="G43" s="48">
        <v>7.0</v>
      </c>
      <c r="H43" s="48">
        <v>3.0</v>
      </c>
      <c r="I43" s="48">
        <v>2.0</v>
      </c>
      <c r="J43" s="48">
        <v>2.0</v>
      </c>
      <c r="K43" s="48">
        <v>3.0</v>
      </c>
      <c r="L43" s="48">
        <v>1.0</v>
      </c>
      <c r="M43" s="48">
        <v>3.0</v>
      </c>
      <c r="N43" s="48">
        <v>4.0</v>
      </c>
      <c r="O43" s="48">
        <v>2.0</v>
      </c>
      <c r="P43" s="48">
        <v>3.0</v>
      </c>
      <c r="Q43" s="48">
        <v>3.0</v>
      </c>
      <c r="R43" s="48">
        <v>0.0</v>
      </c>
      <c r="S43" s="48">
        <v>2.0</v>
      </c>
      <c r="T43" s="48">
        <v>3.0</v>
      </c>
      <c r="U43" s="48"/>
      <c r="V43" s="48"/>
      <c r="W43" s="48"/>
      <c r="X43" s="48"/>
      <c r="Y43" s="48"/>
      <c r="Z43" s="48"/>
    </row>
    <row r="44" ht="15.75" customHeight="1">
      <c r="A44" s="48">
        <v>41.0</v>
      </c>
      <c r="B44" s="48" t="s">
        <v>769</v>
      </c>
      <c r="C44" s="48" t="s">
        <v>774</v>
      </c>
      <c r="D44" s="48" t="s">
        <v>38</v>
      </c>
      <c r="E44" s="48" t="s">
        <v>721</v>
      </c>
      <c r="F44" s="48">
        <v>6.0</v>
      </c>
      <c r="G44" s="48">
        <v>11.0</v>
      </c>
      <c r="H44" s="48">
        <v>3.0</v>
      </c>
      <c r="I44" s="48">
        <v>3.0</v>
      </c>
      <c r="J44" s="48">
        <v>2.0</v>
      </c>
      <c r="K44" s="48">
        <v>2.0</v>
      </c>
      <c r="L44" s="48">
        <v>2.0</v>
      </c>
      <c r="M44" s="48">
        <v>4.0</v>
      </c>
      <c r="N44" s="48">
        <v>8.0</v>
      </c>
      <c r="O44" s="48">
        <v>2.0</v>
      </c>
      <c r="P44" s="48">
        <v>3.0</v>
      </c>
      <c r="Q44" s="48">
        <v>2.0</v>
      </c>
      <c r="R44" s="48">
        <v>3.0</v>
      </c>
      <c r="S44" s="48">
        <v>2.0</v>
      </c>
      <c r="T44" s="48">
        <v>4.0</v>
      </c>
      <c r="U44" s="48"/>
      <c r="V44" s="48"/>
      <c r="W44" s="48"/>
      <c r="X44" s="48"/>
      <c r="Y44" s="48"/>
      <c r="Z44" s="48"/>
    </row>
    <row r="45" ht="15.75" customHeight="1">
      <c r="A45" s="48">
        <v>42.0</v>
      </c>
      <c r="B45" s="48" t="s">
        <v>775</v>
      </c>
      <c r="C45" s="48" t="s">
        <v>776</v>
      </c>
      <c r="D45" s="48" t="s">
        <v>38</v>
      </c>
      <c r="E45" s="48" t="s">
        <v>721</v>
      </c>
      <c r="F45" s="48">
        <v>36.0</v>
      </c>
      <c r="G45" s="48">
        <v>10.0</v>
      </c>
      <c r="H45" s="48">
        <v>2.0</v>
      </c>
      <c r="I45" s="48">
        <v>1.0</v>
      </c>
      <c r="J45" s="48">
        <v>2.0</v>
      </c>
      <c r="K45" s="48">
        <v>2.0</v>
      </c>
      <c r="L45" s="48">
        <v>1.0</v>
      </c>
      <c r="M45" s="48">
        <v>2.0</v>
      </c>
      <c r="N45" s="48">
        <v>8.0</v>
      </c>
      <c r="O45" s="48">
        <v>2.0</v>
      </c>
      <c r="P45" s="48">
        <v>0.0</v>
      </c>
      <c r="Q45" s="48">
        <v>2.0</v>
      </c>
      <c r="R45" s="48">
        <v>3.0</v>
      </c>
      <c r="S45" s="48">
        <v>2.0</v>
      </c>
      <c r="T45" s="48">
        <v>4.0</v>
      </c>
      <c r="U45" s="48"/>
      <c r="V45" s="48"/>
      <c r="W45" s="48"/>
      <c r="X45" s="48"/>
      <c r="Y45" s="48"/>
      <c r="Z45" s="48"/>
    </row>
    <row r="46" ht="15.75" customHeight="1">
      <c r="A46" s="48">
        <v>43.0</v>
      </c>
      <c r="B46" s="48" t="s">
        <v>777</v>
      </c>
      <c r="C46" s="48" t="s">
        <v>778</v>
      </c>
      <c r="D46" s="48" t="s">
        <v>42</v>
      </c>
      <c r="E46" s="48" t="s">
        <v>697</v>
      </c>
      <c r="F46" s="48">
        <v>31.0</v>
      </c>
      <c r="G46" s="48">
        <v>7.0</v>
      </c>
      <c r="H46" s="48">
        <v>5.0</v>
      </c>
      <c r="I46" s="48">
        <v>4.0</v>
      </c>
      <c r="J46" s="48">
        <v>5.0</v>
      </c>
      <c r="K46" s="48">
        <v>5.0</v>
      </c>
      <c r="L46" s="48">
        <v>5.0</v>
      </c>
      <c r="M46" s="48">
        <v>0.0</v>
      </c>
      <c r="N46" s="48">
        <v>1.0</v>
      </c>
      <c r="O46" s="48">
        <v>0.0</v>
      </c>
      <c r="P46" s="48">
        <v>0.0</v>
      </c>
      <c r="Q46" s="48">
        <v>4.0</v>
      </c>
      <c r="R46" s="48">
        <v>4.0</v>
      </c>
      <c r="S46" s="48">
        <v>5.0</v>
      </c>
      <c r="T46" s="48">
        <v>5.0</v>
      </c>
      <c r="U46" s="48"/>
      <c r="V46" s="48"/>
      <c r="W46" s="48"/>
      <c r="X46" s="48"/>
      <c r="Y46" s="48"/>
      <c r="Z46" s="48"/>
    </row>
    <row r="47" ht="15.75" customHeight="1">
      <c r="A47" s="48">
        <v>44.0</v>
      </c>
      <c r="B47" s="48" t="s">
        <v>779</v>
      </c>
      <c r="C47" s="48" t="s">
        <v>780</v>
      </c>
      <c r="D47" s="48" t="s">
        <v>42</v>
      </c>
      <c r="E47" s="48" t="s">
        <v>697</v>
      </c>
      <c r="F47" s="48">
        <v>35.0</v>
      </c>
      <c r="G47" s="48">
        <v>6.0</v>
      </c>
      <c r="H47" s="48">
        <v>2.0</v>
      </c>
      <c r="I47" s="48">
        <v>3.0</v>
      </c>
      <c r="J47" s="48">
        <v>3.0</v>
      </c>
      <c r="K47" s="48">
        <v>3.0</v>
      </c>
      <c r="L47" s="48">
        <v>2.0</v>
      </c>
      <c r="M47" s="48">
        <v>0.0</v>
      </c>
      <c r="N47" s="48">
        <v>0.0</v>
      </c>
      <c r="O47" s="48">
        <v>0.0</v>
      </c>
      <c r="P47" s="48">
        <v>0.0</v>
      </c>
      <c r="Q47" s="48">
        <v>2.0</v>
      </c>
      <c r="R47" s="48">
        <v>2.0</v>
      </c>
      <c r="S47" s="48">
        <v>2.0</v>
      </c>
      <c r="T47" s="48">
        <v>2.0</v>
      </c>
      <c r="U47" s="48"/>
      <c r="V47" s="48"/>
      <c r="W47" s="48"/>
      <c r="X47" s="48"/>
      <c r="Y47" s="48"/>
      <c r="Z47" s="48"/>
    </row>
    <row r="48" ht="15.75" customHeight="1">
      <c r="A48" s="48">
        <v>45.0</v>
      </c>
      <c r="B48" s="48" t="s">
        <v>781</v>
      </c>
      <c r="C48" s="48" t="s">
        <v>782</v>
      </c>
      <c r="D48" s="48" t="s">
        <v>42</v>
      </c>
      <c r="E48" s="48" t="s">
        <v>697</v>
      </c>
      <c r="F48" s="48">
        <v>39.0</v>
      </c>
      <c r="G48" s="48">
        <v>4.0</v>
      </c>
      <c r="H48" s="48">
        <v>3.0</v>
      </c>
      <c r="I48" s="48">
        <v>3.0</v>
      </c>
      <c r="J48" s="48">
        <v>5.0</v>
      </c>
      <c r="K48" s="48">
        <v>5.0</v>
      </c>
      <c r="L48" s="48">
        <v>2.0</v>
      </c>
      <c r="M48" s="48">
        <v>0.0</v>
      </c>
      <c r="N48" s="48">
        <v>0.0</v>
      </c>
      <c r="O48" s="48">
        <v>0.0</v>
      </c>
      <c r="P48" s="48">
        <v>0.0</v>
      </c>
      <c r="Q48" s="48">
        <v>2.0</v>
      </c>
      <c r="R48" s="48">
        <v>2.0</v>
      </c>
      <c r="S48" s="48">
        <v>2.0</v>
      </c>
      <c r="T48" s="48">
        <v>2.0</v>
      </c>
      <c r="U48" s="48"/>
      <c r="V48" s="48"/>
      <c r="W48" s="48"/>
      <c r="X48" s="48"/>
      <c r="Y48" s="48"/>
      <c r="Z48" s="48"/>
    </row>
    <row r="49" ht="15.75" customHeight="1">
      <c r="A49" s="48">
        <v>46.0</v>
      </c>
      <c r="B49" s="48" t="s">
        <v>783</v>
      </c>
      <c r="C49" s="48" t="s">
        <v>784</v>
      </c>
      <c r="D49" s="48" t="s">
        <v>42</v>
      </c>
      <c r="E49" s="48" t="s">
        <v>702</v>
      </c>
      <c r="F49" s="48">
        <v>16.0</v>
      </c>
      <c r="G49" s="48">
        <v>5.0</v>
      </c>
      <c r="H49" s="48">
        <v>5.0</v>
      </c>
      <c r="I49" s="48">
        <v>4.0</v>
      </c>
      <c r="J49" s="48">
        <v>6.0</v>
      </c>
      <c r="K49" s="48">
        <v>4.0</v>
      </c>
      <c r="L49" s="48">
        <v>3.0</v>
      </c>
      <c r="M49" s="48">
        <v>3.0</v>
      </c>
      <c r="N49" s="48">
        <v>3.0</v>
      </c>
      <c r="O49" s="48">
        <v>5.0</v>
      </c>
      <c r="P49" s="48">
        <v>4.0</v>
      </c>
      <c r="Q49" s="48">
        <v>6.0</v>
      </c>
      <c r="R49" s="48">
        <v>0.0</v>
      </c>
      <c r="S49" s="48">
        <v>5.0</v>
      </c>
      <c r="T49" s="48">
        <v>2.0</v>
      </c>
      <c r="U49" s="48"/>
      <c r="V49" s="48"/>
      <c r="W49" s="48"/>
      <c r="X49" s="48"/>
      <c r="Y49" s="48"/>
      <c r="Z49" s="48"/>
    </row>
    <row r="50" ht="15.75" customHeight="1">
      <c r="A50" s="48">
        <v>47.0</v>
      </c>
      <c r="B50" s="48" t="s">
        <v>785</v>
      </c>
      <c r="C50" s="48" t="s">
        <v>786</v>
      </c>
      <c r="D50" s="48" t="s">
        <v>42</v>
      </c>
      <c r="E50" s="48" t="s">
        <v>702</v>
      </c>
      <c r="F50" s="48">
        <v>10.0</v>
      </c>
      <c r="G50" s="48">
        <v>6.0</v>
      </c>
      <c r="H50" s="48">
        <v>5.0</v>
      </c>
      <c r="I50" s="48">
        <v>4.0</v>
      </c>
      <c r="J50" s="48">
        <v>4.0</v>
      </c>
      <c r="K50" s="48">
        <v>4.0</v>
      </c>
      <c r="L50" s="48">
        <v>3.0</v>
      </c>
      <c r="M50" s="48">
        <v>2.0</v>
      </c>
      <c r="N50" s="48">
        <v>0.0</v>
      </c>
      <c r="O50" s="48">
        <v>5.0</v>
      </c>
      <c r="P50" s="48">
        <v>1.0</v>
      </c>
      <c r="Q50" s="48">
        <v>3.0</v>
      </c>
      <c r="R50" s="48">
        <v>0.0</v>
      </c>
      <c r="S50" s="48">
        <v>5.0</v>
      </c>
      <c r="T50" s="48">
        <v>2.0</v>
      </c>
      <c r="U50" s="48"/>
      <c r="V50" s="48"/>
      <c r="W50" s="48"/>
      <c r="X50" s="48"/>
      <c r="Y50" s="48"/>
      <c r="Z50" s="48"/>
    </row>
    <row r="51" ht="15.75" customHeight="1">
      <c r="A51" s="48">
        <v>48.0</v>
      </c>
      <c r="B51" s="48" t="s">
        <v>709</v>
      </c>
      <c r="C51" s="48" t="s">
        <v>718</v>
      </c>
      <c r="D51" s="48" t="s">
        <v>42</v>
      </c>
      <c r="E51" s="48" t="s">
        <v>702</v>
      </c>
      <c r="F51" s="48">
        <v>20.0</v>
      </c>
      <c r="G51" s="48">
        <v>9.0</v>
      </c>
      <c r="H51" s="48">
        <v>4.0</v>
      </c>
      <c r="I51" s="48">
        <v>2.0</v>
      </c>
      <c r="J51" s="48">
        <v>3.0</v>
      </c>
      <c r="K51" s="48">
        <v>5.0</v>
      </c>
      <c r="L51" s="48">
        <v>3.0</v>
      </c>
      <c r="M51" s="48">
        <v>4.0</v>
      </c>
      <c r="N51" s="48">
        <v>7.0</v>
      </c>
      <c r="O51" s="48">
        <v>3.0</v>
      </c>
      <c r="P51" s="48">
        <v>4.0</v>
      </c>
      <c r="Q51" s="48">
        <v>4.0</v>
      </c>
      <c r="R51" s="48">
        <v>2.0</v>
      </c>
      <c r="S51" s="48">
        <v>3.0</v>
      </c>
      <c r="T51" s="48">
        <v>3.0</v>
      </c>
      <c r="U51" s="48"/>
      <c r="V51" s="48"/>
      <c r="W51" s="48"/>
      <c r="X51" s="48"/>
      <c r="Y51" s="48"/>
      <c r="Z51" s="48"/>
    </row>
    <row r="52" ht="15.75" customHeight="1">
      <c r="A52" s="48">
        <v>49.0</v>
      </c>
      <c r="B52" s="48" t="s">
        <v>740</v>
      </c>
      <c r="C52" s="48" t="s">
        <v>787</v>
      </c>
      <c r="D52" s="48" t="s">
        <v>42</v>
      </c>
      <c r="E52" s="48" t="s">
        <v>702</v>
      </c>
      <c r="F52" s="48">
        <v>14.0</v>
      </c>
      <c r="G52" s="48">
        <v>6.0</v>
      </c>
      <c r="H52" s="48">
        <v>2.0</v>
      </c>
      <c r="I52" s="48">
        <v>2.0</v>
      </c>
      <c r="J52" s="48">
        <v>2.0</v>
      </c>
      <c r="K52" s="48">
        <v>3.0</v>
      </c>
      <c r="L52" s="48">
        <v>2.0</v>
      </c>
      <c r="M52" s="48">
        <v>2.0</v>
      </c>
      <c r="N52" s="48">
        <v>6.0</v>
      </c>
      <c r="O52" s="48">
        <v>2.0</v>
      </c>
      <c r="P52" s="48">
        <v>3.0</v>
      </c>
      <c r="Q52" s="48">
        <v>2.0</v>
      </c>
      <c r="R52" s="48">
        <v>0.0</v>
      </c>
      <c r="S52" s="48">
        <v>2.0</v>
      </c>
      <c r="T52" s="48">
        <v>2.0</v>
      </c>
      <c r="U52" s="48"/>
      <c r="V52" s="48"/>
      <c r="W52" s="48"/>
      <c r="X52" s="48"/>
      <c r="Y52" s="48"/>
      <c r="Z52" s="48"/>
    </row>
    <row r="53" ht="15.75" customHeight="1">
      <c r="A53" s="48">
        <v>50.0</v>
      </c>
      <c r="B53" s="48" t="s">
        <v>724</v>
      </c>
      <c r="C53" s="48" t="s">
        <v>788</v>
      </c>
      <c r="D53" s="48" t="s">
        <v>42</v>
      </c>
      <c r="E53" s="48" t="s">
        <v>702</v>
      </c>
      <c r="F53" s="48">
        <v>19.0</v>
      </c>
      <c r="G53" s="48">
        <v>8.0</v>
      </c>
      <c r="H53" s="48">
        <v>1.0</v>
      </c>
      <c r="I53" s="48">
        <v>5.0</v>
      </c>
      <c r="J53" s="48">
        <v>3.0</v>
      </c>
      <c r="K53" s="48">
        <v>3.0</v>
      </c>
      <c r="L53" s="48">
        <v>2.0</v>
      </c>
      <c r="M53" s="48">
        <v>3.0</v>
      </c>
      <c r="N53" s="48">
        <v>6.0</v>
      </c>
      <c r="O53" s="48">
        <v>2.0</v>
      </c>
      <c r="P53" s="48">
        <v>2.0</v>
      </c>
      <c r="Q53" s="48">
        <v>3.0</v>
      </c>
      <c r="R53" s="48">
        <v>4.0</v>
      </c>
      <c r="S53" s="48">
        <v>2.0</v>
      </c>
      <c r="T53" s="48">
        <v>3.0</v>
      </c>
      <c r="U53" s="48"/>
      <c r="V53" s="48"/>
      <c r="W53" s="48"/>
      <c r="X53" s="48"/>
      <c r="Y53" s="48"/>
      <c r="Z53" s="48"/>
    </row>
    <row r="54" ht="15.75" customHeight="1">
      <c r="A54" s="48">
        <v>51.0</v>
      </c>
      <c r="B54" s="48" t="s">
        <v>789</v>
      </c>
      <c r="C54" s="48" t="s">
        <v>790</v>
      </c>
      <c r="D54" s="48" t="s">
        <v>42</v>
      </c>
      <c r="E54" s="48" t="s">
        <v>702</v>
      </c>
      <c r="F54" s="48">
        <v>13.0</v>
      </c>
      <c r="G54" s="48">
        <v>7.0</v>
      </c>
      <c r="H54" s="48">
        <v>4.0</v>
      </c>
      <c r="I54" s="48">
        <v>3.0</v>
      </c>
      <c r="J54" s="48">
        <v>3.0</v>
      </c>
      <c r="K54" s="48">
        <v>4.0</v>
      </c>
      <c r="L54" s="48">
        <v>4.0</v>
      </c>
      <c r="M54" s="48">
        <v>3.0</v>
      </c>
      <c r="N54" s="48">
        <v>1.0</v>
      </c>
      <c r="O54" s="48">
        <v>3.0</v>
      </c>
      <c r="P54" s="48">
        <v>4.0</v>
      </c>
      <c r="Q54" s="48">
        <v>3.0</v>
      </c>
      <c r="R54" s="48">
        <v>3.0</v>
      </c>
      <c r="S54" s="48">
        <v>3.0</v>
      </c>
      <c r="T54" s="48">
        <v>2.0</v>
      </c>
      <c r="U54" s="48"/>
      <c r="V54" s="48"/>
      <c r="W54" s="48"/>
      <c r="X54" s="48"/>
      <c r="Y54" s="48"/>
      <c r="Z54" s="48"/>
    </row>
    <row r="55" ht="15.75" customHeight="1">
      <c r="A55" s="48">
        <v>52.0</v>
      </c>
      <c r="B55" s="48" t="s">
        <v>791</v>
      </c>
      <c r="C55" s="48" t="s">
        <v>792</v>
      </c>
      <c r="D55" s="48" t="s">
        <v>42</v>
      </c>
      <c r="E55" s="48" t="s">
        <v>702</v>
      </c>
      <c r="F55" s="48">
        <v>27.0</v>
      </c>
      <c r="G55" s="48">
        <v>9.0</v>
      </c>
      <c r="H55" s="48">
        <v>2.0</v>
      </c>
      <c r="I55" s="48">
        <v>2.0</v>
      </c>
      <c r="J55" s="48">
        <v>2.0</v>
      </c>
      <c r="K55" s="48">
        <v>2.0</v>
      </c>
      <c r="L55" s="48">
        <v>2.0</v>
      </c>
      <c r="M55" s="48">
        <v>3.0</v>
      </c>
      <c r="N55" s="48">
        <v>10.0</v>
      </c>
      <c r="O55" s="48">
        <v>2.0</v>
      </c>
      <c r="P55" s="48">
        <v>3.0</v>
      </c>
      <c r="Q55" s="48">
        <v>2.0</v>
      </c>
      <c r="R55" s="48">
        <v>5.0</v>
      </c>
      <c r="S55" s="48">
        <v>1.0</v>
      </c>
      <c r="T55" s="48">
        <v>4.0</v>
      </c>
      <c r="U55" s="48"/>
      <c r="V55" s="48"/>
      <c r="W55" s="48"/>
      <c r="X55" s="48"/>
      <c r="Y55" s="48"/>
      <c r="Z55" s="48"/>
    </row>
    <row r="56" ht="15.75" customHeight="1">
      <c r="A56" s="48">
        <v>53.0</v>
      </c>
      <c r="B56" s="48" t="s">
        <v>709</v>
      </c>
      <c r="C56" s="48" t="s">
        <v>793</v>
      </c>
      <c r="D56" s="48" t="s">
        <v>42</v>
      </c>
      <c r="E56" s="48" t="s">
        <v>702</v>
      </c>
      <c r="F56" s="48">
        <v>12.0</v>
      </c>
      <c r="G56" s="48">
        <v>6.0</v>
      </c>
      <c r="H56" s="48">
        <v>4.0</v>
      </c>
      <c r="I56" s="48">
        <v>4.0</v>
      </c>
      <c r="J56" s="48">
        <v>2.0</v>
      </c>
      <c r="K56" s="48">
        <v>4.0</v>
      </c>
      <c r="L56" s="48">
        <v>2.0</v>
      </c>
      <c r="M56" s="48">
        <v>4.0</v>
      </c>
      <c r="N56" s="48">
        <v>4.0</v>
      </c>
      <c r="O56" s="48">
        <v>3.0</v>
      </c>
      <c r="P56" s="48">
        <v>2.0</v>
      </c>
      <c r="Q56" s="48">
        <v>4.0</v>
      </c>
      <c r="R56" s="48">
        <v>5.0</v>
      </c>
      <c r="S56" s="48">
        <v>2.0</v>
      </c>
      <c r="T56" s="48">
        <v>3.0</v>
      </c>
      <c r="U56" s="48"/>
      <c r="V56" s="48"/>
      <c r="W56" s="48"/>
      <c r="X56" s="48"/>
      <c r="Y56" s="48"/>
      <c r="Z56" s="48"/>
    </row>
    <row r="57" ht="15.75" customHeight="1">
      <c r="A57" s="48">
        <v>54.0</v>
      </c>
      <c r="B57" s="48" t="s">
        <v>794</v>
      </c>
      <c r="C57" s="48" t="s">
        <v>766</v>
      </c>
      <c r="D57" s="48" t="s">
        <v>42</v>
      </c>
      <c r="E57" s="48" t="s">
        <v>702</v>
      </c>
      <c r="F57" s="48">
        <v>32.0</v>
      </c>
      <c r="G57" s="48">
        <v>10.0</v>
      </c>
      <c r="H57" s="48">
        <v>3.0</v>
      </c>
      <c r="I57" s="48">
        <v>4.0</v>
      </c>
      <c r="J57" s="48">
        <v>1.0</v>
      </c>
      <c r="K57" s="48">
        <v>1.0</v>
      </c>
      <c r="L57" s="48">
        <v>1.0</v>
      </c>
      <c r="M57" s="48">
        <v>3.0</v>
      </c>
      <c r="N57" s="48">
        <v>10.0</v>
      </c>
      <c r="O57" s="48">
        <v>2.0</v>
      </c>
      <c r="P57" s="48">
        <v>2.0</v>
      </c>
      <c r="Q57" s="48">
        <v>1.0</v>
      </c>
      <c r="R57" s="48">
        <v>5.0</v>
      </c>
      <c r="S57" s="48">
        <v>1.0</v>
      </c>
      <c r="T57" s="48">
        <v>4.0</v>
      </c>
      <c r="U57" s="48"/>
      <c r="V57" s="48"/>
      <c r="W57" s="48"/>
      <c r="X57" s="48"/>
      <c r="Y57" s="48"/>
      <c r="Z57" s="48"/>
    </row>
    <row r="58" ht="15.75" customHeight="1">
      <c r="A58" s="48">
        <v>55.0</v>
      </c>
      <c r="B58" s="48" t="s">
        <v>795</v>
      </c>
      <c r="C58" s="48" t="s">
        <v>796</v>
      </c>
      <c r="D58" s="48" t="s">
        <v>42</v>
      </c>
      <c r="E58" s="48" t="s">
        <v>702</v>
      </c>
      <c r="F58" s="48">
        <v>89.0</v>
      </c>
      <c r="G58" s="48">
        <v>7.0</v>
      </c>
      <c r="H58" s="48">
        <v>6.0</v>
      </c>
      <c r="I58" s="48">
        <v>6.0</v>
      </c>
      <c r="J58" s="48">
        <v>6.0</v>
      </c>
      <c r="K58" s="48">
        <v>3.0</v>
      </c>
      <c r="L58" s="48">
        <v>4.0</v>
      </c>
      <c r="M58" s="48">
        <v>2.0</v>
      </c>
      <c r="N58" s="48">
        <v>4.0</v>
      </c>
      <c r="O58" s="48">
        <v>5.0</v>
      </c>
      <c r="P58" s="48">
        <v>5.0</v>
      </c>
      <c r="Q58" s="48">
        <v>4.0</v>
      </c>
      <c r="R58" s="48">
        <v>4.0</v>
      </c>
      <c r="S58" s="48">
        <v>5.0</v>
      </c>
      <c r="T58" s="48">
        <v>2.0</v>
      </c>
      <c r="U58" s="48"/>
      <c r="V58" s="48"/>
      <c r="W58" s="48"/>
      <c r="X58" s="48"/>
      <c r="Y58" s="48"/>
      <c r="Z58" s="48"/>
    </row>
    <row r="59" ht="15.75" customHeight="1">
      <c r="A59" s="48">
        <v>56.0</v>
      </c>
      <c r="B59" s="48" t="s">
        <v>797</v>
      </c>
      <c r="C59" s="48" t="s">
        <v>798</v>
      </c>
      <c r="D59" s="48" t="s">
        <v>42</v>
      </c>
      <c r="E59" s="48" t="s">
        <v>702</v>
      </c>
      <c r="F59" s="48">
        <v>18.0</v>
      </c>
      <c r="G59" s="48">
        <v>6.0</v>
      </c>
      <c r="H59" s="48">
        <v>3.0</v>
      </c>
      <c r="I59" s="48">
        <v>3.0</v>
      </c>
      <c r="J59" s="48">
        <v>3.0</v>
      </c>
      <c r="K59" s="48">
        <v>3.0</v>
      </c>
      <c r="L59" s="48">
        <v>4.0</v>
      </c>
      <c r="M59" s="48">
        <v>2.0</v>
      </c>
      <c r="N59" s="48">
        <v>7.0</v>
      </c>
      <c r="O59" s="48">
        <v>2.0</v>
      </c>
      <c r="P59" s="48">
        <v>3.0</v>
      </c>
      <c r="Q59" s="48">
        <v>3.0</v>
      </c>
      <c r="R59" s="48">
        <v>3.0</v>
      </c>
      <c r="S59" s="48">
        <v>2.0</v>
      </c>
      <c r="T59" s="48">
        <v>3.0</v>
      </c>
      <c r="U59" s="48"/>
      <c r="V59" s="48"/>
      <c r="W59" s="48"/>
      <c r="X59" s="48"/>
      <c r="Y59" s="48"/>
      <c r="Z59" s="48"/>
    </row>
    <row r="60" ht="15.75" customHeight="1">
      <c r="A60" s="48">
        <v>57.0</v>
      </c>
      <c r="B60" s="48" t="s">
        <v>799</v>
      </c>
      <c r="C60" s="48" t="s">
        <v>800</v>
      </c>
      <c r="D60" s="48" t="s">
        <v>42</v>
      </c>
      <c r="E60" s="48" t="s">
        <v>702</v>
      </c>
      <c r="F60" s="48">
        <v>28.0</v>
      </c>
      <c r="G60" s="48">
        <v>5.0</v>
      </c>
      <c r="H60" s="48">
        <v>3.0</v>
      </c>
      <c r="I60" s="48">
        <v>3.0</v>
      </c>
      <c r="J60" s="48">
        <v>3.0</v>
      </c>
      <c r="K60" s="48">
        <v>3.0</v>
      </c>
      <c r="L60" s="48">
        <v>3.0</v>
      </c>
      <c r="M60" s="48">
        <v>2.0</v>
      </c>
      <c r="N60" s="48">
        <v>9.0</v>
      </c>
      <c r="O60" s="48">
        <v>3.0</v>
      </c>
      <c r="P60" s="48">
        <v>3.0</v>
      </c>
      <c r="Q60" s="48">
        <v>3.0</v>
      </c>
      <c r="R60" s="48">
        <v>5.0</v>
      </c>
      <c r="S60" s="48">
        <v>2.0</v>
      </c>
      <c r="T60" s="48">
        <v>3.0</v>
      </c>
      <c r="U60" s="48"/>
      <c r="V60" s="48"/>
      <c r="W60" s="48"/>
      <c r="X60" s="48"/>
      <c r="Y60" s="48"/>
      <c r="Z60" s="48"/>
    </row>
    <row r="61" ht="15.75" customHeight="1">
      <c r="A61" s="48">
        <v>58.0</v>
      </c>
      <c r="B61" s="48" t="s">
        <v>709</v>
      </c>
      <c r="C61" s="48" t="s">
        <v>710</v>
      </c>
      <c r="D61" s="48" t="s">
        <v>42</v>
      </c>
      <c r="E61" s="48" t="s">
        <v>702</v>
      </c>
      <c r="F61" s="48">
        <v>29.0</v>
      </c>
      <c r="G61" s="48">
        <v>10.0</v>
      </c>
      <c r="H61" s="48">
        <v>2.0</v>
      </c>
      <c r="I61" s="48">
        <v>2.0</v>
      </c>
      <c r="J61" s="48">
        <v>1.0</v>
      </c>
      <c r="K61" s="48">
        <v>3.0</v>
      </c>
      <c r="L61" s="48">
        <v>2.0</v>
      </c>
      <c r="M61" s="48">
        <v>2.0</v>
      </c>
      <c r="N61" s="48">
        <v>3.0</v>
      </c>
      <c r="O61" s="48">
        <v>2.0</v>
      </c>
      <c r="P61" s="48">
        <v>2.0</v>
      </c>
      <c r="Q61" s="48">
        <v>3.0</v>
      </c>
      <c r="R61" s="48">
        <v>5.0</v>
      </c>
      <c r="S61" s="48">
        <v>2.0</v>
      </c>
      <c r="T61" s="48">
        <v>2.0</v>
      </c>
      <c r="U61" s="48"/>
      <c r="V61" s="48"/>
      <c r="W61" s="48"/>
      <c r="X61" s="48"/>
      <c r="Y61" s="48"/>
      <c r="Z61" s="48"/>
    </row>
    <row r="62" ht="15.75" customHeight="1">
      <c r="A62" s="48">
        <v>59.0</v>
      </c>
      <c r="B62" s="48" t="s">
        <v>801</v>
      </c>
      <c r="C62" s="48" t="s">
        <v>802</v>
      </c>
      <c r="D62" s="48" t="s">
        <v>42</v>
      </c>
      <c r="E62" s="48" t="s">
        <v>702</v>
      </c>
      <c r="F62" s="48">
        <v>17.0</v>
      </c>
      <c r="G62" s="48">
        <v>8.0</v>
      </c>
      <c r="H62" s="48">
        <v>4.0</v>
      </c>
      <c r="I62" s="48">
        <v>4.0</v>
      </c>
      <c r="J62" s="48">
        <v>2.0</v>
      </c>
      <c r="K62" s="48">
        <v>3.0</v>
      </c>
      <c r="L62" s="48">
        <v>1.0</v>
      </c>
      <c r="M62" s="48">
        <v>3.0</v>
      </c>
      <c r="N62" s="48">
        <v>5.0</v>
      </c>
      <c r="O62" s="48">
        <v>2.0</v>
      </c>
      <c r="P62" s="48">
        <v>3.0</v>
      </c>
      <c r="Q62" s="48">
        <v>2.0</v>
      </c>
      <c r="R62" s="48">
        <v>5.0</v>
      </c>
      <c r="S62" s="48">
        <v>2.0</v>
      </c>
      <c r="T62" s="48">
        <v>2.0</v>
      </c>
      <c r="U62" s="48"/>
      <c r="V62" s="48"/>
      <c r="W62" s="48"/>
      <c r="X62" s="48"/>
      <c r="Y62" s="48"/>
      <c r="Z62" s="48"/>
    </row>
    <row r="63" ht="15.75" customHeight="1">
      <c r="A63" s="48">
        <v>60.0</v>
      </c>
      <c r="B63" s="48" t="s">
        <v>803</v>
      </c>
      <c r="C63" s="48" t="s">
        <v>804</v>
      </c>
      <c r="D63" s="48" t="s">
        <v>42</v>
      </c>
      <c r="E63" s="48" t="s">
        <v>721</v>
      </c>
      <c r="F63" s="48">
        <v>8.0</v>
      </c>
      <c r="G63" s="48">
        <v>10.0</v>
      </c>
      <c r="H63" s="48">
        <v>2.0</v>
      </c>
      <c r="I63" s="48">
        <v>3.0</v>
      </c>
      <c r="J63" s="48">
        <v>3.0</v>
      </c>
      <c r="K63" s="48">
        <v>4.0</v>
      </c>
      <c r="L63" s="48">
        <v>2.0</v>
      </c>
      <c r="M63" s="48">
        <v>3.0</v>
      </c>
      <c r="N63" s="48">
        <v>6.0</v>
      </c>
      <c r="O63" s="48">
        <v>2.0</v>
      </c>
      <c r="P63" s="48">
        <v>1.0</v>
      </c>
      <c r="Q63" s="48">
        <v>4.0</v>
      </c>
      <c r="R63" s="48">
        <v>1.0</v>
      </c>
      <c r="S63" s="48">
        <v>3.0</v>
      </c>
      <c r="T63" s="48">
        <v>3.0</v>
      </c>
      <c r="U63" s="48"/>
      <c r="V63" s="48"/>
      <c r="W63" s="48"/>
      <c r="X63" s="48"/>
      <c r="Y63" s="48"/>
      <c r="Z63" s="48"/>
    </row>
    <row r="64" ht="15.75" customHeight="1">
      <c r="A64" s="48">
        <v>61.0</v>
      </c>
      <c r="B64" s="48" t="s">
        <v>805</v>
      </c>
      <c r="C64" s="48" t="s">
        <v>806</v>
      </c>
      <c r="D64" s="48" t="s">
        <v>42</v>
      </c>
      <c r="E64" s="48" t="s">
        <v>721</v>
      </c>
      <c r="F64" s="48">
        <v>7.0</v>
      </c>
      <c r="G64" s="48">
        <v>5.0</v>
      </c>
      <c r="H64" s="48">
        <v>4.0</v>
      </c>
      <c r="I64" s="48">
        <v>4.0</v>
      </c>
      <c r="J64" s="48">
        <v>3.0</v>
      </c>
      <c r="K64" s="48">
        <v>4.0</v>
      </c>
      <c r="L64" s="48">
        <v>3.0</v>
      </c>
      <c r="M64" s="48">
        <v>3.0</v>
      </c>
      <c r="N64" s="48">
        <v>6.0</v>
      </c>
      <c r="O64" s="48">
        <v>4.0</v>
      </c>
      <c r="P64" s="48">
        <v>0.0</v>
      </c>
      <c r="Q64" s="48">
        <v>4.0</v>
      </c>
      <c r="R64" s="48">
        <v>0.0</v>
      </c>
      <c r="S64" s="48">
        <v>3.0</v>
      </c>
      <c r="T64" s="48">
        <v>3.0</v>
      </c>
      <c r="U64" s="48"/>
      <c r="V64" s="48"/>
      <c r="W64" s="48"/>
      <c r="X64" s="48"/>
      <c r="Y64" s="48"/>
      <c r="Z64" s="48"/>
    </row>
    <row r="65" ht="15.75" customHeight="1">
      <c r="A65" s="48">
        <v>62.0</v>
      </c>
      <c r="B65" s="48" t="s">
        <v>807</v>
      </c>
      <c r="C65" s="48" t="s">
        <v>808</v>
      </c>
      <c r="D65" s="48" t="s">
        <v>42</v>
      </c>
      <c r="E65" s="48" t="s">
        <v>721</v>
      </c>
      <c r="F65" s="48">
        <v>42.0</v>
      </c>
      <c r="G65" s="48">
        <v>10.0</v>
      </c>
      <c r="H65" s="48">
        <v>3.0</v>
      </c>
      <c r="I65" s="48">
        <v>3.0</v>
      </c>
      <c r="J65" s="48">
        <v>3.0</v>
      </c>
      <c r="K65" s="48">
        <v>4.0</v>
      </c>
      <c r="L65" s="48">
        <v>3.0</v>
      </c>
      <c r="M65" s="48">
        <v>4.0</v>
      </c>
      <c r="N65" s="48">
        <v>4.0</v>
      </c>
      <c r="O65" s="48">
        <v>3.0</v>
      </c>
      <c r="P65" s="48">
        <v>1.0</v>
      </c>
      <c r="Q65" s="48">
        <v>3.0</v>
      </c>
      <c r="R65" s="48">
        <v>0.0</v>
      </c>
      <c r="S65" s="48">
        <v>3.0</v>
      </c>
      <c r="T65" s="48">
        <v>2.0</v>
      </c>
      <c r="U65" s="48"/>
      <c r="V65" s="48"/>
      <c r="W65" s="48"/>
      <c r="X65" s="48"/>
      <c r="Y65" s="48"/>
      <c r="Z65" s="48"/>
    </row>
    <row r="66" ht="15.75" customHeight="1">
      <c r="A66" s="48">
        <v>63.0</v>
      </c>
      <c r="B66" s="48" t="s">
        <v>809</v>
      </c>
      <c r="C66" s="48" t="s">
        <v>810</v>
      </c>
      <c r="D66" s="48" t="s">
        <v>42</v>
      </c>
      <c r="E66" s="48" t="s">
        <v>721</v>
      </c>
      <c r="F66" s="48">
        <v>41.0</v>
      </c>
      <c r="G66" s="48">
        <v>8.0</v>
      </c>
      <c r="H66" s="48">
        <v>2.0</v>
      </c>
      <c r="I66" s="48">
        <v>2.0</v>
      </c>
      <c r="J66" s="48">
        <v>2.0</v>
      </c>
      <c r="K66" s="48">
        <v>4.0</v>
      </c>
      <c r="L66" s="48">
        <v>2.0</v>
      </c>
      <c r="M66" s="48">
        <v>1.0</v>
      </c>
      <c r="N66" s="48">
        <v>4.0</v>
      </c>
      <c r="O66" s="48">
        <v>1.0</v>
      </c>
      <c r="P66" s="48">
        <v>2.0</v>
      </c>
      <c r="Q66" s="48">
        <v>3.0</v>
      </c>
      <c r="R66" s="48">
        <v>2.0</v>
      </c>
      <c r="S66" s="48">
        <v>3.0</v>
      </c>
      <c r="T66" s="48">
        <v>2.0</v>
      </c>
      <c r="U66" s="48"/>
      <c r="V66" s="48"/>
      <c r="W66" s="48"/>
      <c r="X66" s="48"/>
      <c r="Y66" s="48"/>
      <c r="Z66" s="48"/>
    </row>
    <row r="67" ht="15.75" customHeight="1">
      <c r="A67" s="48">
        <v>64.0</v>
      </c>
      <c r="B67" s="48" t="s">
        <v>777</v>
      </c>
      <c r="C67" s="48" t="s">
        <v>811</v>
      </c>
      <c r="D67" s="48" t="s">
        <v>42</v>
      </c>
      <c r="E67" s="48" t="s">
        <v>721</v>
      </c>
      <c r="F67" s="48">
        <v>3.0</v>
      </c>
      <c r="G67" s="48">
        <v>9.0</v>
      </c>
      <c r="H67" s="48">
        <v>4.0</v>
      </c>
      <c r="I67" s="48">
        <v>3.0</v>
      </c>
      <c r="J67" s="48">
        <v>2.0</v>
      </c>
      <c r="K67" s="48">
        <v>3.0</v>
      </c>
      <c r="L67" s="48">
        <v>1.0</v>
      </c>
      <c r="M67" s="48">
        <v>3.0</v>
      </c>
      <c r="N67" s="48">
        <v>12.0</v>
      </c>
      <c r="O67" s="48">
        <v>1.0</v>
      </c>
      <c r="P67" s="48">
        <v>0.0</v>
      </c>
      <c r="Q67" s="48">
        <v>2.0</v>
      </c>
      <c r="R67" s="48">
        <v>3.0</v>
      </c>
      <c r="S67" s="48">
        <v>2.0</v>
      </c>
      <c r="T67" s="48">
        <v>3.0</v>
      </c>
      <c r="U67" s="48"/>
      <c r="V67" s="48"/>
      <c r="W67" s="48"/>
      <c r="X67" s="48"/>
      <c r="Y67" s="48"/>
      <c r="Z67" s="48"/>
    </row>
    <row r="68" ht="15.75" customHeight="1">
      <c r="A68" s="48">
        <v>65.0</v>
      </c>
      <c r="B68" s="48" t="s">
        <v>812</v>
      </c>
      <c r="C68" s="48" t="s">
        <v>813</v>
      </c>
      <c r="D68" s="48" t="s">
        <v>42</v>
      </c>
      <c r="E68" s="48" t="s">
        <v>721</v>
      </c>
      <c r="F68" s="48">
        <v>34.0</v>
      </c>
      <c r="G68" s="48">
        <v>9.0</v>
      </c>
      <c r="H68" s="48">
        <v>1.0</v>
      </c>
      <c r="I68" s="48">
        <v>2.0</v>
      </c>
      <c r="J68" s="48">
        <v>2.0</v>
      </c>
      <c r="K68" s="48">
        <v>3.0</v>
      </c>
      <c r="L68" s="48">
        <v>1.0</v>
      </c>
      <c r="M68" s="48">
        <v>3.0</v>
      </c>
      <c r="N68" s="48">
        <v>11.0</v>
      </c>
      <c r="O68" s="48">
        <v>1.0</v>
      </c>
      <c r="P68" s="48">
        <v>1.0</v>
      </c>
      <c r="Q68" s="48">
        <v>2.0</v>
      </c>
      <c r="R68" s="48">
        <v>2.0</v>
      </c>
      <c r="S68" s="48">
        <v>2.0</v>
      </c>
      <c r="T68" s="48">
        <v>5.0</v>
      </c>
      <c r="U68" s="48"/>
      <c r="V68" s="48"/>
      <c r="W68" s="48"/>
      <c r="X68" s="48"/>
      <c r="Y68" s="48"/>
      <c r="Z68" s="48"/>
    </row>
    <row r="69" ht="15.75" customHeight="1">
      <c r="A69" s="48">
        <v>66.0</v>
      </c>
      <c r="B69" s="48" t="s">
        <v>724</v>
      </c>
      <c r="C69" s="48" t="s">
        <v>814</v>
      </c>
      <c r="D69" s="48" t="s">
        <v>42</v>
      </c>
      <c r="E69" s="48" t="s">
        <v>721</v>
      </c>
      <c r="F69" s="48">
        <v>24.0</v>
      </c>
      <c r="G69" s="48">
        <v>10.0</v>
      </c>
      <c r="H69" s="48">
        <v>3.0</v>
      </c>
      <c r="I69" s="48">
        <v>2.0</v>
      </c>
      <c r="J69" s="48">
        <v>2.0</v>
      </c>
      <c r="K69" s="48">
        <v>1.0</v>
      </c>
      <c r="L69" s="48">
        <v>2.0</v>
      </c>
      <c r="M69" s="48">
        <v>3.0</v>
      </c>
      <c r="N69" s="48">
        <v>9.0</v>
      </c>
      <c r="O69" s="48">
        <v>2.0</v>
      </c>
      <c r="P69" s="48">
        <v>1.0</v>
      </c>
      <c r="Q69" s="48">
        <v>1.0</v>
      </c>
      <c r="R69" s="48">
        <v>1.0</v>
      </c>
      <c r="S69" s="48">
        <v>2.0</v>
      </c>
      <c r="T69" s="48">
        <v>4.0</v>
      </c>
      <c r="U69" s="48"/>
      <c r="V69" s="48"/>
      <c r="W69" s="48"/>
      <c r="X69" s="48"/>
      <c r="Y69" s="48"/>
      <c r="Z69" s="48"/>
    </row>
    <row r="70" ht="15.75" customHeight="1">
      <c r="A70" s="48">
        <v>67.0</v>
      </c>
      <c r="B70" s="48" t="s">
        <v>815</v>
      </c>
      <c r="C70" s="48" t="s">
        <v>816</v>
      </c>
      <c r="D70" s="48" t="s">
        <v>42</v>
      </c>
      <c r="E70" s="48" t="s">
        <v>721</v>
      </c>
      <c r="F70" s="48">
        <v>6.0</v>
      </c>
      <c r="G70" s="48">
        <v>9.0</v>
      </c>
      <c r="H70" s="48">
        <v>2.0</v>
      </c>
      <c r="I70" s="48">
        <v>3.0</v>
      </c>
      <c r="J70" s="48">
        <v>2.0</v>
      </c>
      <c r="K70" s="48">
        <v>1.0</v>
      </c>
      <c r="L70" s="48">
        <v>2.0</v>
      </c>
      <c r="M70" s="48">
        <v>3.0</v>
      </c>
      <c r="N70" s="48">
        <v>6.0</v>
      </c>
      <c r="O70" s="48">
        <v>2.0</v>
      </c>
      <c r="P70" s="48">
        <v>2.0</v>
      </c>
      <c r="Q70" s="48">
        <v>1.0</v>
      </c>
      <c r="R70" s="48">
        <v>4.0</v>
      </c>
      <c r="S70" s="48">
        <v>2.0</v>
      </c>
      <c r="T70" s="48">
        <v>4.0</v>
      </c>
      <c r="U70" s="48"/>
      <c r="V70" s="48"/>
      <c r="W70" s="48"/>
      <c r="X70" s="48"/>
      <c r="Y70" s="48"/>
      <c r="Z70" s="48"/>
    </row>
    <row r="71" ht="15.75" customHeight="1">
      <c r="A71" s="48">
        <v>68.0</v>
      </c>
      <c r="B71" s="48" t="s">
        <v>817</v>
      </c>
      <c r="C71" s="48" t="s">
        <v>818</v>
      </c>
      <c r="D71" s="48" t="s">
        <v>57</v>
      </c>
      <c r="E71" s="48" t="s">
        <v>697</v>
      </c>
      <c r="F71" s="48">
        <v>30.0</v>
      </c>
      <c r="G71" s="48">
        <v>4.0</v>
      </c>
      <c r="H71" s="48">
        <v>3.0</v>
      </c>
      <c r="I71" s="48">
        <v>4.0</v>
      </c>
      <c r="J71" s="48">
        <v>4.0</v>
      </c>
      <c r="K71" s="48">
        <v>4.0</v>
      </c>
      <c r="L71" s="48">
        <v>4.0</v>
      </c>
      <c r="M71" s="48">
        <v>0.0</v>
      </c>
      <c r="N71" s="48">
        <v>0.0</v>
      </c>
      <c r="O71" s="48">
        <v>0.0</v>
      </c>
      <c r="P71" s="48">
        <v>0.0</v>
      </c>
      <c r="Q71" s="48">
        <v>4.0</v>
      </c>
      <c r="R71" s="48">
        <v>4.0</v>
      </c>
      <c r="S71" s="48">
        <v>3.0</v>
      </c>
      <c r="T71" s="48">
        <v>3.0</v>
      </c>
      <c r="U71" s="48"/>
      <c r="V71" s="48"/>
      <c r="W71" s="48"/>
      <c r="X71" s="48"/>
      <c r="Y71" s="48"/>
      <c r="Z71" s="48"/>
    </row>
    <row r="72" ht="15.75" customHeight="1">
      <c r="A72" s="48">
        <v>69.0</v>
      </c>
      <c r="B72" s="48" t="s">
        <v>819</v>
      </c>
      <c r="C72" s="48" t="s">
        <v>820</v>
      </c>
      <c r="D72" s="48" t="s">
        <v>57</v>
      </c>
      <c r="E72" s="48" t="s">
        <v>697</v>
      </c>
      <c r="F72" s="48">
        <v>35.0</v>
      </c>
      <c r="G72" s="48">
        <v>4.0</v>
      </c>
      <c r="H72" s="48">
        <v>2.0</v>
      </c>
      <c r="I72" s="48">
        <v>3.0</v>
      </c>
      <c r="J72" s="48">
        <v>4.0</v>
      </c>
      <c r="K72" s="48">
        <v>4.0</v>
      </c>
      <c r="L72" s="48">
        <v>2.0</v>
      </c>
      <c r="M72" s="48">
        <v>0.0</v>
      </c>
      <c r="N72" s="48">
        <v>0.0</v>
      </c>
      <c r="O72" s="48">
        <v>0.0</v>
      </c>
      <c r="P72" s="48">
        <v>0.0</v>
      </c>
      <c r="Q72" s="48">
        <v>2.0</v>
      </c>
      <c r="R72" s="48">
        <v>2.0</v>
      </c>
      <c r="S72" s="48">
        <v>3.0</v>
      </c>
      <c r="T72" s="48">
        <v>3.0</v>
      </c>
      <c r="U72" s="48"/>
      <c r="V72" s="48"/>
      <c r="W72" s="48"/>
      <c r="X72" s="48"/>
      <c r="Y72" s="48"/>
      <c r="Z72" s="48"/>
    </row>
    <row r="73" ht="15.75" customHeight="1">
      <c r="A73" s="48">
        <v>70.0</v>
      </c>
      <c r="B73" s="48" t="s">
        <v>746</v>
      </c>
      <c r="C73" s="48" t="s">
        <v>821</v>
      </c>
      <c r="D73" s="48" t="s">
        <v>57</v>
      </c>
      <c r="E73" s="48" t="s">
        <v>702</v>
      </c>
      <c r="F73" s="48">
        <v>25.0</v>
      </c>
      <c r="G73" s="48">
        <v>8.0</v>
      </c>
      <c r="H73" s="48">
        <v>4.0</v>
      </c>
      <c r="I73" s="48">
        <v>4.0</v>
      </c>
      <c r="J73" s="48">
        <v>4.0</v>
      </c>
      <c r="K73" s="48">
        <v>3.0</v>
      </c>
      <c r="L73" s="48">
        <v>4.0</v>
      </c>
      <c r="M73" s="48">
        <v>3.0</v>
      </c>
      <c r="N73" s="48">
        <v>4.0</v>
      </c>
      <c r="O73" s="48">
        <v>4.0</v>
      </c>
      <c r="P73" s="48">
        <v>4.0</v>
      </c>
      <c r="Q73" s="48">
        <v>4.0</v>
      </c>
      <c r="R73" s="48">
        <v>3.0</v>
      </c>
      <c r="S73" s="48">
        <v>2.0</v>
      </c>
      <c r="T73" s="48">
        <v>2.0</v>
      </c>
      <c r="U73" s="48"/>
      <c r="V73" s="48"/>
      <c r="W73" s="48"/>
      <c r="X73" s="48"/>
      <c r="Y73" s="48"/>
      <c r="Z73" s="48"/>
    </row>
    <row r="74" ht="15.75" customHeight="1">
      <c r="A74" s="48">
        <v>71.0</v>
      </c>
      <c r="B74" s="48" t="s">
        <v>822</v>
      </c>
      <c r="C74" s="48" t="s">
        <v>823</v>
      </c>
      <c r="D74" s="48" t="s">
        <v>57</v>
      </c>
      <c r="E74" s="48" t="s">
        <v>702</v>
      </c>
      <c r="F74" s="48">
        <v>26.0</v>
      </c>
      <c r="G74" s="48">
        <v>6.0</v>
      </c>
      <c r="H74" s="48">
        <v>4.0</v>
      </c>
      <c r="I74" s="48">
        <v>4.0</v>
      </c>
      <c r="J74" s="48">
        <v>4.0</v>
      </c>
      <c r="K74" s="48">
        <v>3.0</v>
      </c>
      <c r="L74" s="48">
        <v>4.0</v>
      </c>
      <c r="M74" s="48">
        <v>2.0</v>
      </c>
      <c r="N74" s="48">
        <v>4.0</v>
      </c>
      <c r="O74" s="48">
        <v>4.0</v>
      </c>
      <c r="P74" s="48">
        <v>4.0</v>
      </c>
      <c r="Q74" s="48">
        <v>3.0</v>
      </c>
      <c r="R74" s="48">
        <v>2.0</v>
      </c>
      <c r="S74" s="48">
        <v>4.0</v>
      </c>
      <c r="T74" s="48">
        <v>2.0</v>
      </c>
      <c r="U74" s="48"/>
      <c r="V74" s="48"/>
      <c r="W74" s="48"/>
      <c r="X74" s="48"/>
      <c r="Y74" s="48"/>
      <c r="Z74" s="48"/>
    </row>
    <row r="75" ht="15.75" customHeight="1">
      <c r="A75" s="48">
        <v>72.0</v>
      </c>
      <c r="B75" s="48" t="s">
        <v>824</v>
      </c>
      <c r="C75" s="48" t="s">
        <v>825</v>
      </c>
      <c r="D75" s="48" t="s">
        <v>57</v>
      </c>
      <c r="E75" s="48" t="s">
        <v>702</v>
      </c>
      <c r="F75" s="48">
        <v>29.0</v>
      </c>
      <c r="G75" s="48">
        <v>11.0</v>
      </c>
      <c r="H75" s="48">
        <v>4.0</v>
      </c>
      <c r="I75" s="48">
        <v>3.0</v>
      </c>
      <c r="J75" s="48">
        <v>3.0</v>
      </c>
      <c r="K75" s="48">
        <v>5.0</v>
      </c>
      <c r="L75" s="48">
        <v>2.0</v>
      </c>
      <c r="M75" s="48">
        <v>5.0</v>
      </c>
      <c r="N75" s="48">
        <v>7.0</v>
      </c>
      <c r="O75" s="48">
        <v>3.0</v>
      </c>
      <c r="P75" s="48">
        <v>4.0</v>
      </c>
      <c r="Q75" s="48">
        <v>4.0</v>
      </c>
      <c r="R75" s="48">
        <v>1.0</v>
      </c>
      <c r="S75" s="48">
        <v>2.0</v>
      </c>
      <c r="T75" s="48">
        <v>4.0</v>
      </c>
      <c r="U75" s="48"/>
      <c r="V75" s="48"/>
      <c r="W75" s="48"/>
      <c r="X75" s="48"/>
      <c r="Y75" s="48"/>
      <c r="Z75" s="48"/>
    </row>
    <row r="76" ht="15.75" customHeight="1">
      <c r="A76" s="48">
        <v>73.0</v>
      </c>
      <c r="B76" s="48" t="s">
        <v>876</v>
      </c>
      <c r="C76" s="48" t="s">
        <v>994</v>
      </c>
      <c r="D76" s="48" t="s">
        <v>57</v>
      </c>
      <c r="E76" s="48" t="s">
        <v>702</v>
      </c>
      <c r="F76" s="48">
        <v>39.0</v>
      </c>
      <c r="G76" s="48">
        <v>8.0</v>
      </c>
      <c r="H76" s="48">
        <v>4.0</v>
      </c>
      <c r="I76" s="48">
        <v>2.0</v>
      </c>
      <c r="J76" s="48">
        <v>2.0</v>
      </c>
      <c r="K76" s="48">
        <v>4.0</v>
      </c>
      <c r="L76" s="48">
        <v>2.0</v>
      </c>
      <c r="M76" s="48">
        <v>4.0</v>
      </c>
      <c r="N76" s="48">
        <v>6.0</v>
      </c>
      <c r="O76" s="48">
        <v>3.0</v>
      </c>
      <c r="P76" s="48">
        <v>3.0</v>
      </c>
      <c r="Q76" s="48">
        <v>4.0</v>
      </c>
      <c r="R76" s="48">
        <v>4.0</v>
      </c>
      <c r="S76" s="48">
        <v>3.0</v>
      </c>
      <c r="T76" s="48">
        <v>4.0</v>
      </c>
      <c r="U76" s="48"/>
      <c r="V76" s="48"/>
      <c r="W76" s="48"/>
      <c r="X76" s="48"/>
      <c r="Y76" s="48"/>
      <c r="Z76" s="48"/>
    </row>
    <row r="77" ht="15.75" customHeight="1">
      <c r="A77" s="48">
        <v>74.0</v>
      </c>
      <c r="B77" s="48" t="s">
        <v>826</v>
      </c>
      <c r="C77" s="48" t="s">
        <v>773</v>
      </c>
      <c r="D77" s="48" t="s">
        <v>57</v>
      </c>
      <c r="E77" s="48" t="s">
        <v>702</v>
      </c>
      <c r="F77" s="48">
        <v>10.0</v>
      </c>
      <c r="G77" s="48">
        <v>7.0</v>
      </c>
      <c r="H77" s="48">
        <v>4.0</v>
      </c>
      <c r="I77" s="48">
        <v>4.0</v>
      </c>
      <c r="J77" s="48">
        <v>5.0</v>
      </c>
      <c r="K77" s="48">
        <v>4.0</v>
      </c>
      <c r="L77" s="48">
        <v>4.0</v>
      </c>
      <c r="M77" s="48">
        <v>4.0</v>
      </c>
      <c r="N77" s="48">
        <v>8.0</v>
      </c>
      <c r="O77" s="48">
        <v>4.0</v>
      </c>
      <c r="P77" s="48">
        <v>5.0</v>
      </c>
      <c r="Q77" s="48">
        <v>5.0</v>
      </c>
      <c r="R77" s="48">
        <v>1.0</v>
      </c>
      <c r="S77" s="48">
        <v>3.0</v>
      </c>
      <c r="T77" s="48">
        <v>4.0</v>
      </c>
      <c r="U77" s="48"/>
      <c r="V77" s="48"/>
      <c r="W77" s="48"/>
      <c r="X77" s="48"/>
      <c r="Y77" s="48"/>
      <c r="Z77" s="48"/>
    </row>
    <row r="78" ht="15.75" customHeight="1">
      <c r="A78" s="48">
        <v>75.0</v>
      </c>
      <c r="B78" s="48" t="s">
        <v>827</v>
      </c>
      <c r="C78" s="48" t="s">
        <v>828</v>
      </c>
      <c r="D78" s="48" t="s">
        <v>57</v>
      </c>
      <c r="E78" s="48" t="s">
        <v>702</v>
      </c>
      <c r="F78" s="48">
        <v>28.0</v>
      </c>
      <c r="G78" s="48">
        <v>8.0</v>
      </c>
      <c r="H78" s="48">
        <v>4.0</v>
      </c>
      <c r="I78" s="48">
        <v>4.0</v>
      </c>
      <c r="J78" s="48">
        <v>3.0</v>
      </c>
      <c r="K78" s="48">
        <v>4.0</v>
      </c>
      <c r="L78" s="48">
        <v>3.0</v>
      </c>
      <c r="M78" s="48">
        <v>1.0</v>
      </c>
      <c r="N78" s="48">
        <v>3.0</v>
      </c>
      <c r="O78" s="48">
        <v>4.0</v>
      </c>
      <c r="P78" s="48">
        <v>3.0</v>
      </c>
      <c r="Q78" s="48">
        <v>3.0</v>
      </c>
      <c r="R78" s="48">
        <v>4.0</v>
      </c>
      <c r="S78" s="48">
        <v>3.0</v>
      </c>
      <c r="T78" s="48">
        <v>1.0</v>
      </c>
      <c r="U78" s="48"/>
      <c r="V78" s="48"/>
      <c r="W78" s="48"/>
      <c r="X78" s="48"/>
      <c r="Y78" s="48"/>
      <c r="Z78" s="48"/>
    </row>
    <row r="79" ht="15.75" customHeight="1">
      <c r="A79" s="48">
        <v>76.0</v>
      </c>
      <c r="B79" s="48" t="s">
        <v>753</v>
      </c>
      <c r="C79" s="48" t="s">
        <v>829</v>
      </c>
      <c r="D79" s="48" t="s">
        <v>57</v>
      </c>
      <c r="E79" s="48" t="s">
        <v>702</v>
      </c>
      <c r="F79" s="48">
        <v>15.0</v>
      </c>
      <c r="G79" s="48">
        <v>10.0</v>
      </c>
      <c r="H79" s="48">
        <v>3.0</v>
      </c>
      <c r="I79" s="48">
        <v>3.0</v>
      </c>
      <c r="J79" s="48">
        <v>3.0</v>
      </c>
      <c r="K79" s="48">
        <v>4.0</v>
      </c>
      <c r="L79" s="48">
        <v>3.0</v>
      </c>
      <c r="M79" s="48">
        <v>4.0</v>
      </c>
      <c r="N79" s="48">
        <v>6.0</v>
      </c>
      <c r="O79" s="48">
        <v>3.0</v>
      </c>
      <c r="P79" s="48">
        <v>2.0</v>
      </c>
      <c r="Q79" s="48">
        <v>4.0</v>
      </c>
      <c r="R79" s="48">
        <v>4.0</v>
      </c>
      <c r="S79" s="48">
        <v>3.0</v>
      </c>
      <c r="T79" s="48">
        <v>3.0</v>
      </c>
      <c r="U79" s="48"/>
      <c r="V79" s="48"/>
      <c r="W79" s="48"/>
      <c r="X79" s="48"/>
      <c r="Y79" s="48"/>
      <c r="Z79" s="48"/>
    </row>
    <row r="80" ht="15.75" customHeight="1">
      <c r="A80" s="48">
        <v>77.0</v>
      </c>
      <c r="B80" s="48" t="s">
        <v>830</v>
      </c>
      <c r="C80" s="48" t="s">
        <v>831</v>
      </c>
      <c r="D80" s="48" t="s">
        <v>57</v>
      </c>
      <c r="E80" s="48" t="s">
        <v>702</v>
      </c>
      <c r="F80" s="48">
        <v>11.0</v>
      </c>
      <c r="G80" s="48">
        <v>7.0</v>
      </c>
      <c r="H80" s="48">
        <v>3.0</v>
      </c>
      <c r="I80" s="48">
        <v>4.0</v>
      </c>
      <c r="J80" s="48">
        <v>2.0</v>
      </c>
      <c r="K80" s="48">
        <v>3.0</v>
      </c>
      <c r="L80" s="48">
        <v>2.0</v>
      </c>
      <c r="M80" s="48">
        <v>2.0</v>
      </c>
      <c r="N80" s="48">
        <v>4.0</v>
      </c>
      <c r="O80" s="48">
        <v>3.0</v>
      </c>
      <c r="P80" s="48">
        <v>3.0</v>
      </c>
      <c r="Q80" s="48">
        <v>2.0</v>
      </c>
      <c r="R80" s="48">
        <v>3.0</v>
      </c>
      <c r="S80" s="48">
        <v>2.0</v>
      </c>
      <c r="T80" s="48">
        <v>1.0</v>
      </c>
      <c r="U80" s="48"/>
      <c r="V80" s="48"/>
      <c r="W80" s="48"/>
      <c r="X80" s="48"/>
      <c r="Y80" s="48"/>
      <c r="Z80" s="48"/>
    </row>
    <row r="81" ht="15.75" customHeight="1">
      <c r="A81" s="48">
        <v>78.0</v>
      </c>
      <c r="B81" s="48" t="s">
        <v>832</v>
      </c>
      <c r="C81" s="48" t="s">
        <v>833</v>
      </c>
      <c r="D81" s="48" t="s">
        <v>57</v>
      </c>
      <c r="E81" s="48" t="s">
        <v>702</v>
      </c>
      <c r="F81" s="48">
        <v>16.0</v>
      </c>
      <c r="G81" s="48">
        <v>9.0</v>
      </c>
      <c r="H81" s="48">
        <v>2.0</v>
      </c>
      <c r="I81" s="48">
        <v>3.0</v>
      </c>
      <c r="J81" s="48">
        <v>1.0</v>
      </c>
      <c r="K81" s="48">
        <v>1.0</v>
      </c>
      <c r="L81" s="48">
        <v>2.0</v>
      </c>
      <c r="M81" s="48">
        <v>2.0</v>
      </c>
      <c r="N81" s="48">
        <v>10.0</v>
      </c>
      <c r="O81" s="48">
        <v>1.0</v>
      </c>
      <c r="P81" s="48">
        <v>1.0</v>
      </c>
      <c r="Q81" s="48">
        <v>1.0</v>
      </c>
      <c r="R81" s="48">
        <v>4.0</v>
      </c>
      <c r="S81" s="48">
        <v>1.0</v>
      </c>
      <c r="T81" s="48">
        <v>4.0</v>
      </c>
      <c r="U81" s="48"/>
      <c r="V81" s="48"/>
      <c r="W81" s="48"/>
      <c r="X81" s="48"/>
      <c r="Y81" s="48"/>
      <c r="Z81" s="48"/>
    </row>
    <row r="82" ht="15.75" customHeight="1">
      <c r="A82" s="48">
        <v>79.0</v>
      </c>
      <c r="B82" s="48" t="s">
        <v>834</v>
      </c>
      <c r="C82" s="48" t="s">
        <v>835</v>
      </c>
      <c r="D82" s="48" t="s">
        <v>57</v>
      </c>
      <c r="E82" s="48" t="s">
        <v>702</v>
      </c>
      <c r="F82" s="48">
        <v>14.0</v>
      </c>
      <c r="G82" s="48">
        <v>3.0</v>
      </c>
      <c r="H82" s="48">
        <v>5.0</v>
      </c>
      <c r="I82" s="48">
        <v>5.0</v>
      </c>
      <c r="J82" s="48">
        <v>4.0</v>
      </c>
      <c r="K82" s="48">
        <v>5.0</v>
      </c>
      <c r="L82" s="48">
        <v>4.0</v>
      </c>
      <c r="M82" s="48">
        <v>4.0</v>
      </c>
      <c r="N82" s="48">
        <v>7.0</v>
      </c>
      <c r="O82" s="48">
        <v>4.0</v>
      </c>
      <c r="P82" s="48">
        <v>3.0</v>
      </c>
      <c r="Q82" s="48">
        <v>6.0</v>
      </c>
      <c r="R82" s="48">
        <v>1.0</v>
      </c>
      <c r="S82" s="48">
        <v>3.0</v>
      </c>
      <c r="T82" s="48">
        <v>3.0</v>
      </c>
      <c r="U82" s="48"/>
      <c r="V82" s="48"/>
      <c r="W82" s="48"/>
      <c r="X82" s="48"/>
      <c r="Y82" s="48"/>
      <c r="Z82" s="48"/>
    </row>
    <row r="83" ht="15.75" customHeight="1">
      <c r="A83" s="48">
        <v>80.0</v>
      </c>
      <c r="B83" s="48" t="s">
        <v>836</v>
      </c>
      <c r="C83" s="48" t="s">
        <v>837</v>
      </c>
      <c r="D83" s="48" t="s">
        <v>57</v>
      </c>
      <c r="E83" s="48" t="s">
        <v>702</v>
      </c>
      <c r="F83" s="48">
        <v>42.0</v>
      </c>
      <c r="G83" s="48">
        <v>6.0</v>
      </c>
      <c r="H83" s="48">
        <v>5.0</v>
      </c>
      <c r="I83" s="48">
        <v>4.0</v>
      </c>
      <c r="J83" s="48">
        <v>4.0</v>
      </c>
      <c r="K83" s="48">
        <v>2.0</v>
      </c>
      <c r="L83" s="48">
        <v>2.0</v>
      </c>
      <c r="M83" s="48">
        <v>1.0</v>
      </c>
      <c r="N83" s="48">
        <v>0.0</v>
      </c>
      <c r="O83" s="48">
        <v>5.0</v>
      </c>
      <c r="P83" s="48">
        <v>4.0</v>
      </c>
      <c r="Q83" s="48">
        <v>3.0</v>
      </c>
      <c r="R83" s="48">
        <v>0.0</v>
      </c>
      <c r="S83" s="48">
        <v>5.0</v>
      </c>
      <c r="T83" s="48">
        <v>2.0</v>
      </c>
      <c r="U83" s="48"/>
      <c r="V83" s="48"/>
      <c r="W83" s="48"/>
      <c r="X83" s="48"/>
      <c r="Y83" s="48"/>
      <c r="Z83" s="48"/>
    </row>
    <row r="84" ht="15.75" customHeight="1">
      <c r="A84" s="48">
        <v>81.0</v>
      </c>
      <c r="B84" s="48" t="s">
        <v>838</v>
      </c>
      <c r="C84" s="48" t="s">
        <v>839</v>
      </c>
      <c r="D84" s="48" t="s">
        <v>57</v>
      </c>
      <c r="E84" s="48" t="s">
        <v>702</v>
      </c>
      <c r="F84" s="48">
        <v>23.0</v>
      </c>
      <c r="G84" s="48">
        <v>7.0</v>
      </c>
      <c r="H84" s="48">
        <v>2.0</v>
      </c>
      <c r="I84" s="48">
        <v>2.0</v>
      </c>
      <c r="J84" s="48">
        <v>3.0</v>
      </c>
      <c r="K84" s="48">
        <v>1.0</v>
      </c>
      <c r="L84" s="48">
        <v>3.0</v>
      </c>
      <c r="M84" s="48">
        <v>2.0</v>
      </c>
      <c r="N84" s="48">
        <v>1.0</v>
      </c>
      <c r="O84" s="48">
        <v>3.0</v>
      </c>
      <c r="P84" s="48">
        <v>4.0</v>
      </c>
      <c r="Q84" s="48">
        <v>2.0</v>
      </c>
      <c r="R84" s="48">
        <v>2.0</v>
      </c>
      <c r="S84" s="48">
        <v>2.0</v>
      </c>
      <c r="T84" s="48">
        <v>0.0</v>
      </c>
      <c r="U84" s="48"/>
      <c r="V84" s="48"/>
      <c r="W84" s="48"/>
      <c r="X84" s="48"/>
      <c r="Y84" s="48"/>
      <c r="Z84" s="48"/>
    </row>
    <row r="85" ht="15.75" customHeight="1">
      <c r="A85" s="48">
        <v>82.0</v>
      </c>
      <c r="B85" s="48" t="s">
        <v>840</v>
      </c>
      <c r="C85" s="48" t="s">
        <v>841</v>
      </c>
      <c r="D85" s="48" t="s">
        <v>57</v>
      </c>
      <c r="E85" s="48" t="s">
        <v>702</v>
      </c>
      <c r="F85" s="48">
        <v>22.0</v>
      </c>
      <c r="G85" s="48">
        <v>8.0</v>
      </c>
      <c r="H85" s="48">
        <v>2.0</v>
      </c>
      <c r="I85" s="48">
        <v>2.0</v>
      </c>
      <c r="J85" s="48">
        <v>2.0</v>
      </c>
      <c r="K85" s="48">
        <v>1.0</v>
      </c>
      <c r="L85" s="48">
        <v>2.0</v>
      </c>
      <c r="M85" s="48">
        <v>3.0</v>
      </c>
      <c r="N85" s="48">
        <v>7.0</v>
      </c>
      <c r="O85" s="48">
        <v>2.0</v>
      </c>
      <c r="P85" s="48">
        <v>3.0</v>
      </c>
      <c r="Q85" s="48">
        <v>1.0</v>
      </c>
      <c r="R85" s="48">
        <v>3.0</v>
      </c>
      <c r="S85" s="48">
        <v>2.0</v>
      </c>
      <c r="T85" s="48">
        <v>4.0</v>
      </c>
      <c r="U85" s="48"/>
      <c r="V85" s="48"/>
      <c r="W85" s="48"/>
      <c r="X85" s="48"/>
      <c r="Y85" s="48"/>
      <c r="Z85" s="48"/>
    </row>
    <row r="86" ht="15.75" customHeight="1">
      <c r="A86" s="48">
        <v>83.0</v>
      </c>
      <c r="B86" s="48" t="s">
        <v>826</v>
      </c>
      <c r="C86" s="48" t="s">
        <v>842</v>
      </c>
      <c r="D86" s="48" t="s">
        <v>57</v>
      </c>
      <c r="E86" s="48" t="s">
        <v>721</v>
      </c>
      <c r="F86" s="48">
        <v>20.0</v>
      </c>
      <c r="G86" s="48">
        <v>7.0</v>
      </c>
      <c r="H86" s="48">
        <v>5.0</v>
      </c>
      <c r="I86" s="48">
        <v>4.0</v>
      </c>
      <c r="J86" s="48">
        <v>4.0</v>
      </c>
      <c r="K86" s="48">
        <v>5.0</v>
      </c>
      <c r="L86" s="48">
        <v>4.0</v>
      </c>
      <c r="M86" s="48">
        <v>4.0</v>
      </c>
      <c r="N86" s="48">
        <v>6.0</v>
      </c>
      <c r="O86" s="48">
        <v>4.0</v>
      </c>
      <c r="P86" s="48">
        <v>2.0</v>
      </c>
      <c r="Q86" s="48">
        <v>5.0</v>
      </c>
      <c r="R86" s="48">
        <v>2.0</v>
      </c>
      <c r="S86" s="48">
        <v>4.0</v>
      </c>
      <c r="T86" s="48">
        <v>3.0</v>
      </c>
      <c r="U86" s="48"/>
      <c r="V86" s="48"/>
      <c r="W86" s="48"/>
      <c r="X86" s="48"/>
      <c r="Y86" s="48"/>
      <c r="Z86" s="48"/>
    </row>
    <row r="87" ht="15.75" customHeight="1">
      <c r="A87" s="48">
        <v>84.0</v>
      </c>
      <c r="B87" s="48" t="s">
        <v>843</v>
      </c>
      <c r="C87" s="48" t="s">
        <v>844</v>
      </c>
      <c r="D87" s="48" t="s">
        <v>57</v>
      </c>
      <c r="E87" s="48" t="s">
        <v>721</v>
      </c>
      <c r="F87" s="48">
        <v>2.0</v>
      </c>
      <c r="G87" s="48">
        <v>8.0</v>
      </c>
      <c r="H87" s="48">
        <v>4.0</v>
      </c>
      <c r="I87" s="48">
        <v>4.0</v>
      </c>
      <c r="J87" s="48">
        <v>4.0</v>
      </c>
      <c r="K87" s="48">
        <v>3.0</v>
      </c>
      <c r="L87" s="48">
        <v>6.0</v>
      </c>
      <c r="M87" s="48">
        <v>3.0</v>
      </c>
      <c r="N87" s="48">
        <v>5.0</v>
      </c>
      <c r="O87" s="48">
        <v>4.0</v>
      </c>
      <c r="P87" s="48">
        <v>1.0</v>
      </c>
      <c r="Q87" s="48">
        <v>5.0</v>
      </c>
      <c r="R87" s="48">
        <v>2.0</v>
      </c>
      <c r="S87" s="48">
        <v>4.0</v>
      </c>
      <c r="T87" s="48">
        <v>3.0</v>
      </c>
      <c r="U87" s="48"/>
      <c r="V87" s="48"/>
      <c r="W87" s="48"/>
      <c r="X87" s="48"/>
      <c r="Y87" s="48"/>
      <c r="Z87" s="48"/>
    </row>
    <row r="88" ht="15.75" customHeight="1">
      <c r="A88" s="48">
        <v>85.0</v>
      </c>
      <c r="B88" s="48" t="s">
        <v>845</v>
      </c>
      <c r="C88" s="48" t="s">
        <v>846</v>
      </c>
      <c r="D88" s="48" t="s">
        <v>57</v>
      </c>
      <c r="E88" s="48" t="s">
        <v>721</v>
      </c>
      <c r="F88" s="48">
        <v>34.0</v>
      </c>
      <c r="G88" s="48">
        <v>7.0</v>
      </c>
      <c r="H88" s="48">
        <v>4.0</v>
      </c>
      <c r="I88" s="48">
        <v>3.0</v>
      </c>
      <c r="J88" s="48">
        <v>2.0</v>
      </c>
      <c r="K88" s="48">
        <v>2.0</v>
      </c>
      <c r="L88" s="48">
        <v>2.0</v>
      </c>
      <c r="M88" s="48">
        <v>3.0</v>
      </c>
      <c r="N88" s="48">
        <v>4.0</v>
      </c>
      <c r="O88" s="48">
        <v>3.0</v>
      </c>
      <c r="P88" s="48">
        <v>1.0</v>
      </c>
      <c r="Q88" s="48">
        <v>2.0</v>
      </c>
      <c r="R88" s="48">
        <v>3.0</v>
      </c>
      <c r="S88" s="48">
        <v>3.0</v>
      </c>
      <c r="T88" s="48">
        <v>2.0</v>
      </c>
      <c r="U88" s="48"/>
      <c r="V88" s="48"/>
      <c r="W88" s="48"/>
      <c r="X88" s="48"/>
      <c r="Y88" s="48"/>
      <c r="Z88" s="48"/>
    </row>
    <row r="89" ht="15.75" customHeight="1">
      <c r="A89" s="48">
        <v>86.0</v>
      </c>
      <c r="B89" s="48" t="s">
        <v>847</v>
      </c>
      <c r="C89" s="48" t="s">
        <v>848</v>
      </c>
      <c r="D89" s="48" t="s">
        <v>57</v>
      </c>
      <c r="E89" s="48" t="s">
        <v>721</v>
      </c>
      <c r="F89" s="48">
        <v>18.0</v>
      </c>
      <c r="G89" s="48">
        <v>7.0</v>
      </c>
      <c r="H89" s="48">
        <v>3.0</v>
      </c>
      <c r="I89" s="48">
        <v>2.0</v>
      </c>
      <c r="J89" s="48">
        <v>2.0</v>
      </c>
      <c r="K89" s="48">
        <v>4.0</v>
      </c>
      <c r="L89" s="48">
        <v>2.0</v>
      </c>
      <c r="M89" s="48">
        <v>3.0</v>
      </c>
      <c r="N89" s="48">
        <v>6.0</v>
      </c>
      <c r="O89" s="48">
        <v>3.0</v>
      </c>
      <c r="P89" s="48">
        <v>0.0</v>
      </c>
      <c r="Q89" s="48">
        <v>3.0</v>
      </c>
      <c r="R89" s="48">
        <v>1.0</v>
      </c>
      <c r="S89" s="48">
        <v>3.0</v>
      </c>
      <c r="T89" s="48">
        <v>3.0</v>
      </c>
      <c r="U89" s="48"/>
      <c r="V89" s="48"/>
      <c r="W89" s="48"/>
      <c r="X89" s="48"/>
      <c r="Y89" s="48"/>
      <c r="Z89" s="48"/>
    </row>
    <row r="90" ht="15.75" customHeight="1">
      <c r="A90" s="48">
        <v>87.0</v>
      </c>
      <c r="B90" s="48" t="s">
        <v>849</v>
      </c>
      <c r="C90" s="48" t="s">
        <v>850</v>
      </c>
      <c r="D90" s="48" t="s">
        <v>57</v>
      </c>
      <c r="E90" s="48" t="s">
        <v>721</v>
      </c>
      <c r="F90" s="48">
        <v>3.0</v>
      </c>
      <c r="G90" s="48">
        <v>9.0</v>
      </c>
      <c r="H90" s="48">
        <v>4.0</v>
      </c>
      <c r="I90" s="48">
        <v>4.0</v>
      </c>
      <c r="J90" s="48">
        <v>2.0</v>
      </c>
      <c r="K90" s="48">
        <v>3.0</v>
      </c>
      <c r="L90" s="48">
        <v>2.0</v>
      </c>
      <c r="M90" s="48">
        <v>3.0</v>
      </c>
      <c r="N90" s="48">
        <v>6.0</v>
      </c>
      <c r="O90" s="48">
        <v>2.0</v>
      </c>
      <c r="P90" s="48">
        <v>1.0</v>
      </c>
      <c r="Q90" s="48">
        <v>3.0</v>
      </c>
      <c r="R90" s="48">
        <v>5.0</v>
      </c>
      <c r="S90" s="48">
        <v>2.0</v>
      </c>
      <c r="T90" s="48">
        <v>3.0</v>
      </c>
      <c r="U90" s="48"/>
      <c r="V90" s="48"/>
      <c r="W90" s="48"/>
      <c r="X90" s="48"/>
      <c r="Y90" s="48"/>
      <c r="Z90" s="48"/>
    </row>
    <row r="91" ht="15.75" customHeight="1">
      <c r="A91" s="48">
        <v>88.0</v>
      </c>
      <c r="B91" s="48" t="s">
        <v>851</v>
      </c>
      <c r="C91" s="48" t="s">
        <v>852</v>
      </c>
      <c r="D91" s="48" t="s">
        <v>57</v>
      </c>
      <c r="E91" s="48" t="s">
        <v>721</v>
      </c>
      <c r="F91" s="48">
        <v>7.0</v>
      </c>
      <c r="G91" s="48">
        <v>9.0</v>
      </c>
      <c r="H91" s="48">
        <v>3.0</v>
      </c>
      <c r="I91" s="48">
        <v>3.0</v>
      </c>
      <c r="J91" s="48">
        <v>2.0</v>
      </c>
      <c r="K91" s="48">
        <v>3.0</v>
      </c>
      <c r="L91" s="48">
        <v>4.0</v>
      </c>
      <c r="M91" s="48">
        <v>3.0</v>
      </c>
      <c r="N91" s="48">
        <v>9.0</v>
      </c>
      <c r="O91" s="48">
        <v>4.0</v>
      </c>
      <c r="P91" s="48">
        <v>1.0</v>
      </c>
      <c r="Q91" s="48">
        <v>3.0</v>
      </c>
      <c r="R91" s="48">
        <v>3.0</v>
      </c>
      <c r="S91" s="48">
        <v>3.0</v>
      </c>
      <c r="T91" s="48">
        <v>3.0</v>
      </c>
      <c r="U91" s="48"/>
      <c r="V91" s="48"/>
      <c r="W91" s="48"/>
      <c r="X91" s="48"/>
      <c r="Y91" s="48"/>
      <c r="Z91" s="48"/>
    </row>
    <row r="92" ht="15.75" customHeight="1">
      <c r="A92" s="48">
        <v>89.0</v>
      </c>
      <c r="B92" s="48" t="s">
        <v>853</v>
      </c>
      <c r="C92" s="48" t="s">
        <v>854</v>
      </c>
      <c r="D92" s="48" t="s">
        <v>57</v>
      </c>
      <c r="E92" s="48" t="s">
        <v>721</v>
      </c>
      <c r="F92" s="48">
        <v>4.0</v>
      </c>
      <c r="G92" s="48">
        <v>7.0</v>
      </c>
      <c r="H92" s="48">
        <v>2.0</v>
      </c>
      <c r="I92" s="48">
        <v>3.0</v>
      </c>
      <c r="J92" s="48">
        <v>2.0</v>
      </c>
      <c r="K92" s="48">
        <v>4.0</v>
      </c>
      <c r="L92" s="48">
        <v>2.0</v>
      </c>
      <c r="M92" s="48">
        <v>3.0</v>
      </c>
      <c r="N92" s="48">
        <v>3.0</v>
      </c>
      <c r="O92" s="48">
        <v>3.0</v>
      </c>
      <c r="P92" s="48">
        <v>1.0</v>
      </c>
      <c r="Q92" s="48">
        <v>3.0</v>
      </c>
      <c r="R92" s="48">
        <v>1.0</v>
      </c>
      <c r="S92" s="48">
        <v>3.0</v>
      </c>
      <c r="T92" s="48">
        <v>2.0</v>
      </c>
      <c r="U92" s="48"/>
      <c r="V92" s="48"/>
      <c r="W92" s="48"/>
      <c r="X92" s="48"/>
      <c r="Y92" s="48"/>
      <c r="Z92" s="48"/>
    </row>
    <row r="93" ht="15.75" customHeight="1">
      <c r="A93" s="48">
        <v>90.0</v>
      </c>
      <c r="B93" s="48" t="s">
        <v>830</v>
      </c>
      <c r="C93" s="48" t="s">
        <v>855</v>
      </c>
      <c r="D93" s="48" t="s">
        <v>57</v>
      </c>
      <c r="E93" s="48" t="s">
        <v>721</v>
      </c>
      <c r="F93" s="48">
        <v>5.0</v>
      </c>
      <c r="G93" s="48">
        <v>8.0</v>
      </c>
      <c r="H93" s="48">
        <v>3.0</v>
      </c>
      <c r="I93" s="48">
        <v>3.0</v>
      </c>
      <c r="J93" s="48">
        <v>1.0</v>
      </c>
      <c r="K93" s="48">
        <v>4.0</v>
      </c>
      <c r="L93" s="48">
        <v>3.0</v>
      </c>
      <c r="M93" s="48">
        <v>3.0</v>
      </c>
      <c r="N93" s="48">
        <v>4.0</v>
      </c>
      <c r="O93" s="48">
        <v>3.0</v>
      </c>
      <c r="P93" s="48">
        <v>1.0</v>
      </c>
      <c r="Q93" s="48">
        <v>3.0</v>
      </c>
      <c r="R93" s="48">
        <v>5.0</v>
      </c>
      <c r="S93" s="48">
        <v>2.0</v>
      </c>
      <c r="T93" s="48">
        <v>3.0</v>
      </c>
      <c r="U93" s="48"/>
      <c r="V93" s="48"/>
      <c r="W93" s="48"/>
      <c r="X93" s="48"/>
      <c r="Y93" s="48"/>
      <c r="Z93" s="48"/>
    </row>
    <row r="94" ht="15.75" customHeight="1">
      <c r="A94" s="48">
        <v>91.0</v>
      </c>
      <c r="B94" s="48" t="s">
        <v>795</v>
      </c>
      <c r="C94" s="48" t="s">
        <v>1004</v>
      </c>
      <c r="D94" s="48" t="s">
        <v>57</v>
      </c>
      <c r="E94" s="48" t="s">
        <v>721</v>
      </c>
      <c r="F94" s="48">
        <v>21.0</v>
      </c>
      <c r="G94" s="48">
        <v>10.0</v>
      </c>
      <c r="H94" s="48">
        <v>2.0</v>
      </c>
      <c r="I94" s="48">
        <v>3.0</v>
      </c>
      <c r="J94" s="48">
        <v>2.0</v>
      </c>
      <c r="K94" s="48">
        <v>2.0</v>
      </c>
      <c r="L94" s="48">
        <v>2.0</v>
      </c>
      <c r="M94" s="48">
        <v>3.0</v>
      </c>
      <c r="N94" s="48">
        <v>8.0</v>
      </c>
      <c r="O94" s="48">
        <v>2.0</v>
      </c>
      <c r="P94" s="48">
        <v>2.0</v>
      </c>
      <c r="Q94" s="48">
        <v>3.0</v>
      </c>
      <c r="R94" s="48">
        <v>5.0</v>
      </c>
      <c r="S94" s="48">
        <v>1.0</v>
      </c>
      <c r="T94" s="48">
        <v>2.0</v>
      </c>
      <c r="U94" s="48"/>
      <c r="V94" s="48"/>
      <c r="W94" s="48"/>
      <c r="X94" s="48"/>
      <c r="Y94" s="48"/>
      <c r="Z94" s="48"/>
    </row>
    <row r="95" ht="15.75" customHeight="1">
      <c r="A95" s="48">
        <v>92.0</v>
      </c>
      <c r="B95" s="48" t="s">
        <v>838</v>
      </c>
      <c r="C95" s="48" t="s">
        <v>856</v>
      </c>
      <c r="D95" s="48" t="s">
        <v>57</v>
      </c>
      <c r="E95" s="48" t="s">
        <v>721</v>
      </c>
      <c r="F95" s="48">
        <v>6.0</v>
      </c>
      <c r="G95" s="48">
        <v>10.0</v>
      </c>
      <c r="H95" s="48">
        <v>0.0</v>
      </c>
      <c r="I95" s="48">
        <v>0.0</v>
      </c>
      <c r="J95" s="48">
        <v>1.0</v>
      </c>
      <c r="K95" s="48">
        <v>0.0</v>
      </c>
      <c r="L95" s="48">
        <v>0.0</v>
      </c>
      <c r="M95" s="48">
        <v>1.0</v>
      </c>
      <c r="N95" s="48">
        <v>9.0</v>
      </c>
      <c r="O95" s="48">
        <v>0.0</v>
      </c>
      <c r="P95" s="48">
        <v>1.0</v>
      </c>
      <c r="Q95" s="48">
        <v>1.0</v>
      </c>
      <c r="R95" s="48">
        <v>4.0</v>
      </c>
      <c r="S95" s="48">
        <v>0.0</v>
      </c>
      <c r="T95" s="48">
        <v>4.0</v>
      </c>
      <c r="U95" s="48"/>
      <c r="V95" s="48"/>
      <c r="W95" s="48"/>
      <c r="X95" s="48"/>
      <c r="Y95" s="48"/>
      <c r="Z95" s="48"/>
    </row>
    <row r="96" ht="15.75" customHeight="1">
      <c r="A96" s="48">
        <v>93.0</v>
      </c>
      <c r="B96" s="48" t="s">
        <v>857</v>
      </c>
      <c r="C96" s="48" t="s">
        <v>858</v>
      </c>
      <c r="D96" s="48" t="s">
        <v>40</v>
      </c>
      <c r="E96" s="48" t="s">
        <v>697</v>
      </c>
      <c r="F96" s="48">
        <v>30.0</v>
      </c>
      <c r="G96" s="48">
        <v>6.0</v>
      </c>
      <c r="H96" s="48">
        <v>6.0</v>
      </c>
      <c r="I96" s="48">
        <v>4.0</v>
      </c>
      <c r="J96" s="48">
        <v>6.0</v>
      </c>
      <c r="K96" s="48">
        <v>6.0</v>
      </c>
      <c r="L96" s="48">
        <v>5.0</v>
      </c>
      <c r="M96" s="48">
        <v>0.0</v>
      </c>
      <c r="N96" s="48">
        <v>0.0</v>
      </c>
      <c r="O96" s="48">
        <v>0.0</v>
      </c>
      <c r="P96" s="48">
        <v>0.0</v>
      </c>
      <c r="Q96" s="48">
        <v>6.0</v>
      </c>
      <c r="R96" s="48">
        <v>6.0</v>
      </c>
      <c r="S96" s="48">
        <v>5.0</v>
      </c>
      <c r="T96" s="48">
        <v>5.0</v>
      </c>
      <c r="U96" s="48"/>
      <c r="V96" s="48"/>
      <c r="W96" s="48"/>
      <c r="X96" s="48"/>
      <c r="Y96" s="48"/>
      <c r="Z96" s="48"/>
    </row>
    <row r="97" ht="15.75" customHeight="1">
      <c r="A97" s="48">
        <v>94.0</v>
      </c>
      <c r="B97" s="48" t="s">
        <v>775</v>
      </c>
      <c r="C97" s="48" t="s">
        <v>859</v>
      </c>
      <c r="D97" s="48" t="s">
        <v>40</v>
      </c>
      <c r="E97" s="48" t="s">
        <v>697</v>
      </c>
      <c r="F97" s="48">
        <v>29.0</v>
      </c>
      <c r="G97" s="48">
        <v>6.0</v>
      </c>
      <c r="H97" s="48">
        <v>3.0</v>
      </c>
      <c r="I97" s="48">
        <v>3.0</v>
      </c>
      <c r="J97" s="48">
        <v>3.0</v>
      </c>
      <c r="K97" s="48">
        <v>3.0</v>
      </c>
      <c r="L97" s="48">
        <v>2.0</v>
      </c>
      <c r="M97" s="48">
        <v>0.0</v>
      </c>
      <c r="N97" s="48">
        <v>0.0</v>
      </c>
      <c r="O97" s="48">
        <v>0.0</v>
      </c>
      <c r="P97" s="48">
        <v>0.0</v>
      </c>
      <c r="Q97" s="48">
        <v>2.0</v>
      </c>
      <c r="R97" s="48">
        <v>2.0</v>
      </c>
      <c r="S97" s="48">
        <v>3.0</v>
      </c>
      <c r="T97" s="48">
        <v>3.0</v>
      </c>
      <c r="U97" s="48"/>
      <c r="V97" s="48"/>
      <c r="W97" s="48"/>
      <c r="X97" s="48"/>
      <c r="Y97" s="48"/>
      <c r="Z97" s="48"/>
    </row>
    <row r="98" ht="15.75" customHeight="1">
      <c r="A98" s="48">
        <v>95.0</v>
      </c>
      <c r="B98" s="48" t="s">
        <v>860</v>
      </c>
      <c r="C98" s="48" t="s">
        <v>861</v>
      </c>
      <c r="D98" s="48" t="s">
        <v>40</v>
      </c>
      <c r="E98" s="48" t="s">
        <v>702</v>
      </c>
      <c r="F98" s="48">
        <v>27.0</v>
      </c>
      <c r="G98" s="48">
        <v>4.0</v>
      </c>
      <c r="H98" s="48">
        <v>5.0</v>
      </c>
      <c r="I98" s="48">
        <v>5.0</v>
      </c>
      <c r="J98" s="48">
        <v>4.0</v>
      </c>
      <c r="K98" s="48">
        <v>4.0</v>
      </c>
      <c r="L98" s="48">
        <v>5.0</v>
      </c>
      <c r="M98" s="48">
        <v>2.0</v>
      </c>
      <c r="N98" s="48">
        <v>3.0</v>
      </c>
      <c r="O98" s="48">
        <v>5.0</v>
      </c>
      <c r="P98" s="48">
        <v>5.0</v>
      </c>
      <c r="Q98" s="48">
        <v>5.0</v>
      </c>
      <c r="R98" s="48">
        <v>2.0</v>
      </c>
      <c r="S98" s="48">
        <v>5.0</v>
      </c>
      <c r="T98" s="48">
        <v>3.0</v>
      </c>
      <c r="U98" s="48"/>
      <c r="V98" s="48"/>
      <c r="W98" s="48"/>
      <c r="X98" s="48"/>
      <c r="Y98" s="48"/>
      <c r="Z98" s="48"/>
    </row>
    <row r="99" ht="15.75" customHeight="1">
      <c r="A99" s="48">
        <v>96.0</v>
      </c>
      <c r="B99" s="48" t="s">
        <v>862</v>
      </c>
      <c r="C99" s="48" t="s">
        <v>863</v>
      </c>
      <c r="D99" s="48" t="s">
        <v>40</v>
      </c>
      <c r="E99" s="48" t="s">
        <v>702</v>
      </c>
      <c r="F99" s="48">
        <v>22.0</v>
      </c>
      <c r="G99" s="48">
        <v>8.0</v>
      </c>
      <c r="H99" s="48">
        <v>4.0</v>
      </c>
      <c r="I99" s="48">
        <v>4.0</v>
      </c>
      <c r="J99" s="48">
        <v>3.0</v>
      </c>
      <c r="K99" s="48">
        <v>4.0</v>
      </c>
      <c r="L99" s="48">
        <v>3.0</v>
      </c>
      <c r="M99" s="48">
        <v>4.0</v>
      </c>
      <c r="N99" s="48">
        <v>4.0</v>
      </c>
      <c r="O99" s="48">
        <v>4.0</v>
      </c>
      <c r="P99" s="48">
        <v>2.0</v>
      </c>
      <c r="Q99" s="48">
        <v>4.0</v>
      </c>
      <c r="R99" s="48">
        <v>2.0</v>
      </c>
      <c r="S99" s="48">
        <v>4.0</v>
      </c>
      <c r="T99" s="48">
        <v>3.0</v>
      </c>
      <c r="U99" s="48"/>
      <c r="V99" s="48"/>
      <c r="W99" s="48"/>
      <c r="X99" s="48"/>
      <c r="Y99" s="48"/>
      <c r="Z99" s="48"/>
    </row>
    <row r="100" ht="15.75" customHeight="1">
      <c r="A100" s="48">
        <v>97.0</v>
      </c>
      <c r="B100" s="48" t="s">
        <v>753</v>
      </c>
      <c r="C100" s="48" t="s">
        <v>864</v>
      </c>
      <c r="D100" s="48" t="s">
        <v>40</v>
      </c>
      <c r="E100" s="48" t="s">
        <v>702</v>
      </c>
      <c r="F100" s="48">
        <v>12.0</v>
      </c>
      <c r="G100" s="48">
        <v>6.0</v>
      </c>
      <c r="H100" s="48">
        <v>3.0</v>
      </c>
      <c r="I100" s="48">
        <v>2.0</v>
      </c>
      <c r="J100" s="48">
        <v>4.0</v>
      </c>
      <c r="K100" s="48">
        <v>5.0</v>
      </c>
      <c r="L100" s="48">
        <v>3.0</v>
      </c>
      <c r="M100" s="48">
        <v>4.0</v>
      </c>
      <c r="N100" s="48">
        <v>3.0</v>
      </c>
      <c r="O100" s="48">
        <v>4.0</v>
      </c>
      <c r="P100" s="48">
        <v>3.0</v>
      </c>
      <c r="Q100" s="48">
        <v>5.0</v>
      </c>
      <c r="R100" s="48">
        <v>1.0</v>
      </c>
      <c r="S100" s="48">
        <v>3.0</v>
      </c>
      <c r="T100" s="48">
        <v>3.0</v>
      </c>
      <c r="U100" s="48"/>
      <c r="V100" s="48"/>
      <c r="W100" s="48"/>
      <c r="X100" s="48"/>
      <c r="Y100" s="48"/>
      <c r="Z100" s="48"/>
    </row>
    <row r="101" ht="15.75" customHeight="1">
      <c r="A101" s="48">
        <v>98.0</v>
      </c>
      <c r="B101" s="48" t="s">
        <v>703</v>
      </c>
      <c r="C101" s="48" t="s">
        <v>865</v>
      </c>
      <c r="D101" s="48" t="s">
        <v>40</v>
      </c>
      <c r="E101" s="48" t="s">
        <v>702</v>
      </c>
      <c r="F101" s="48">
        <v>19.0</v>
      </c>
      <c r="G101" s="48">
        <v>8.0</v>
      </c>
      <c r="H101" s="48">
        <v>4.0</v>
      </c>
      <c r="I101" s="48">
        <v>3.0</v>
      </c>
      <c r="J101" s="48">
        <v>2.0</v>
      </c>
      <c r="K101" s="48">
        <v>4.0</v>
      </c>
      <c r="L101" s="48">
        <v>2.0</v>
      </c>
      <c r="M101" s="48">
        <v>4.0</v>
      </c>
      <c r="N101" s="48">
        <v>3.0</v>
      </c>
      <c r="O101" s="48">
        <v>3.0</v>
      </c>
      <c r="P101" s="48">
        <v>1.0</v>
      </c>
      <c r="Q101" s="48">
        <v>3.0</v>
      </c>
      <c r="R101" s="48">
        <v>5.0</v>
      </c>
      <c r="S101" s="48">
        <v>3.0</v>
      </c>
      <c r="T101" s="48">
        <v>3.0</v>
      </c>
      <c r="U101" s="48"/>
      <c r="V101" s="48"/>
      <c r="W101" s="48"/>
      <c r="X101" s="48"/>
      <c r="Y101" s="48"/>
      <c r="Z101" s="48"/>
    </row>
    <row r="102" ht="15.75" customHeight="1">
      <c r="A102" s="48">
        <v>99.0</v>
      </c>
      <c r="B102" s="48" t="s">
        <v>851</v>
      </c>
      <c r="C102" s="48" t="s">
        <v>866</v>
      </c>
      <c r="D102" s="48" t="s">
        <v>40</v>
      </c>
      <c r="E102" s="48" t="s">
        <v>702</v>
      </c>
      <c r="F102" s="48">
        <v>16.0</v>
      </c>
      <c r="G102" s="48">
        <v>8.0</v>
      </c>
      <c r="H102" s="48">
        <v>4.0</v>
      </c>
      <c r="I102" s="48">
        <v>3.0</v>
      </c>
      <c r="J102" s="48">
        <v>3.0</v>
      </c>
      <c r="K102" s="48">
        <v>3.0</v>
      </c>
      <c r="L102" s="48">
        <v>2.0</v>
      </c>
      <c r="M102" s="48">
        <v>2.0</v>
      </c>
      <c r="N102" s="48">
        <v>6.0</v>
      </c>
      <c r="O102" s="48">
        <v>3.0</v>
      </c>
      <c r="P102" s="48">
        <v>5.0</v>
      </c>
      <c r="Q102" s="48">
        <v>3.0</v>
      </c>
      <c r="R102" s="48">
        <v>3.0</v>
      </c>
      <c r="S102" s="48">
        <v>1.0</v>
      </c>
      <c r="T102" s="48">
        <v>2.0</v>
      </c>
      <c r="U102" s="48"/>
      <c r="V102" s="48"/>
      <c r="W102" s="48"/>
      <c r="X102" s="48"/>
      <c r="Y102" s="48"/>
      <c r="Z102" s="48"/>
    </row>
    <row r="103" ht="15.75" customHeight="1">
      <c r="A103" s="48">
        <v>100.0</v>
      </c>
      <c r="B103" s="48" t="s">
        <v>867</v>
      </c>
      <c r="C103" s="48" t="s">
        <v>868</v>
      </c>
      <c r="D103" s="48" t="s">
        <v>40</v>
      </c>
      <c r="E103" s="48" t="s">
        <v>702</v>
      </c>
      <c r="F103" s="48">
        <v>32.0</v>
      </c>
      <c r="G103" s="48">
        <v>8.0</v>
      </c>
      <c r="H103" s="48">
        <v>2.0</v>
      </c>
      <c r="I103" s="48">
        <v>2.0</v>
      </c>
      <c r="J103" s="48">
        <v>3.0</v>
      </c>
      <c r="K103" s="48">
        <v>2.0</v>
      </c>
      <c r="L103" s="48">
        <v>1.0</v>
      </c>
      <c r="M103" s="48">
        <v>3.0</v>
      </c>
      <c r="N103" s="48">
        <v>6.0</v>
      </c>
      <c r="O103" s="48">
        <v>2.0</v>
      </c>
      <c r="P103" s="48">
        <v>3.0</v>
      </c>
      <c r="Q103" s="48">
        <v>3.0</v>
      </c>
      <c r="R103" s="48">
        <v>2.0</v>
      </c>
      <c r="S103" s="48">
        <v>1.0</v>
      </c>
      <c r="T103" s="48">
        <v>3.0</v>
      </c>
      <c r="U103" s="48"/>
      <c r="V103" s="48"/>
      <c r="W103" s="48"/>
      <c r="X103" s="48"/>
      <c r="Y103" s="48"/>
      <c r="Z103" s="48"/>
    </row>
    <row r="104" ht="15.75" customHeight="1">
      <c r="A104" s="48">
        <v>101.0</v>
      </c>
      <c r="B104" s="48" t="s">
        <v>838</v>
      </c>
      <c r="C104" s="48" t="s">
        <v>869</v>
      </c>
      <c r="D104" s="48" t="s">
        <v>40</v>
      </c>
      <c r="E104" s="48" t="s">
        <v>702</v>
      </c>
      <c r="F104" s="48">
        <v>14.0</v>
      </c>
      <c r="G104" s="48">
        <v>7.0</v>
      </c>
      <c r="H104" s="48">
        <v>2.0</v>
      </c>
      <c r="I104" s="48">
        <v>2.0</v>
      </c>
      <c r="J104" s="48">
        <v>3.0</v>
      </c>
      <c r="K104" s="48">
        <v>3.0</v>
      </c>
      <c r="L104" s="48">
        <v>2.0</v>
      </c>
      <c r="M104" s="48">
        <v>4.0</v>
      </c>
      <c r="N104" s="48">
        <v>6.0</v>
      </c>
      <c r="O104" s="48">
        <v>3.0</v>
      </c>
      <c r="P104" s="48">
        <v>3.0</v>
      </c>
      <c r="Q104" s="48">
        <v>3.0</v>
      </c>
      <c r="R104" s="48">
        <v>1.0</v>
      </c>
      <c r="S104" s="48">
        <v>1.0</v>
      </c>
      <c r="T104" s="48">
        <v>2.0</v>
      </c>
      <c r="U104" s="48"/>
      <c r="V104" s="48"/>
      <c r="W104" s="48"/>
      <c r="X104" s="48"/>
      <c r="Y104" s="48"/>
      <c r="Z104" s="48"/>
    </row>
    <row r="105" ht="15.75" customHeight="1">
      <c r="A105" s="48">
        <v>102.0</v>
      </c>
      <c r="B105" s="48" t="s">
        <v>870</v>
      </c>
      <c r="C105" s="48" t="s">
        <v>871</v>
      </c>
      <c r="D105" s="48" t="s">
        <v>40</v>
      </c>
      <c r="E105" s="48" t="s">
        <v>702</v>
      </c>
      <c r="F105" s="48">
        <v>26.0</v>
      </c>
      <c r="G105" s="48">
        <v>9.0</v>
      </c>
      <c r="H105" s="48">
        <v>3.0</v>
      </c>
      <c r="I105" s="48">
        <v>4.0</v>
      </c>
      <c r="J105" s="48">
        <v>3.0</v>
      </c>
      <c r="K105" s="48">
        <v>3.0</v>
      </c>
      <c r="L105" s="48">
        <v>4.0</v>
      </c>
      <c r="M105" s="48">
        <v>2.0</v>
      </c>
      <c r="N105" s="48">
        <v>6.0</v>
      </c>
      <c r="O105" s="48">
        <v>2.0</v>
      </c>
      <c r="P105" s="48">
        <v>2.0</v>
      </c>
      <c r="Q105" s="48">
        <v>2.0</v>
      </c>
      <c r="R105" s="48">
        <v>2.0</v>
      </c>
      <c r="S105" s="48">
        <v>1.0</v>
      </c>
      <c r="T105" s="48">
        <v>3.0</v>
      </c>
      <c r="U105" s="48"/>
      <c r="V105" s="48"/>
      <c r="W105" s="48"/>
      <c r="X105" s="48"/>
      <c r="Y105" s="48"/>
      <c r="Z105" s="48"/>
    </row>
    <row r="106" ht="15.75" customHeight="1">
      <c r="A106" s="48">
        <v>103.0</v>
      </c>
      <c r="B106" s="48" t="s">
        <v>705</v>
      </c>
      <c r="C106" s="48" t="s">
        <v>706</v>
      </c>
      <c r="D106" s="48" t="s">
        <v>40</v>
      </c>
      <c r="E106" s="48" t="s">
        <v>702</v>
      </c>
      <c r="F106" s="48">
        <v>23.0</v>
      </c>
      <c r="G106" s="48">
        <v>11.0</v>
      </c>
      <c r="H106" s="48">
        <v>1.0</v>
      </c>
      <c r="I106" s="48">
        <v>1.0</v>
      </c>
      <c r="J106" s="48">
        <v>0.0</v>
      </c>
      <c r="K106" s="48">
        <v>2.0</v>
      </c>
      <c r="L106" s="48">
        <v>1.0</v>
      </c>
      <c r="M106" s="48">
        <v>3.0</v>
      </c>
      <c r="N106" s="48">
        <v>10.0</v>
      </c>
      <c r="O106" s="48">
        <v>1.0</v>
      </c>
      <c r="P106" s="48">
        <v>1.0</v>
      </c>
      <c r="Q106" s="48">
        <v>2.0</v>
      </c>
      <c r="R106" s="48">
        <v>5.0</v>
      </c>
      <c r="S106" s="48">
        <v>1.0</v>
      </c>
      <c r="T106" s="48">
        <v>4.0</v>
      </c>
      <c r="U106" s="48"/>
      <c r="V106" s="48"/>
      <c r="W106" s="48"/>
      <c r="X106" s="48"/>
      <c r="Y106" s="48"/>
      <c r="Z106" s="48"/>
    </row>
    <row r="107" ht="15.75" customHeight="1">
      <c r="A107" s="48">
        <v>104.0</v>
      </c>
      <c r="B107" s="48" t="s">
        <v>872</v>
      </c>
      <c r="C107" s="48" t="s">
        <v>873</v>
      </c>
      <c r="D107" s="48" t="s">
        <v>40</v>
      </c>
      <c r="E107" s="48" t="s">
        <v>702</v>
      </c>
      <c r="F107" s="48">
        <v>28.0</v>
      </c>
      <c r="G107" s="48">
        <v>7.0</v>
      </c>
      <c r="H107" s="48">
        <v>4.0</v>
      </c>
      <c r="I107" s="48">
        <v>4.0</v>
      </c>
      <c r="J107" s="48">
        <v>4.0</v>
      </c>
      <c r="K107" s="48">
        <v>6.0</v>
      </c>
      <c r="L107" s="48">
        <v>4.0</v>
      </c>
      <c r="M107" s="48">
        <v>4.0</v>
      </c>
      <c r="N107" s="48">
        <v>4.0</v>
      </c>
      <c r="O107" s="48">
        <v>4.0</v>
      </c>
      <c r="P107" s="48">
        <v>4.0</v>
      </c>
      <c r="Q107" s="48">
        <v>6.0</v>
      </c>
      <c r="R107" s="48">
        <v>3.0</v>
      </c>
      <c r="S107" s="48">
        <v>4.0</v>
      </c>
      <c r="T107" s="48">
        <v>2.0</v>
      </c>
      <c r="U107" s="48"/>
      <c r="V107" s="48"/>
      <c r="W107" s="48"/>
      <c r="X107" s="48"/>
      <c r="Y107" s="48"/>
      <c r="Z107" s="48"/>
    </row>
    <row r="108" ht="15.75" customHeight="1">
      <c r="A108" s="48">
        <v>105.0</v>
      </c>
      <c r="B108" s="48" t="s">
        <v>874</v>
      </c>
      <c r="C108" s="48" t="s">
        <v>875</v>
      </c>
      <c r="D108" s="48" t="s">
        <v>40</v>
      </c>
      <c r="E108" s="48" t="s">
        <v>702</v>
      </c>
      <c r="F108" s="48">
        <v>33.0</v>
      </c>
      <c r="G108" s="48">
        <v>8.0</v>
      </c>
      <c r="H108" s="48">
        <v>4.0</v>
      </c>
      <c r="I108" s="48">
        <v>3.0</v>
      </c>
      <c r="J108" s="48">
        <v>3.0</v>
      </c>
      <c r="K108" s="48">
        <v>5.0</v>
      </c>
      <c r="L108" s="48">
        <v>3.0</v>
      </c>
      <c r="M108" s="48">
        <v>4.0</v>
      </c>
      <c r="N108" s="48">
        <v>7.0</v>
      </c>
      <c r="O108" s="48">
        <v>3.0</v>
      </c>
      <c r="P108" s="48">
        <v>2.0</v>
      </c>
      <c r="Q108" s="48">
        <v>4.0</v>
      </c>
      <c r="R108" s="48">
        <v>5.0</v>
      </c>
      <c r="S108" s="48">
        <v>3.0</v>
      </c>
      <c r="T108" s="48">
        <v>4.0</v>
      </c>
      <c r="U108" s="48"/>
      <c r="V108" s="48"/>
      <c r="W108" s="48"/>
      <c r="X108" s="48"/>
      <c r="Y108" s="48"/>
      <c r="Z108" s="48"/>
    </row>
    <row r="109" ht="15.75" customHeight="1">
      <c r="A109" s="48">
        <v>106.0</v>
      </c>
      <c r="B109" s="48" t="s">
        <v>876</v>
      </c>
      <c r="C109" s="48" t="s">
        <v>877</v>
      </c>
      <c r="D109" s="48" t="s">
        <v>40</v>
      </c>
      <c r="E109" s="48" t="s">
        <v>702</v>
      </c>
      <c r="F109" s="48">
        <v>10.0</v>
      </c>
      <c r="G109" s="48">
        <v>7.0</v>
      </c>
      <c r="H109" s="48">
        <v>3.0</v>
      </c>
      <c r="I109" s="48">
        <v>3.0</v>
      </c>
      <c r="J109" s="48">
        <v>3.0</v>
      </c>
      <c r="K109" s="48">
        <v>3.0</v>
      </c>
      <c r="L109" s="48">
        <v>4.0</v>
      </c>
      <c r="M109" s="48">
        <v>3.0</v>
      </c>
      <c r="N109" s="48">
        <v>3.0</v>
      </c>
      <c r="O109" s="48">
        <v>4.0</v>
      </c>
      <c r="P109" s="48">
        <v>3.0</v>
      </c>
      <c r="Q109" s="48">
        <v>4.0</v>
      </c>
      <c r="R109" s="48">
        <v>5.0</v>
      </c>
      <c r="S109" s="48">
        <v>3.0</v>
      </c>
      <c r="T109" s="48">
        <v>3.0</v>
      </c>
      <c r="U109" s="48"/>
      <c r="V109" s="48"/>
      <c r="W109" s="48"/>
      <c r="X109" s="48"/>
      <c r="Y109" s="48"/>
      <c r="Z109" s="48"/>
    </row>
    <row r="110" ht="15.75" customHeight="1">
      <c r="A110" s="48">
        <v>107.0</v>
      </c>
      <c r="B110" s="48" t="s">
        <v>740</v>
      </c>
      <c r="C110" s="48" t="s">
        <v>878</v>
      </c>
      <c r="D110" s="48" t="s">
        <v>40</v>
      </c>
      <c r="E110" s="48" t="s">
        <v>702</v>
      </c>
      <c r="F110" s="48">
        <v>25.0</v>
      </c>
      <c r="G110" s="48">
        <v>8.0</v>
      </c>
      <c r="H110" s="48">
        <v>3.0</v>
      </c>
      <c r="I110" s="48">
        <v>3.0</v>
      </c>
      <c r="J110" s="48">
        <v>2.0</v>
      </c>
      <c r="K110" s="48">
        <v>3.0</v>
      </c>
      <c r="L110" s="48">
        <v>3.0</v>
      </c>
      <c r="M110" s="48">
        <v>2.0</v>
      </c>
      <c r="N110" s="48">
        <v>3.0</v>
      </c>
      <c r="O110" s="48">
        <v>3.0</v>
      </c>
      <c r="P110" s="48">
        <v>1.0</v>
      </c>
      <c r="Q110" s="48">
        <v>3.0</v>
      </c>
      <c r="R110" s="48">
        <v>2.0</v>
      </c>
      <c r="S110" s="48">
        <v>3.0</v>
      </c>
      <c r="T110" s="48">
        <v>1.0</v>
      </c>
      <c r="U110" s="48"/>
      <c r="V110" s="48"/>
      <c r="W110" s="48"/>
      <c r="X110" s="48"/>
      <c r="Y110" s="48"/>
      <c r="Z110" s="48"/>
    </row>
    <row r="111" ht="15.75" customHeight="1">
      <c r="A111" s="48">
        <v>108.0</v>
      </c>
      <c r="B111" s="48" t="s">
        <v>746</v>
      </c>
      <c r="C111" s="48" t="s">
        <v>879</v>
      </c>
      <c r="D111" s="48" t="s">
        <v>40</v>
      </c>
      <c r="E111" s="48" t="s">
        <v>702</v>
      </c>
      <c r="F111" s="48">
        <v>17.0</v>
      </c>
      <c r="G111" s="48">
        <v>7.0</v>
      </c>
      <c r="H111" s="48">
        <v>4.0</v>
      </c>
      <c r="I111" s="48">
        <v>4.0</v>
      </c>
      <c r="J111" s="48">
        <v>4.0</v>
      </c>
      <c r="K111" s="48">
        <v>3.0</v>
      </c>
      <c r="L111" s="48">
        <v>4.0</v>
      </c>
      <c r="M111" s="48">
        <v>3.0</v>
      </c>
      <c r="N111" s="48">
        <v>2.0</v>
      </c>
      <c r="O111" s="48">
        <v>3.0</v>
      </c>
      <c r="P111" s="48">
        <v>3.0</v>
      </c>
      <c r="Q111" s="48">
        <v>4.0</v>
      </c>
      <c r="R111" s="48">
        <v>2.0</v>
      </c>
      <c r="S111" s="48">
        <v>4.0</v>
      </c>
      <c r="T111" s="48">
        <v>3.0</v>
      </c>
      <c r="U111" s="48"/>
      <c r="V111" s="48"/>
      <c r="W111" s="48"/>
      <c r="X111" s="48"/>
      <c r="Y111" s="48"/>
      <c r="Z111" s="48"/>
    </row>
    <row r="112" ht="15.75" customHeight="1">
      <c r="A112" s="48">
        <v>109.0</v>
      </c>
      <c r="B112" s="48" t="s">
        <v>794</v>
      </c>
      <c r="C112" s="48" t="s">
        <v>880</v>
      </c>
      <c r="D112" s="48" t="s">
        <v>40</v>
      </c>
      <c r="E112" s="48" t="s">
        <v>702</v>
      </c>
      <c r="F112" s="48">
        <v>44.0</v>
      </c>
      <c r="G112" s="48">
        <v>6.0</v>
      </c>
      <c r="H112" s="48">
        <v>4.0</v>
      </c>
      <c r="I112" s="48">
        <v>3.0</v>
      </c>
      <c r="J112" s="48">
        <v>3.0</v>
      </c>
      <c r="K112" s="48">
        <v>2.0</v>
      </c>
      <c r="L112" s="48">
        <v>2.0</v>
      </c>
      <c r="M112" s="48">
        <v>2.0</v>
      </c>
      <c r="N112" s="48">
        <v>8.0</v>
      </c>
      <c r="O112" s="48">
        <v>4.0</v>
      </c>
      <c r="P112" s="48">
        <v>1.0</v>
      </c>
      <c r="Q112" s="48">
        <v>2.0</v>
      </c>
      <c r="R112" s="48">
        <v>0.0</v>
      </c>
      <c r="S112" s="48">
        <v>2.0</v>
      </c>
      <c r="T112" s="48">
        <v>4.0</v>
      </c>
      <c r="U112" s="48"/>
      <c r="V112" s="48"/>
      <c r="W112" s="48"/>
      <c r="X112" s="48"/>
      <c r="Y112" s="48"/>
      <c r="Z112" s="48"/>
    </row>
    <row r="113" ht="15.75" customHeight="1">
      <c r="A113" s="48">
        <v>110.0</v>
      </c>
      <c r="B113" s="48" t="s">
        <v>830</v>
      </c>
      <c r="C113" s="48" t="s">
        <v>881</v>
      </c>
      <c r="D113" s="48" t="s">
        <v>40</v>
      </c>
      <c r="E113" s="48" t="s">
        <v>721</v>
      </c>
      <c r="F113" s="48">
        <v>7.0</v>
      </c>
      <c r="G113" s="48">
        <v>7.0</v>
      </c>
      <c r="H113" s="48">
        <v>4.0</v>
      </c>
      <c r="I113" s="48">
        <v>4.0</v>
      </c>
      <c r="J113" s="48">
        <v>4.0</v>
      </c>
      <c r="K113" s="48">
        <v>6.0</v>
      </c>
      <c r="L113" s="48">
        <v>5.0</v>
      </c>
      <c r="M113" s="48">
        <v>4.0</v>
      </c>
      <c r="N113" s="48">
        <v>7.0</v>
      </c>
      <c r="O113" s="48">
        <v>5.0</v>
      </c>
      <c r="P113" s="48">
        <v>1.0</v>
      </c>
      <c r="Q113" s="48">
        <v>6.0</v>
      </c>
      <c r="R113" s="48">
        <v>2.0</v>
      </c>
      <c r="S113" s="48">
        <v>4.0</v>
      </c>
      <c r="T113" s="48">
        <v>5.0</v>
      </c>
      <c r="U113" s="48"/>
      <c r="V113" s="48"/>
      <c r="W113" s="48"/>
      <c r="X113" s="48"/>
      <c r="Y113" s="48"/>
      <c r="Z113" s="48"/>
    </row>
    <row r="114" ht="15.75" customHeight="1">
      <c r="A114" s="48">
        <v>111.0</v>
      </c>
      <c r="B114" s="48" t="s">
        <v>872</v>
      </c>
      <c r="C114" s="48" t="s">
        <v>882</v>
      </c>
      <c r="D114" s="48" t="s">
        <v>40</v>
      </c>
      <c r="E114" s="48" t="s">
        <v>721</v>
      </c>
      <c r="F114" s="48">
        <v>5.0</v>
      </c>
      <c r="G114" s="48">
        <v>11.0</v>
      </c>
      <c r="H114" s="48">
        <v>4.0</v>
      </c>
      <c r="I114" s="48">
        <v>4.0</v>
      </c>
      <c r="J114" s="48">
        <v>3.0</v>
      </c>
      <c r="K114" s="48">
        <v>4.0</v>
      </c>
      <c r="L114" s="48">
        <v>4.0</v>
      </c>
      <c r="M114" s="48">
        <v>4.0</v>
      </c>
      <c r="N114" s="48">
        <v>6.0</v>
      </c>
      <c r="O114" s="48">
        <v>4.0</v>
      </c>
      <c r="P114" s="48">
        <v>1.0</v>
      </c>
      <c r="Q114" s="48">
        <v>5.0</v>
      </c>
      <c r="R114" s="48">
        <v>2.0</v>
      </c>
      <c r="S114" s="48">
        <v>4.0</v>
      </c>
      <c r="T114" s="48">
        <v>4.0</v>
      </c>
      <c r="U114" s="48"/>
      <c r="V114" s="48"/>
      <c r="W114" s="48"/>
      <c r="X114" s="48"/>
      <c r="Y114" s="48"/>
      <c r="Z114" s="48"/>
    </row>
    <row r="115" ht="15.75" customHeight="1">
      <c r="A115" s="48">
        <v>112.0</v>
      </c>
      <c r="B115" s="48" t="s">
        <v>883</v>
      </c>
      <c r="C115" s="48" t="s">
        <v>884</v>
      </c>
      <c r="D115" s="48" t="s">
        <v>40</v>
      </c>
      <c r="E115" s="48" t="s">
        <v>721</v>
      </c>
      <c r="F115" s="48">
        <v>2.0</v>
      </c>
      <c r="G115" s="48">
        <v>8.0</v>
      </c>
      <c r="H115" s="48">
        <v>3.0</v>
      </c>
      <c r="I115" s="48">
        <v>3.0</v>
      </c>
      <c r="J115" s="48">
        <v>2.0</v>
      </c>
      <c r="K115" s="48">
        <v>4.0</v>
      </c>
      <c r="L115" s="48">
        <v>2.0</v>
      </c>
      <c r="M115" s="48">
        <v>4.0</v>
      </c>
      <c r="N115" s="48">
        <v>6.0</v>
      </c>
      <c r="O115" s="48">
        <v>2.0</v>
      </c>
      <c r="P115" s="48">
        <v>1.0</v>
      </c>
      <c r="Q115" s="48">
        <v>3.0</v>
      </c>
      <c r="R115" s="48">
        <v>2.0</v>
      </c>
      <c r="S115" s="48">
        <v>1.0</v>
      </c>
      <c r="T115" s="48">
        <v>5.0</v>
      </c>
      <c r="U115" s="48"/>
      <c r="V115" s="48"/>
      <c r="W115" s="48"/>
      <c r="X115" s="48"/>
      <c r="Y115" s="48"/>
      <c r="Z115" s="48"/>
    </row>
    <row r="116" ht="15.75" customHeight="1">
      <c r="A116" s="48">
        <v>113.0</v>
      </c>
      <c r="B116" s="48" t="s">
        <v>885</v>
      </c>
      <c r="C116" s="48" t="s">
        <v>886</v>
      </c>
      <c r="D116" s="48" t="s">
        <v>40</v>
      </c>
      <c r="E116" s="48" t="s">
        <v>721</v>
      </c>
      <c r="F116" s="48">
        <v>6.0</v>
      </c>
      <c r="G116" s="48">
        <v>9.0</v>
      </c>
      <c r="H116" s="48">
        <v>2.0</v>
      </c>
      <c r="I116" s="48">
        <v>2.0</v>
      </c>
      <c r="J116" s="48">
        <v>2.0</v>
      </c>
      <c r="K116" s="48">
        <v>4.0</v>
      </c>
      <c r="L116" s="48">
        <v>3.0</v>
      </c>
      <c r="M116" s="48">
        <v>1.0</v>
      </c>
      <c r="N116" s="48">
        <v>3.0</v>
      </c>
      <c r="O116" s="48">
        <v>2.0</v>
      </c>
      <c r="P116" s="48">
        <v>1.0</v>
      </c>
      <c r="Q116" s="48">
        <v>3.0</v>
      </c>
      <c r="R116" s="48">
        <v>4.0</v>
      </c>
      <c r="S116" s="48">
        <v>2.0</v>
      </c>
      <c r="T116" s="48">
        <v>2.0</v>
      </c>
      <c r="U116" s="48"/>
      <c r="V116" s="48"/>
      <c r="W116" s="48"/>
      <c r="X116" s="48"/>
      <c r="Y116" s="48"/>
      <c r="Z116" s="48"/>
    </row>
    <row r="117" ht="15.75" customHeight="1">
      <c r="A117" s="48">
        <v>114.0</v>
      </c>
      <c r="B117" s="48" t="s">
        <v>832</v>
      </c>
      <c r="C117" s="48" t="s">
        <v>887</v>
      </c>
      <c r="D117" s="48" t="s">
        <v>40</v>
      </c>
      <c r="E117" s="48" t="s">
        <v>721</v>
      </c>
      <c r="F117" s="48">
        <v>3.0</v>
      </c>
      <c r="G117" s="48">
        <v>9.0</v>
      </c>
      <c r="H117" s="48">
        <v>2.0</v>
      </c>
      <c r="I117" s="48">
        <v>2.0</v>
      </c>
      <c r="J117" s="48">
        <v>1.0</v>
      </c>
      <c r="K117" s="48">
        <v>3.0</v>
      </c>
      <c r="L117" s="48">
        <v>2.0</v>
      </c>
      <c r="M117" s="48">
        <v>4.0</v>
      </c>
      <c r="N117" s="48">
        <v>6.0</v>
      </c>
      <c r="O117" s="48">
        <v>2.0</v>
      </c>
      <c r="P117" s="48">
        <v>0.0</v>
      </c>
      <c r="Q117" s="48">
        <v>4.0</v>
      </c>
      <c r="R117" s="48">
        <v>2.0</v>
      </c>
      <c r="S117" s="48">
        <v>2.0</v>
      </c>
      <c r="T117" s="48">
        <v>3.0</v>
      </c>
      <c r="U117" s="48"/>
      <c r="V117" s="48"/>
      <c r="W117" s="48"/>
      <c r="X117" s="48"/>
      <c r="Y117" s="48"/>
      <c r="Z117" s="48"/>
    </row>
    <row r="118" ht="15.75" customHeight="1">
      <c r="A118" s="48">
        <v>115.0</v>
      </c>
      <c r="B118" s="48" t="s">
        <v>815</v>
      </c>
      <c r="C118" s="48" t="s">
        <v>880</v>
      </c>
      <c r="D118" s="48" t="s">
        <v>40</v>
      </c>
      <c r="E118" s="48" t="s">
        <v>721</v>
      </c>
      <c r="F118" s="48">
        <v>4.0</v>
      </c>
      <c r="G118" s="48">
        <v>7.0</v>
      </c>
      <c r="H118" s="48">
        <v>2.0</v>
      </c>
      <c r="I118" s="48">
        <v>2.0</v>
      </c>
      <c r="J118" s="48">
        <v>2.0</v>
      </c>
      <c r="K118" s="48">
        <v>3.0</v>
      </c>
      <c r="L118" s="48">
        <v>2.0</v>
      </c>
      <c r="M118" s="48">
        <v>3.0</v>
      </c>
      <c r="N118" s="48">
        <v>9.0</v>
      </c>
      <c r="O118" s="48">
        <v>3.0</v>
      </c>
      <c r="P118" s="48">
        <v>1.0</v>
      </c>
      <c r="Q118" s="48">
        <v>3.0</v>
      </c>
      <c r="R118" s="48">
        <v>4.0</v>
      </c>
      <c r="S118" s="48">
        <v>3.0</v>
      </c>
      <c r="T118" s="48">
        <v>3.0</v>
      </c>
      <c r="U118" s="48"/>
      <c r="V118" s="48"/>
      <c r="W118" s="48"/>
      <c r="X118" s="48"/>
      <c r="Y118" s="48"/>
      <c r="Z118" s="48"/>
    </row>
    <row r="119" ht="15.75" customHeight="1">
      <c r="A119" s="48">
        <v>116.0</v>
      </c>
      <c r="B119" s="48" t="s">
        <v>755</v>
      </c>
      <c r="C119" s="48" t="s">
        <v>888</v>
      </c>
      <c r="D119" s="48" t="s">
        <v>40</v>
      </c>
      <c r="E119" s="48" t="s">
        <v>721</v>
      </c>
      <c r="F119" s="48">
        <v>8.0</v>
      </c>
      <c r="G119" s="48">
        <v>5.0</v>
      </c>
      <c r="H119" s="48">
        <v>3.0</v>
      </c>
      <c r="I119" s="48">
        <v>3.0</v>
      </c>
      <c r="J119" s="48">
        <v>1.0</v>
      </c>
      <c r="K119" s="48">
        <v>3.0</v>
      </c>
      <c r="L119" s="48">
        <v>2.0</v>
      </c>
      <c r="M119" s="48">
        <v>3.0</v>
      </c>
      <c r="N119" s="48">
        <v>4.0</v>
      </c>
      <c r="O119" s="48">
        <v>3.0</v>
      </c>
      <c r="P119" s="48">
        <v>1.0</v>
      </c>
      <c r="Q119" s="48">
        <v>3.0</v>
      </c>
      <c r="R119" s="48">
        <v>5.0</v>
      </c>
      <c r="S119" s="48">
        <v>2.0</v>
      </c>
      <c r="T119" s="48">
        <v>4.0</v>
      </c>
      <c r="U119" s="48"/>
      <c r="V119" s="48"/>
      <c r="W119" s="48"/>
      <c r="X119" s="48"/>
      <c r="Y119" s="48"/>
      <c r="Z119" s="48"/>
    </row>
    <row r="120" ht="15.75" customHeight="1">
      <c r="A120" s="48">
        <v>117.0</v>
      </c>
      <c r="B120" s="48" t="s">
        <v>738</v>
      </c>
      <c r="C120" s="48" t="s">
        <v>889</v>
      </c>
      <c r="D120" s="48" t="s">
        <v>40</v>
      </c>
      <c r="E120" s="48" t="s">
        <v>721</v>
      </c>
      <c r="F120" s="48">
        <v>47.0</v>
      </c>
      <c r="G120" s="48">
        <v>9.0</v>
      </c>
      <c r="H120" s="48">
        <v>2.0</v>
      </c>
      <c r="I120" s="48">
        <v>2.0</v>
      </c>
      <c r="J120" s="48">
        <v>1.0</v>
      </c>
      <c r="K120" s="48">
        <v>1.0</v>
      </c>
      <c r="L120" s="48">
        <v>1.0</v>
      </c>
      <c r="M120" s="48">
        <v>2.0</v>
      </c>
      <c r="N120" s="48">
        <v>5.0</v>
      </c>
      <c r="O120" s="48">
        <v>2.0</v>
      </c>
      <c r="P120" s="48">
        <v>0.0</v>
      </c>
      <c r="Q120" s="48">
        <v>1.0</v>
      </c>
      <c r="R120" s="48">
        <v>4.0</v>
      </c>
      <c r="S120" s="48">
        <v>1.0</v>
      </c>
      <c r="T120" s="48">
        <v>2.0</v>
      </c>
      <c r="U120" s="48"/>
      <c r="V120" s="48"/>
      <c r="W120" s="48"/>
      <c r="X120" s="48"/>
      <c r="Y120" s="48"/>
      <c r="Z120" s="48"/>
    </row>
    <row r="121" ht="15.75" customHeight="1">
      <c r="A121" s="48">
        <v>118.0</v>
      </c>
      <c r="B121" s="48" t="s">
        <v>890</v>
      </c>
      <c r="C121" s="48" t="s">
        <v>891</v>
      </c>
      <c r="D121" s="48" t="s">
        <v>112</v>
      </c>
      <c r="E121" s="48" t="s">
        <v>697</v>
      </c>
      <c r="F121" s="48">
        <v>30.0</v>
      </c>
      <c r="G121" s="48">
        <v>2.0</v>
      </c>
      <c r="H121" s="48">
        <v>4.0</v>
      </c>
      <c r="I121" s="48">
        <v>3.0</v>
      </c>
      <c r="J121" s="48">
        <v>4.0</v>
      </c>
      <c r="K121" s="48">
        <v>4.0</v>
      </c>
      <c r="L121" s="48">
        <v>3.0</v>
      </c>
      <c r="M121" s="48">
        <v>0.0</v>
      </c>
      <c r="N121" s="48">
        <v>0.0</v>
      </c>
      <c r="O121" s="48">
        <v>0.0</v>
      </c>
      <c r="P121" s="48">
        <v>0.0</v>
      </c>
      <c r="Q121" s="48">
        <v>2.0</v>
      </c>
      <c r="R121" s="48">
        <v>2.0</v>
      </c>
      <c r="S121" s="48">
        <v>3.0</v>
      </c>
      <c r="T121" s="48">
        <v>4.0</v>
      </c>
      <c r="U121" s="48"/>
      <c r="V121" s="48"/>
      <c r="W121" s="48"/>
      <c r="X121" s="48"/>
      <c r="Y121" s="48"/>
      <c r="Z121" s="48"/>
    </row>
    <row r="122" ht="15.75" customHeight="1">
      <c r="A122" s="48">
        <v>119.0</v>
      </c>
      <c r="B122" s="48" t="s">
        <v>892</v>
      </c>
      <c r="C122" s="48" t="s">
        <v>893</v>
      </c>
      <c r="D122" s="48" t="s">
        <v>112</v>
      </c>
      <c r="E122" s="48" t="s">
        <v>697</v>
      </c>
      <c r="F122" s="48">
        <v>35.0</v>
      </c>
      <c r="G122" s="48">
        <v>6.0</v>
      </c>
      <c r="H122" s="48">
        <v>2.0</v>
      </c>
      <c r="I122" s="48">
        <v>3.0</v>
      </c>
      <c r="J122" s="48">
        <v>3.0</v>
      </c>
      <c r="K122" s="48">
        <v>3.0</v>
      </c>
      <c r="L122" s="48">
        <v>3.0</v>
      </c>
      <c r="M122" s="48">
        <v>0.0</v>
      </c>
      <c r="N122" s="48">
        <v>0.0</v>
      </c>
      <c r="O122" s="48">
        <v>0.0</v>
      </c>
      <c r="P122" s="48">
        <v>0.0</v>
      </c>
      <c r="Q122" s="48">
        <v>2.0</v>
      </c>
      <c r="R122" s="48">
        <v>2.0</v>
      </c>
      <c r="S122" s="48">
        <v>3.0</v>
      </c>
      <c r="T122" s="48">
        <v>2.0</v>
      </c>
      <c r="U122" s="48"/>
      <c r="V122" s="48"/>
      <c r="W122" s="48"/>
      <c r="X122" s="48"/>
      <c r="Y122" s="48"/>
      <c r="Z122" s="48"/>
    </row>
    <row r="123" ht="15.75" customHeight="1">
      <c r="A123" s="48">
        <v>120.0</v>
      </c>
      <c r="B123" s="48" t="s">
        <v>817</v>
      </c>
      <c r="C123" s="48" t="s">
        <v>894</v>
      </c>
      <c r="D123" s="48" t="s">
        <v>112</v>
      </c>
      <c r="E123" s="48" t="s">
        <v>702</v>
      </c>
      <c r="F123" s="48">
        <v>9.0</v>
      </c>
      <c r="G123" s="48">
        <v>7.0</v>
      </c>
      <c r="H123" s="48">
        <v>5.0</v>
      </c>
      <c r="I123" s="48">
        <v>5.0</v>
      </c>
      <c r="J123" s="48">
        <v>4.0</v>
      </c>
      <c r="K123" s="48">
        <v>4.0</v>
      </c>
      <c r="L123" s="48">
        <v>5.0</v>
      </c>
      <c r="M123" s="48">
        <v>2.0</v>
      </c>
      <c r="N123" s="48">
        <v>4.0</v>
      </c>
      <c r="O123" s="48">
        <v>5.0</v>
      </c>
      <c r="P123" s="48">
        <v>2.0</v>
      </c>
      <c r="Q123" s="48">
        <v>5.0</v>
      </c>
      <c r="R123" s="48">
        <v>2.0</v>
      </c>
      <c r="S123" s="48">
        <v>4.0</v>
      </c>
      <c r="T123" s="48">
        <v>3.0</v>
      </c>
      <c r="U123" s="48"/>
      <c r="V123" s="48"/>
      <c r="W123" s="48"/>
      <c r="X123" s="48"/>
      <c r="Y123" s="48"/>
      <c r="Z123" s="48"/>
    </row>
    <row r="124" ht="15.75" customHeight="1">
      <c r="A124" s="48">
        <v>121.0</v>
      </c>
      <c r="B124" s="48" t="s">
        <v>740</v>
      </c>
      <c r="C124" s="48" t="s">
        <v>895</v>
      </c>
      <c r="D124" s="48" t="s">
        <v>112</v>
      </c>
      <c r="E124" s="48" t="s">
        <v>702</v>
      </c>
      <c r="F124" s="48">
        <v>15.0</v>
      </c>
      <c r="G124" s="48">
        <v>6.0</v>
      </c>
      <c r="H124" s="48">
        <v>4.0</v>
      </c>
      <c r="I124" s="48">
        <v>4.0</v>
      </c>
      <c r="J124" s="48">
        <v>4.0</v>
      </c>
      <c r="K124" s="48">
        <v>4.0</v>
      </c>
      <c r="L124" s="48">
        <v>3.0</v>
      </c>
      <c r="M124" s="48">
        <v>2.0</v>
      </c>
      <c r="N124" s="48">
        <v>4.0</v>
      </c>
      <c r="O124" s="48">
        <v>4.0</v>
      </c>
      <c r="P124" s="48">
        <v>4.0</v>
      </c>
      <c r="Q124" s="48">
        <v>4.0</v>
      </c>
      <c r="R124" s="48">
        <v>2.0</v>
      </c>
      <c r="S124" s="48">
        <v>4.0</v>
      </c>
      <c r="T124" s="48">
        <v>4.0</v>
      </c>
      <c r="U124" s="48"/>
      <c r="V124" s="48"/>
      <c r="W124" s="48"/>
      <c r="X124" s="48"/>
      <c r="Y124" s="48"/>
      <c r="Z124" s="48"/>
    </row>
    <row r="125" ht="15.75" customHeight="1">
      <c r="A125" s="48">
        <v>122.0</v>
      </c>
      <c r="B125" s="48" t="s">
        <v>896</v>
      </c>
      <c r="C125" s="48" t="s">
        <v>897</v>
      </c>
      <c r="D125" s="48" t="s">
        <v>112</v>
      </c>
      <c r="E125" s="48" t="s">
        <v>702</v>
      </c>
      <c r="F125" s="48">
        <v>7.0</v>
      </c>
      <c r="G125" s="48">
        <v>4.0</v>
      </c>
      <c r="H125" s="48">
        <v>4.0</v>
      </c>
      <c r="I125" s="48">
        <v>4.0</v>
      </c>
      <c r="J125" s="48">
        <v>3.0</v>
      </c>
      <c r="K125" s="48">
        <v>5.0</v>
      </c>
      <c r="L125" s="48">
        <v>3.0</v>
      </c>
      <c r="M125" s="48">
        <v>3.0</v>
      </c>
      <c r="N125" s="48">
        <v>0.0</v>
      </c>
      <c r="O125" s="48">
        <v>3.0</v>
      </c>
      <c r="P125" s="48">
        <v>2.0</v>
      </c>
      <c r="Q125" s="48">
        <v>4.0</v>
      </c>
      <c r="R125" s="48">
        <v>3.0</v>
      </c>
      <c r="S125" s="48">
        <v>4.0</v>
      </c>
      <c r="T125" s="48">
        <v>1.0</v>
      </c>
      <c r="U125" s="48"/>
      <c r="V125" s="48"/>
      <c r="W125" s="48"/>
      <c r="X125" s="48"/>
      <c r="Y125" s="48"/>
      <c r="Z125" s="48"/>
    </row>
    <row r="126" ht="15.75" customHeight="1">
      <c r="A126" s="48">
        <v>123.0</v>
      </c>
      <c r="B126" s="48" t="s">
        <v>753</v>
      </c>
      <c r="C126" s="48" t="s">
        <v>898</v>
      </c>
      <c r="D126" s="48" t="s">
        <v>112</v>
      </c>
      <c r="E126" s="48" t="s">
        <v>702</v>
      </c>
      <c r="F126" s="48">
        <v>41.0</v>
      </c>
      <c r="G126" s="48">
        <v>6.0</v>
      </c>
      <c r="H126" s="48">
        <v>4.0</v>
      </c>
      <c r="I126" s="48">
        <v>3.0</v>
      </c>
      <c r="J126" s="48">
        <v>2.0</v>
      </c>
      <c r="K126" s="48">
        <v>2.0</v>
      </c>
      <c r="L126" s="48">
        <v>3.0</v>
      </c>
      <c r="M126" s="48">
        <v>2.0</v>
      </c>
      <c r="N126" s="48">
        <v>0.0</v>
      </c>
      <c r="O126" s="48">
        <v>4.0</v>
      </c>
      <c r="P126" s="48">
        <v>2.0</v>
      </c>
      <c r="Q126" s="48">
        <v>2.0</v>
      </c>
      <c r="R126" s="48">
        <v>5.0</v>
      </c>
      <c r="S126" s="48">
        <v>3.0</v>
      </c>
      <c r="T126" s="48">
        <v>2.0</v>
      </c>
      <c r="U126" s="48"/>
      <c r="V126" s="48"/>
      <c r="W126" s="48"/>
      <c r="X126" s="48"/>
      <c r="Y126" s="48"/>
      <c r="Z126" s="48"/>
    </row>
    <row r="127" ht="15.75" customHeight="1">
      <c r="A127" s="48">
        <v>124.0</v>
      </c>
      <c r="B127" s="48" t="s">
        <v>730</v>
      </c>
      <c r="C127" s="48" t="s">
        <v>882</v>
      </c>
      <c r="D127" s="48" t="s">
        <v>112</v>
      </c>
      <c r="E127" s="48" t="s">
        <v>702</v>
      </c>
      <c r="F127" s="48">
        <v>18.0</v>
      </c>
      <c r="G127" s="48">
        <v>10.0</v>
      </c>
      <c r="H127" s="48">
        <v>3.0</v>
      </c>
      <c r="I127" s="48">
        <v>3.0</v>
      </c>
      <c r="J127" s="48">
        <v>2.0</v>
      </c>
      <c r="K127" s="48">
        <v>3.0</v>
      </c>
      <c r="L127" s="48">
        <v>2.0</v>
      </c>
      <c r="M127" s="48">
        <v>2.0</v>
      </c>
      <c r="N127" s="48">
        <v>6.0</v>
      </c>
      <c r="O127" s="48">
        <v>3.0</v>
      </c>
      <c r="P127" s="48">
        <v>2.0</v>
      </c>
      <c r="Q127" s="48">
        <v>3.0</v>
      </c>
      <c r="R127" s="48">
        <v>4.0</v>
      </c>
      <c r="S127" s="48">
        <v>4.0</v>
      </c>
      <c r="T127" s="48">
        <v>0.0</v>
      </c>
      <c r="U127" s="48"/>
      <c r="V127" s="48"/>
      <c r="W127" s="48"/>
      <c r="X127" s="48"/>
      <c r="Y127" s="48"/>
      <c r="Z127" s="48"/>
    </row>
    <row r="128" ht="15.75" customHeight="1">
      <c r="A128" s="48">
        <v>125.0</v>
      </c>
      <c r="B128" s="48" t="s">
        <v>817</v>
      </c>
      <c r="C128" s="48" t="s">
        <v>899</v>
      </c>
      <c r="D128" s="48" t="s">
        <v>112</v>
      </c>
      <c r="E128" s="48" t="s">
        <v>702</v>
      </c>
      <c r="F128" s="48">
        <v>17.0</v>
      </c>
      <c r="G128" s="48">
        <v>9.0</v>
      </c>
      <c r="H128" s="48">
        <v>4.0</v>
      </c>
      <c r="I128" s="48">
        <v>3.0</v>
      </c>
      <c r="J128" s="48">
        <v>3.0</v>
      </c>
      <c r="K128" s="48">
        <v>3.0</v>
      </c>
      <c r="L128" s="48">
        <v>3.0</v>
      </c>
      <c r="M128" s="48">
        <v>4.0</v>
      </c>
      <c r="N128" s="48">
        <v>4.0</v>
      </c>
      <c r="O128" s="48">
        <v>2.0</v>
      </c>
      <c r="P128" s="48">
        <v>2.0</v>
      </c>
      <c r="Q128" s="48">
        <v>4.0</v>
      </c>
      <c r="R128" s="48">
        <v>4.0</v>
      </c>
      <c r="S128" s="48">
        <v>2.0</v>
      </c>
      <c r="T128" s="48">
        <v>2.0</v>
      </c>
      <c r="U128" s="48"/>
      <c r="V128" s="48"/>
      <c r="W128" s="48"/>
      <c r="X128" s="48"/>
      <c r="Y128" s="48"/>
      <c r="Z128" s="48"/>
    </row>
    <row r="129" ht="15.75" customHeight="1">
      <c r="A129" s="48">
        <v>126.0</v>
      </c>
      <c r="B129" s="48" t="s">
        <v>900</v>
      </c>
      <c r="C129" s="48" t="s">
        <v>901</v>
      </c>
      <c r="D129" s="48" t="s">
        <v>112</v>
      </c>
      <c r="E129" s="48" t="s">
        <v>702</v>
      </c>
      <c r="F129" s="48">
        <v>10.0</v>
      </c>
      <c r="G129" s="48">
        <v>9.0</v>
      </c>
      <c r="H129" s="48">
        <v>3.0</v>
      </c>
      <c r="I129" s="48">
        <v>4.0</v>
      </c>
      <c r="J129" s="48">
        <v>2.0</v>
      </c>
      <c r="K129" s="48">
        <v>3.0</v>
      </c>
      <c r="L129" s="48">
        <v>2.0</v>
      </c>
      <c r="M129" s="48">
        <v>3.0</v>
      </c>
      <c r="N129" s="48">
        <v>4.0</v>
      </c>
      <c r="O129" s="48">
        <v>2.0</v>
      </c>
      <c r="P129" s="48">
        <v>3.0</v>
      </c>
      <c r="Q129" s="48">
        <v>3.0</v>
      </c>
      <c r="R129" s="48">
        <v>5.0</v>
      </c>
      <c r="S129" s="48">
        <v>1.0</v>
      </c>
      <c r="T129" s="48">
        <v>1.0</v>
      </c>
      <c r="U129" s="48"/>
      <c r="V129" s="48"/>
      <c r="W129" s="48"/>
      <c r="X129" s="48"/>
      <c r="Y129" s="48"/>
      <c r="Z129" s="48"/>
    </row>
    <row r="130" ht="15.75" customHeight="1">
      <c r="A130" s="48">
        <v>127.0</v>
      </c>
      <c r="B130" s="48" t="s">
        <v>876</v>
      </c>
      <c r="C130" s="48" t="s">
        <v>902</v>
      </c>
      <c r="D130" s="48" t="s">
        <v>112</v>
      </c>
      <c r="E130" s="48" t="s">
        <v>702</v>
      </c>
      <c r="F130" s="48">
        <v>16.0</v>
      </c>
      <c r="G130" s="48">
        <v>8.0</v>
      </c>
      <c r="H130" s="48">
        <v>3.0</v>
      </c>
      <c r="I130" s="48">
        <v>3.0</v>
      </c>
      <c r="J130" s="48">
        <v>3.0</v>
      </c>
      <c r="K130" s="48">
        <v>2.0</v>
      </c>
      <c r="L130" s="48">
        <v>3.0</v>
      </c>
      <c r="M130" s="48">
        <v>3.0</v>
      </c>
      <c r="N130" s="48">
        <v>6.0</v>
      </c>
      <c r="O130" s="48">
        <v>3.0</v>
      </c>
      <c r="P130" s="48">
        <v>2.0</v>
      </c>
      <c r="Q130" s="48">
        <v>2.0</v>
      </c>
      <c r="R130" s="48">
        <v>5.0</v>
      </c>
      <c r="S130" s="48">
        <v>3.0</v>
      </c>
      <c r="T130" s="48">
        <v>0.0</v>
      </c>
      <c r="U130" s="48"/>
      <c r="V130" s="48"/>
      <c r="W130" s="48"/>
      <c r="X130" s="48"/>
      <c r="Y130" s="48"/>
      <c r="Z130" s="48"/>
    </row>
    <row r="131" ht="15.75" customHeight="1">
      <c r="A131" s="48">
        <v>128.0</v>
      </c>
      <c r="B131" s="48" t="s">
        <v>903</v>
      </c>
      <c r="C131" s="48" t="s">
        <v>904</v>
      </c>
      <c r="D131" s="48" t="s">
        <v>112</v>
      </c>
      <c r="E131" s="48" t="s">
        <v>702</v>
      </c>
      <c r="F131" s="48">
        <v>26.0</v>
      </c>
      <c r="G131" s="48">
        <v>6.0</v>
      </c>
      <c r="H131" s="48">
        <v>5.0</v>
      </c>
      <c r="I131" s="48">
        <v>6.0</v>
      </c>
      <c r="J131" s="48">
        <v>4.0</v>
      </c>
      <c r="K131" s="48">
        <v>2.0</v>
      </c>
      <c r="L131" s="48">
        <v>4.0</v>
      </c>
      <c r="M131" s="48">
        <v>2.0</v>
      </c>
      <c r="N131" s="48">
        <v>1.0</v>
      </c>
      <c r="O131" s="48">
        <v>3.0</v>
      </c>
      <c r="P131" s="48">
        <v>3.0</v>
      </c>
      <c r="Q131" s="48">
        <v>3.0</v>
      </c>
      <c r="R131" s="48">
        <v>4.0</v>
      </c>
      <c r="S131" s="48">
        <v>3.0</v>
      </c>
      <c r="T131" s="48">
        <v>2.0</v>
      </c>
      <c r="U131" s="48"/>
      <c r="V131" s="48"/>
      <c r="W131" s="48"/>
      <c r="X131" s="48"/>
      <c r="Y131" s="48"/>
      <c r="Z131" s="48"/>
    </row>
    <row r="132" ht="15.75" customHeight="1">
      <c r="A132" s="48">
        <v>129.0</v>
      </c>
      <c r="B132" s="48" t="s">
        <v>905</v>
      </c>
      <c r="C132" s="48" t="s">
        <v>906</v>
      </c>
      <c r="D132" s="48" t="s">
        <v>112</v>
      </c>
      <c r="E132" s="48" t="s">
        <v>702</v>
      </c>
      <c r="F132" s="48">
        <v>22.0</v>
      </c>
      <c r="G132" s="48">
        <v>8.0</v>
      </c>
      <c r="H132" s="48">
        <v>3.0</v>
      </c>
      <c r="I132" s="48">
        <v>4.0</v>
      </c>
      <c r="J132" s="48">
        <v>4.0</v>
      </c>
      <c r="K132" s="48">
        <v>3.0</v>
      </c>
      <c r="L132" s="48">
        <v>3.0</v>
      </c>
      <c r="M132" s="48">
        <v>2.0</v>
      </c>
      <c r="N132" s="48">
        <v>0.0</v>
      </c>
      <c r="O132" s="48">
        <v>4.0</v>
      </c>
      <c r="P132" s="48">
        <v>4.0</v>
      </c>
      <c r="Q132" s="48">
        <v>4.0</v>
      </c>
      <c r="R132" s="48">
        <v>3.0</v>
      </c>
      <c r="S132" s="48">
        <v>3.0</v>
      </c>
      <c r="T132" s="48">
        <v>0.0</v>
      </c>
      <c r="U132" s="48"/>
      <c r="V132" s="48"/>
      <c r="W132" s="48"/>
      <c r="X132" s="48"/>
      <c r="Y132" s="48"/>
      <c r="Z132" s="48"/>
    </row>
    <row r="133" ht="15.75" customHeight="1">
      <c r="A133" s="48">
        <v>130.0</v>
      </c>
      <c r="B133" s="48" t="s">
        <v>817</v>
      </c>
      <c r="C133" s="48" t="s">
        <v>832</v>
      </c>
      <c r="D133" s="48" t="s">
        <v>112</v>
      </c>
      <c r="E133" s="48" t="s">
        <v>702</v>
      </c>
      <c r="F133" s="48">
        <v>20.0</v>
      </c>
      <c r="G133" s="48">
        <v>6.0</v>
      </c>
      <c r="H133" s="48">
        <v>3.0</v>
      </c>
      <c r="I133" s="48">
        <v>3.0</v>
      </c>
      <c r="J133" s="48">
        <v>3.0</v>
      </c>
      <c r="K133" s="48">
        <v>3.0</v>
      </c>
      <c r="L133" s="48">
        <v>3.0</v>
      </c>
      <c r="M133" s="48">
        <v>3.0</v>
      </c>
      <c r="N133" s="48">
        <v>7.0</v>
      </c>
      <c r="O133" s="48">
        <v>4.0</v>
      </c>
      <c r="P133" s="48">
        <v>3.0</v>
      </c>
      <c r="Q133" s="48">
        <v>3.0</v>
      </c>
      <c r="R133" s="48">
        <v>2.0</v>
      </c>
      <c r="S133" s="48">
        <v>2.0</v>
      </c>
      <c r="T133" s="48">
        <v>3.0</v>
      </c>
      <c r="U133" s="48"/>
      <c r="V133" s="48"/>
      <c r="W133" s="48"/>
      <c r="X133" s="48"/>
      <c r="Y133" s="48"/>
      <c r="Z133" s="48"/>
    </row>
    <row r="134" ht="15.75" customHeight="1">
      <c r="A134" s="48">
        <v>131.0</v>
      </c>
      <c r="B134" s="48" t="s">
        <v>847</v>
      </c>
      <c r="C134" s="48" t="s">
        <v>907</v>
      </c>
      <c r="D134" s="48" t="s">
        <v>112</v>
      </c>
      <c r="E134" s="48" t="s">
        <v>702</v>
      </c>
      <c r="F134" s="48">
        <v>29.0</v>
      </c>
      <c r="G134" s="48">
        <v>9.0</v>
      </c>
      <c r="H134" s="48">
        <v>2.0</v>
      </c>
      <c r="I134" s="48">
        <v>2.0</v>
      </c>
      <c r="J134" s="48">
        <v>3.0</v>
      </c>
      <c r="K134" s="48">
        <v>1.0</v>
      </c>
      <c r="L134" s="48">
        <v>2.0</v>
      </c>
      <c r="M134" s="48">
        <v>1.0</v>
      </c>
      <c r="N134" s="48">
        <v>5.0</v>
      </c>
      <c r="O134" s="48">
        <v>2.0</v>
      </c>
      <c r="P134" s="48">
        <v>1.0</v>
      </c>
      <c r="Q134" s="48">
        <v>1.0</v>
      </c>
      <c r="R134" s="48">
        <v>1.0</v>
      </c>
      <c r="S134" s="48">
        <v>2.0</v>
      </c>
      <c r="T134" s="48">
        <v>2.0</v>
      </c>
      <c r="U134" s="48"/>
      <c r="V134" s="48"/>
      <c r="W134" s="48"/>
      <c r="X134" s="48"/>
      <c r="Y134" s="48"/>
      <c r="Z134" s="48"/>
    </row>
    <row r="135" ht="15.75" customHeight="1">
      <c r="A135" s="48">
        <v>132.0</v>
      </c>
      <c r="B135" s="48" t="s">
        <v>908</v>
      </c>
      <c r="C135" s="48" t="s">
        <v>909</v>
      </c>
      <c r="D135" s="48" t="s">
        <v>112</v>
      </c>
      <c r="E135" s="48" t="s">
        <v>702</v>
      </c>
      <c r="F135" s="48">
        <v>27.0</v>
      </c>
      <c r="G135" s="48">
        <v>9.0</v>
      </c>
      <c r="H135" s="48">
        <v>1.0</v>
      </c>
      <c r="I135" s="48">
        <v>2.0</v>
      </c>
      <c r="J135" s="48">
        <v>2.0</v>
      </c>
      <c r="K135" s="48">
        <v>2.0</v>
      </c>
      <c r="L135" s="48">
        <v>1.0</v>
      </c>
      <c r="M135" s="48">
        <v>2.0</v>
      </c>
      <c r="N135" s="48">
        <v>9.0</v>
      </c>
      <c r="O135" s="48">
        <v>2.0</v>
      </c>
      <c r="P135" s="48">
        <v>2.0</v>
      </c>
      <c r="Q135" s="48">
        <v>2.0</v>
      </c>
      <c r="R135" s="48">
        <v>1.0</v>
      </c>
      <c r="S135" s="48">
        <v>2.0</v>
      </c>
      <c r="T135" s="48">
        <v>5.0</v>
      </c>
      <c r="U135" s="48"/>
      <c r="V135" s="48"/>
      <c r="W135" s="48"/>
      <c r="X135" s="48"/>
      <c r="Y135" s="48"/>
      <c r="Z135" s="48"/>
    </row>
    <row r="136" ht="15.75" customHeight="1">
      <c r="A136" s="48">
        <v>133.0</v>
      </c>
      <c r="B136" s="48" t="s">
        <v>910</v>
      </c>
      <c r="C136" s="48" t="s">
        <v>911</v>
      </c>
      <c r="D136" s="48" t="s">
        <v>112</v>
      </c>
      <c r="E136" s="48" t="s">
        <v>702</v>
      </c>
      <c r="F136" s="48">
        <v>12.0</v>
      </c>
      <c r="G136" s="48">
        <v>7.0</v>
      </c>
      <c r="H136" s="48">
        <v>3.0</v>
      </c>
      <c r="I136" s="48">
        <v>3.0</v>
      </c>
      <c r="J136" s="48">
        <v>2.0</v>
      </c>
      <c r="K136" s="48">
        <v>2.0</v>
      </c>
      <c r="L136" s="48">
        <v>1.0</v>
      </c>
      <c r="M136" s="48">
        <v>2.0</v>
      </c>
      <c r="N136" s="48">
        <v>0.0</v>
      </c>
      <c r="O136" s="48">
        <v>2.0</v>
      </c>
      <c r="P136" s="48">
        <v>2.0</v>
      </c>
      <c r="Q136" s="48">
        <v>2.0</v>
      </c>
      <c r="R136" s="48">
        <v>5.0</v>
      </c>
      <c r="S136" s="48">
        <v>1.0</v>
      </c>
      <c r="T136" s="48">
        <v>3.0</v>
      </c>
      <c r="U136" s="48"/>
      <c r="V136" s="48"/>
      <c r="W136" s="48"/>
      <c r="X136" s="48"/>
      <c r="Y136" s="48"/>
      <c r="Z136" s="48"/>
    </row>
    <row r="137" ht="15.75" customHeight="1">
      <c r="A137" s="48">
        <v>134.0</v>
      </c>
      <c r="B137" s="48" t="s">
        <v>912</v>
      </c>
      <c r="C137" s="48" t="s">
        <v>913</v>
      </c>
      <c r="D137" s="48" t="s">
        <v>112</v>
      </c>
      <c r="E137" s="48" t="s">
        <v>721</v>
      </c>
      <c r="F137" s="48">
        <v>24.0</v>
      </c>
      <c r="G137" s="48">
        <v>9.0</v>
      </c>
      <c r="H137" s="48">
        <v>3.0</v>
      </c>
      <c r="I137" s="48">
        <v>3.0</v>
      </c>
      <c r="J137" s="48">
        <v>3.0</v>
      </c>
      <c r="K137" s="48">
        <v>4.0</v>
      </c>
      <c r="L137" s="48">
        <v>4.0</v>
      </c>
      <c r="M137" s="48">
        <v>4.0</v>
      </c>
      <c r="N137" s="48">
        <v>4.0</v>
      </c>
      <c r="O137" s="48">
        <v>3.0</v>
      </c>
      <c r="P137" s="48">
        <v>3.0</v>
      </c>
      <c r="Q137" s="48">
        <v>4.0</v>
      </c>
      <c r="R137" s="48">
        <v>2.0</v>
      </c>
      <c r="S137" s="48">
        <v>2.0</v>
      </c>
      <c r="T137" s="48">
        <v>4.0</v>
      </c>
      <c r="U137" s="48"/>
      <c r="V137" s="48"/>
      <c r="W137" s="48"/>
      <c r="X137" s="48"/>
      <c r="Y137" s="48"/>
      <c r="Z137" s="48"/>
    </row>
    <row r="138" ht="15.75" customHeight="1">
      <c r="A138" s="48">
        <v>135.0</v>
      </c>
      <c r="B138" s="48" t="s">
        <v>914</v>
      </c>
      <c r="C138" s="48" t="s">
        <v>915</v>
      </c>
      <c r="D138" s="48" t="s">
        <v>112</v>
      </c>
      <c r="E138" s="48" t="s">
        <v>721</v>
      </c>
      <c r="F138" s="48">
        <v>33.0</v>
      </c>
      <c r="G138" s="48">
        <v>6.0</v>
      </c>
      <c r="H138" s="48">
        <v>4.0</v>
      </c>
      <c r="I138" s="48">
        <v>3.0</v>
      </c>
      <c r="J138" s="48">
        <v>3.0</v>
      </c>
      <c r="K138" s="48">
        <v>3.0</v>
      </c>
      <c r="L138" s="48">
        <v>4.0</v>
      </c>
      <c r="M138" s="48">
        <v>2.0</v>
      </c>
      <c r="N138" s="48">
        <v>1.0</v>
      </c>
      <c r="O138" s="48">
        <v>3.0</v>
      </c>
      <c r="P138" s="48">
        <v>1.0</v>
      </c>
      <c r="Q138" s="48">
        <v>3.0</v>
      </c>
      <c r="R138" s="48">
        <v>3.0</v>
      </c>
      <c r="S138" s="48">
        <v>3.0</v>
      </c>
      <c r="T138" s="48">
        <v>1.0</v>
      </c>
      <c r="U138" s="48"/>
      <c r="V138" s="48"/>
      <c r="W138" s="48"/>
      <c r="X138" s="48"/>
      <c r="Y138" s="48"/>
      <c r="Z138" s="48"/>
    </row>
    <row r="139" ht="15.75" customHeight="1">
      <c r="A139" s="48">
        <v>136.0</v>
      </c>
      <c r="B139" s="48" t="s">
        <v>775</v>
      </c>
      <c r="C139" s="48" t="s">
        <v>916</v>
      </c>
      <c r="D139" s="48" t="s">
        <v>112</v>
      </c>
      <c r="E139" s="48" t="s">
        <v>721</v>
      </c>
      <c r="F139" s="48">
        <v>6.0</v>
      </c>
      <c r="G139" s="48">
        <v>7.0</v>
      </c>
      <c r="H139" s="48">
        <v>2.0</v>
      </c>
      <c r="I139" s="48">
        <v>3.0</v>
      </c>
      <c r="J139" s="48">
        <v>2.0</v>
      </c>
      <c r="K139" s="48">
        <v>4.0</v>
      </c>
      <c r="L139" s="48">
        <v>2.0</v>
      </c>
      <c r="M139" s="48">
        <v>3.0</v>
      </c>
      <c r="N139" s="48">
        <v>6.0</v>
      </c>
      <c r="O139" s="48">
        <v>3.0</v>
      </c>
      <c r="P139" s="48">
        <v>1.0</v>
      </c>
      <c r="Q139" s="48">
        <v>4.0</v>
      </c>
      <c r="R139" s="48">
        <v>1.0</v>
      </c>
      <c r="S139" s="48">
        <v>4.0</v>
      </c>
      <c r="T139" s="48">
        <v>3.0</v>
      </c>
      <c r="U139" s="48"/>
      <c r="V139" s="48"/>
      <c r="W139" s="48"/>
      <c r="X139" s="48"/>
      <c r="Y139" s="48"/>
      <c r="Z139" s="48"/>
    </row>
    <row r="140" ht="15.75" customHeight="1">
      <c r="A140" s="48">
        <v>137.0</v>
      </c>
      <c r="B140" s="48" t="s">
        <v>917</v>
      </c>
      <c r="C140" s="48" t="s">
        <v>918</v>
      </c>
      <c r="D140" s="48" t="s">
        <v>112</v>
      </c>
      <c r="E140" s="48" t="s">
        <v>721</v>
      </c>
      <c r="F140" s="48">
        <v>2.0</v>
      </c>
      <c r="G140" s="48">
        <v>9.0</v>
      </c>
      <c r="H140" s="48">
        <v>3.0</v>
      </c>
      <c r="I140" s="48">
        <v>2.0</v>
      </c>
      <c r="J140" s="48">
        <v>2.0</v>
      </c>
      <c r="K140" s="48">
        <v>3.0</v>
      </c>
      <c r="L140" s="48">
        <v>2.0</v>
      </c>
      <c r="M140" s="48">
        <v>2.0</v>
      </c>
      <c r="N140" s="48">
        <v>4.0</v>
      </c>
      <c r="O140" s="48">
        <v>2.0</v>
      </c>
      <c r="P140" s="48">
        <v>1.0</v>
      </c>
      <c r="Q140" s="48">
        <v>4.0</v>
      </c>
      <c r="R140" s="48">
        <v>2.0</v>
      </c>
      <c r="S140" s="48">
        <v>2.0</v>
      </c>
      <c r="T140" s="48">
        <v>4.0</v>
      </c>
      <c r="U140" s="48"/>
      <c r="V140" s="48"/>
      <c r="W140" s="48"/>
      <c r="X140" s="48"/>
      <c r="Y140" s="48"/>
      <c r="Z140" s="48"/>
    </row>
    <row r="141" ht="15.75" customHeight="1">
      <c r="A141" s="48">
        <v>138.0</v>
      </c>
      <c r="B141" s="48" t="s">
        <v>832</v>
      </c>
      <c r="C141" s="48" t="s">
        <v>919</v>
      </c>
      <c r="D141" s="48" t="s">
        <v>112</v>
      </c>
      <c r="E141" s="48" t="s">
        <v>721</v>
      </c>
      <c r="F141" s="48">
        <v>3.0</v>
      </c>
      <c r="G141" s="48">
        <v>12.0</v>
      </c>
      <c r="H141" s="48">
        <v>2.0</v>
      </c>
      <c r="I141" s="48">
        <v>2.0</v>
      </c>
      <c r="J141" s="48">
        <v>1.0</v>
      </c>
      <c r="K141" s="48">
        <v>3.0</v>
      </c>
      <c r="L141" s="48">
        <v>2.0</v>
      </c>
      <c r="M141" s="48">
        <v>3.0</v>
      </c>
      <c r="N141" s="48">
        <v>4.0</v>
      </c>
      <c r="O141" s="48">
        <v>2.0</v>
      </c>
      <c r="P141" s="48">
        <v>0.0</v>
      </c>
      <c r="Q141" s="48">
        <v>3.0</v>
      </c>
      <c r="R141" s="48">
        <v>4.0</v>
      </c>
      <c r="S141" s="48">
        <v>2.0</v>
      </c>
      <c r="T141" s="48">
        <v>4.0</v>
      </c>
      <c r="U141" s="48"/>
      <c r="V141" s="48"/>
      <c r="W141" s="48"/>
      <c r="X141" s="48"/>
      <c r="Y141" s="48"/>
      <c r="Z141" s="48"/>
    </row>
    <row r="142" ht="15.75" customHeight="1">
      <c r="A142" s="48">
        <v>139.0</v>
      </c>
      <c r="B142" s="48" t="s">
        <v>807</v>
      </c>
      <c r="C142" s="48" t="s">
        <v>920</v>
      </c>
      <c r="D142" s="48" t="s">
        <v>112</v>
      </c>
      <c r="E142" s="48" t="s">
        <v>721</v>
      </c>
      <c r="F142" s="48">
        <v>4.0</v>
      </c>
      <c r="G142" s="48">
        <v>7.0</v>
      </c>
      <c r="H142" s="48">
        <v>2.0</v>
      </c>
      <c r="I142" s="48">
        <v>3.0</v>
      </c>
      <c r="J142" s="48">
        <v>1.0</v>
      </c>
      <c r="K142" s="48">
        <v>3.0</v>
      </c>
      <c r="L142" s="48">
        <v>3.0</v>
      </c>
      <c r="M142" s="48">
        <v>3.0</v>
      </c>
      <c r="N142" s="48">
        <v>6.0</v>
      </c>
      <c r="O142" s="48">
        <v>3.0</v>
      </c>
      <c r="P142" s="48">
        <v>0.0</v>
      </c>
      <c r="Q142" s="48">
        <v>3.0</v>
      </c>
      <c r="R142" s="48">
        <v>5.0</v>
      </c>
      <c r="S142" s="48">
        <v>2.0</v>
      </c>
      <c r="T142" s="48">
        <v>2.0</v>
      </c>
      <c r="U142" s="48"/>
      <c r="V142" s="48"/>
      <c r="W142" s="48"/>
      <c r="X142" s="48"/>
      <c r="Y142" s="48"/>
      <c r="Z142" s="48"/>
    </row>
    <row r="143" ht="15.75" customHeight="1">
      <c r="A143" s="48">
        <v>140.0</v>
      </c>
      <c r="B143" s="48" t="s">
        <v>912</v>
      </c>
      <c r="C143" s="48" t="s">
        <v>921</v>
      </c>
      <c r="D143" s="48" t="s">
        <v>112</v>
      </c>
      <c r="E143" s="48" t="s">
        <v>721</v>
      </c>
      <c r="F143" s="48">
        <v>23.0</v>
      </c>
      <c r="G143" s="48">
        <v>9.0</v>
      </c>
      <c r="H143" s="48">
        <v>2.0</v>
      </c>
      <c r="I143" s="48">
        <v>2.0</v>
      </c>
      <c r="J143" s="48">
        <v>1.0</v>
      </c>
      <c r="K143" s="48">
        <v>2.0</v>
      </c>
      <c r="L143" s="48">
        <v>2.0</v>
      </c>
      <c r="M143" s="48">
        <v>2.0</v>
      </c>
      <c r="N143" s="48">
        <v>5.0</v>
      </c>
      <c r="O143" s="48">
        <v>2.0</v>
      </c>
      <c r="P143" s="48">
        <v>0.0</v>
      </c>
      <c r="Q143" s="48">
        <v>1.0</v>
      </c>
      <c r="R143" s="48">
        <v>3.0</v>
      </c>
      <c r="S143" s="48">
        <v>1.0</v>
      </c>
      <c r="T143" s="48">
        <v>2.0</v>
      </c>
      <c r="U143" s="48"/>
      <c r="V143" s="48"/>
      <c r="W143" s="48"/>
      <c r="X143" s="48"/>
      <c r="Y143" s="48"/>
      <c r="Z143" s="48"/>
    </row>
    <row r="144" ht="15.75" customHeight="1">
      <c r="A144" s="48">
        <v>141.0</v>
      </c>
      <c r="B144" s="48" t="s">
        <v>791</v>
      </c>
      <c r="C144" s="48" t="s">
        <v>922</v>
      </c>
      <c r="D144" s="48" t="s">
        <v>112</v>
      </c>
      <c r="E144" s="48" t="s">
        <v>721</v>
      </c>
      <c r="F144" s="48">
        <v>5.0</v>
      </c>
      <c r="G144" s="48">
        <v>7.0</v>
      </c>
      <c r="H144" s="48">
        <v>2.0</v>
      </c>
      <c r="I144" s="48">
        <v>2.0</v>
      </c>
      <c r="J144" s="48">
        <v>0.0</v>
      </c>
      <c r="K144" s="48">
        <v>3.0</v>
      </c>
      <c r="L144" s="48">
        <v>2.0</v>
      </c>
      <c r="M144" s="48">
        <v>3.0</v>
      </c>
      <c r="N144" s="48">
        <v>4.0</v>
      </c>
      <c r="O144" s="48">
        <v>2.0</v>
      </c>
      <c r="P144" s="48">
        <v>0.0</v>
      </c>
      <c r="Q144" s="48">
        <v>3.0</v>
      </c>
      <c r="R144" s="48">
        <v>5.0</v>
      </c>
      <c r="S144" s="48">
        <v>1.0</v>
      </c>
      <c r="T144" s="48">
        <v>4.0</v>
      </c>
      <c r="U144" s="48"/>
      <c r="V144" s="48"/>
      <c r="W144" s="48"/>
      <c r="X144" s="48"/>
      <c r="Y144" s="48"/>
      <c r="Z144" s="48"/>
    </row>
    <row r="145" ht="15.75" customHeight="1">
      <c r="A145" s="48">
        <v>142.0</v>
      </c>
      <c r="B145" s="48" t="s">
        <v>923</v>
      </c>
      <c r="C145" s="48" t="s">
        <v>924</v>
      </c>
      <c r="D145" s="48" t="s">
        <v>112</v>
      </c>
      <c r="E145" s="48" t="s">
        <v>721</v>
      </c>
      <c r="F145" s="48">
        <v>39.0</v>
      </c>
      <c r="G145" s="48">
        <v>9.0</v>
      </c>
      <c r="H145" s="48">
        <v>1.0</v>
      </c>
      <c r="I145" s="48">
        <v>1.0</v>
      </c>
      <c r="J145" s="48">
        <v>0.0</v>
      </c>
      <c r="K145" s="48">
        <v>2.0</v>
      </c>
      <c r="L145" s="48">
        <v>2.0</v>
      </c>
      <c r="M145" s="48">
        <v>2.0</v>
      </c>
      <c r="N145" s="48">
        <v>8.0</v>
      </c>
      <c r="O145" s="48">
        <v>2.0</v>
      </c>
      <c r="P145" s="48">
        <v>0.0</v>
      </c>
      <c r="Q145" s="48">
        <v>3.0</v>
      </c>
      <c r="R145" s="48">
        <v>5.0</v>
      </c>
      <c r="S145" s="48">
        <v>2.0</v>
      </c>
      <c r="T145" s="48">
        <v>5.0</v>
      </c>
      <c r="U145" s="48"/>
      <c r="V145" s="48"/>
      <c r="W145" s="48"/>
      <c r="X145" s="48"/>
      <c r="Y145" s="48"/>
      <c r="Z145" s="48"/>
    </row>
    <row r="146" ht="15.75" customHeight="1">
      <c r="A146" s="48">
        <v>143.0</v>
      </c>
      <c r="B146" s="48" t="s">
        <v>717</v>
      </c>
      <c r="C146" s="48" t="s">
        <v>925</v>
      </c>
      <c r="D146" s="48" t="s">
        <v>48</v>
      </c>
      <c r="E146" s="48" t="s">
        <v>697</v>
      </c>
      <c r="F146" s="48">
        <v>32.0</v>
      </c>
      <c r="G146" s="48">
        <v>6.0</v>
      </c>
      <c r="H146" s="48">
        <v>4.0</v>
      </c>
      <c r="I146" s="48">
        <v>4.0</v>
      </c>
      <c r="J146" s="48">
        <v>4.0</v>
      </c>
      <c r="K146" s="48">
        <v>4.0</v>
      </c>
      <c r="L146" s="48">
        <v>4.0</v>
      </c>
      <c r="M146" s="48">
        <v>0.0</v>
      </c>
      <c r="N146" s="48">
        <v>0.0</v>
      </c>
      <c r="O146" s="48">
        <v>0.0</v>
      </c>
      <c r="P146" s="48">
        <v>0.0</v>
      </c>
      <c r="Q146" s="48">
        <v>4.0</v>
      </c>
      <c r="R146" s="48">
        <v>3.0</v>
      </c>
      <c r="S146" s="48">
        <v>4.0</v>
      </c>
      <c r="T146" s="48">
        <v>4.0</v>
      </c>
      <c r="U146" s="48"/>
      <c r="V146" s="48"/>
      <c r="W146" s="48"/>
      <c r="X146" s="48"/>
      <c r="Y146" s="48"/>
      <c r="Z146" s="48"/>
    </row>
    <row r="147" ht="15.75" customHeight="1">
      <c r="A147" s="48">
        <v>144.0</v>
      </c>
      <c r="B147" s="48" t="s">
        <v>926</v>
      </c>
      <c r="C147" s="48" t="s">
        <v>927</v>
      </c>
      <c r="D147" s="48" t="s">
        <v>48</v>
      </c>
      <c r="E147" s="48" t="s">
        <v>697</v>
      </c>
      <c r="F147" s="48">
        <v>37.0</v>
      </c>
      <c r="G147" s="48">
        <v>6.0</v>
      </c>
      <c r="H147" s="48">
        <v>3.0</v>
      </c>
      <c r="I147" s="48">
        <v>3.0</v>
      </c>
      <c r="J147" s="48">
        <v>2.0</v>
      </c>
      <c r="K147" s="48">
        <v>2.0</v>
      </c>
      <c r="L147" s="48">
        <v>2.0</v>
      </c>
      <c r="M147" s="48">
        <v>0.0</v>
      </c>
      <c r="N147" s="48">
        <v>0.0</v>
      </c>
      <c r="O147" s="48">
        <v>0.0</v>
      </c>
      <c r="P147" s="48">
        <v>0.0</v>
      </c>
      <c r="Q147" s="48">
        <v>3.0</v>
      </c>
      <c r="R147" s="48">
        <v>2.0</v>
      </c>
      <c r="S147" s="48">
        <v>2.0</v>
      </c>
      <c r="T147" s="48">
        <v>3.0</v>
      </c>
      <c r="U147" s="48"/>
      <c r="V147" s="48"/>
      <c r="W147" s="48"/>
      <c r="X147" s="48"/>
      <c r="Y147" s="48"/>
      <c r="Z147" s="48"/>
    </row>
    <row r="148" ht="15.75" customHeight="1">
      <c r="A148" s="48">
        <v>145.0</v>
      </c>
      <c r="B148" s="48" t="s">
        <v>872</v>
      </c>
      <c r="C148" s="48" t="s">
        <v>928</v>
      </c>
      <c r="D148" s="48" t="s">
        <v>48</v>
      </c>
      <c r="E148" s="48" t="s">
        <v>702</v>
      </c>
      <c r="F148" s="48">
        <v>19.0</v>
      </c>
      <c r="G148" s="48">
        <v>6.0</v>
      </c>
      <c r="H148" s="48">
        <v>6.0</v>
      </c>
      <c r="I148" s="48">
        <v>5.0</v>
      </c>
      <c r="J148" s="48">
        <v>6.0</v>
      </c>
      <c r="K148" s="48">
        <v>4.0</v>
      </c>
      <c r="L148" s="48">
        <v>4.0</v>
      </c>
      <c r="M148" s="48">
        <v>1.0</v>
      </c>
      <c r="N148" s="48">
        <v>1.0</v>
      </c>
      <c r="O148" s="48">
        <v>5.0</v>
      </c>
      <c r="P148" s="48">
        <v>5.0</v>
      </c>
      <c r="Q148" s="48">
        <v>6.0</v>
      </c>
      <c r="R148" s="48">
        <v>1.0</v>
      </c>
      <c r="S148" s="48">
        <v>5.0</v>
      </c>
      <c r="T148" s="48">
        <v>2.0</v>
      </c>
      <c r="U148" s="48"/>
      <c r="V148" s="48"/>
      <c r="W148" s="48"/>
      <c r="X148" s="48"/>
      <c r="Y148" s="48"/>
      <c r="Z148" s="48"/>
    </row>
    <row r="149" ht="15.75" customHeight="1">
      <c r="A149" s="48">
        <v>146.0</v>
      </c>
      <c r="B149" s="48" t="s">
        <v>836</v>
      </c>
      <c r="C149" s="48" t="s">
        <v>929</v>
      </c>
      <c r="D149" s="48" t="s">
        <v>48</v>
      </c>
      <c r="E149" s="48" t="s">
        <v>702</v>
      </c>
      <c r="F149" s="48">
        <v>91.0</v>
      </c>
      <c r="G149" s="48">
        <v>7.0</v>
      </c>
      <c r="H149" s="48">
        <v>5.0</v>
      </c>
      <c r="I149" s="48">
        <v>4.0</v>
      </c>
      <c r="J149" s="48">
        <v>4.0</v>
      </c>
      <c r="K149" s="48">
        <v>4.0</v>
      </c>
      <c r="L149" s="48">
        <v>4.0</v>
      </c>
      <c r="M149" s="48">
        <v>3.0</v>
      </c>
      <c r="N149" s="48">
        <v>2.0</v>
      </c>
      <c r="O149" s="48">
        <v>5.0</v>
      </c>
      <c r="P149" s="48">
        <v>4.0</v>
      </c>
      <c r="Q149" s="48">
        <v>4.0</v>
      </c>
      <c r="R149" s="48">
        <v>1.0</v>
      </c>
      <c r="S149" s="48">
        <v>5.0</v>
      </c>
      <c r="T149" s="48">
        <v>3.0</v>
      </c>
      <c r="U149" s="48"/>
      <c r="V149" s="48"/>
      <c r="W149" s="48"/>
      <c r="X149" s="48"/>
      <c r="Y149" s="48"/>
      <c r="Z149" s="48"/>
    </row>
    <row r="150" ht="15.75" customHeight="1">
      <c r="A150" s="48">
        <v>147.0</v>
      </c>
      <c r="B150" s="48" t="s">
        <v>930</v>
      </c>
      <c r="C150" s="48" t="s">
        <v>931</v>
      </c>
      <c r="D150" s="48" t="s">
        <v>48</v>
      </c>
      <c r="E150" s="48" t="s">
        <v>702</v>
      </c>
      <c r="F150" s="48">
        <v>28.0</v>
      </c>
      <c r="G150" s="48">
        <v>4.0</v>
      </c>
      <c r="H150" s="48">
        <v>4.0</v>
      </c>
      <c r="I150" s="48">
        <v>4.0</v>
      </c>
      <c r="J150" s="48">
        <v>3.0</v>
      </c>
      <c r="K150" s="48">
        <v>4.0</v>
      </c>
      <c r="L150" s="48">
        <v>3.0</v>
      </c>
      <c r="M150" s="48">
        <v>2.0</v>
      </c>
      <c r="N150" s="48">
        <v>0.0</v>
      </c>
      <c r="O150" s="48">
        <v>3.0</v>
      </c>
      <c r="P150" s="48">
        <v>3.0</v>
      </c>
      <c r="Q150" s="48">
        <v>4.0</v>
      </c>
      <c r="R150" s="48">
        <v>1.0</v>
      </c>
      <c r="S150" s="48">
        <v>3.0</v>
      </c>
      <c r="T150" s="48">
        <v>3.0</v>
      </c>
      <c r="U150" s="48"/>
      <c r="V150" s="48"/>
      <c r="W150" s="48"/>
      <c r="X150" s="48"/>
      <c r="Y150" s="48"/>
      <c r="Z150" s="48"/>
    </row>
    <row r="151" ht="15.75" customHeight="1">
      <c r="A151" s="48">
        <v>148.0</v>
      </c>
      <c r="B151" s="48" t="s">
        <v>817</v>
      </c>
      <c r="C151" s="48" t="s">
        <v>932</v>
      </c>
      <c r="D151" s="48" t="s">
        <v>48</v>
      </c>
      <c r="E151" s="48" t="s">
        <v>702</v>
      </c>
      <c r="F151" s="48">
        <v>23.0</v>
      </c>
      <c r="G151" s="48">
        <v>7.0</v>
      </c>
      <c r="H151" s="48">
        <v>3.0</v>
      </c>
      <c r="I151" s="48">
        <v>3.0</v>
      </c>
      <c r="J151" s="48">
        <v>3.0</v>
      </c>
      <c r="K151" s="48">
        <v>3.0</v>
      </c>
      <c r="L151" s="48">
        <v>2.0</v>
      </c>
      <c r="M151" s="48">
        <v>2.0</v>
      </c>
      <c r="N151" s="48">
        <v>3.0</v>
      </c>
      <c r="O151" s="48">
        <v>3.0</v>
      </c>
      <c r="P151" s="48">
        <v>2.0</v>
      </c>
      <c r="Q151" s="48">
        <v>4.0</v>
      </c>
      <c r="R151" s="48">
        <v>0.0</v>
      </c>
      <c r="S151" s="48">
        <v>2.0</v>
      </c>
      <c r="T151" s="48">
        <v>1.0</v>
      </c>
      <c r="U151" s="48"/>
      <c r="V151" s="48"/>
      <c r="W151" s="48"/>
      <c r="X151" s="48"/>
      <c r="Y151" s="48"/>
      <c r="Z151" s="48"/>
    </row>
    <row r="152" ht="15.75" customHeight="1">
      <c r="A152" s="48">
        <v>149.0</v>
      </c>
      <c r="B152" s="48" t="s">
        <v>933</v>
      </c>
      <c r="C152" s="48" t="s">
        <v>934</v>
      </c>
      <c r="D152" s="48" t="s">
        <v>48</v>
      </c>
      <c r="E152" s="48" t="s">
        <v>702</v>
      </c>
      <c r="F152" s="48">
        <v>13.0</v>
      </c>
      <c r="G152" s="48">
        <v>5.0</v>
      </c>
      <c r="H152" s="48">
        <v>4.0</v>
      </c>
      <c r="I152" s="48">
        <v>3.0</v>
      </c>
      <c r="J152" s="48">
        <v>2.0</v>
      </c>
      <c r="K152" s="48">
        <v>2.0</v>
      </c>
      <c r="L152" s="48">
        <v>3.0</v>
      </c>
      <c r="M152" s="48">
        <v>1.0</v>
      </c>
      <c r="N152" s="48">
        <v>2.0</v>
      </c>
      <c r="O152" s="48">
        <v>3.0</v>
      </c>
      <c r="P152" s="48">
        <v>3.0</v>
      </c>
      <c r="Q152" s="48">
        <v>3.0</v>
      </c>
      <c r="R152" s="48">
        <v>5.0</v>
      </c>
      <c r="S152" s="48">
        <v>3.0</v>
      </c>
      <c r="T152" s="48">
        <v>3.0</v>
      </c>
      <c r="U152" s="48"/>
      <c r="V152" s="48"/>
      <c r="W152" s="48"/>
      <c r="X152" s="48"/>
      <c r="Y152" s="48"/>
      <c r="Z152" s="48"/>
    </row>
    <row r="153" ht="15.75" customHeight="1">
      <c r="A153" s="48">
        <v>150.0</v>
      </c>
      <c r="B153" s="48" t="s">
        <v>827</v>
      </c>
      <c r="C153" s="48" t="s">
        <v>935</v>
      </c>
      <c r="D153" s="48" t="s">
        <v>48</v>
      </c>
      <c r="E153" s="48" t="s">
        <v>702</v>
      </c>
      <c r="F153" s="48">
        <v>21.0</v>
      </c>
      <c r="G153" s="48">
        <v>7.0</v>
      </c>
      <c r="H153" s="48">
        <v>4.0</v>
      </c>
      <c r="I153" s="48">
        <v>4.0</v>
      </c>
      <c r="J153" s="48">
        <v>4.0</v>
      </c>
      <c r="K153" s="48">
        <v>4.0</v>
      </c>
      <c r="L153" s="48">
        <v>3.0</v>
      </c>
      <c r="M153" s="48">
        <v>2.0</v>
      </c>
      <c r="N153" s="48">
        <v>6.0</v>
      </c>
      <c r="O153" s="48">
        <v>4.0</v>
      </c>
      <c r="P153" s="48">
        <v>4.0</v>
      </c>
      <c r="Q153" s="48">
        <v>3.0</v>
      </c>
      <c r="R153" s="48">
        <v>3.0</v>
      </c>
      <c r="S153" s="48">
        <v>4.0</v>
      </c>
      <c r="T153" s="48">
        <v>2.0</v>
      </c>
      <c r="U153" s="48"/>
      <c r="V153" s="48"/>
      <c r="W153" s="48"/>
      <c r="X153" s="48"/>
      <c r="Y153" s="48"/>
      <c r="Z153" s="48"/>
    </row>
    <row r="154" ht="15.75" customHeight="1">
      <c r="A154" s="48">
        <v>151.0</v>
      </c>
      <c r="B154" s="48" t="s">
        <v>936</v>
      </c>
      <c r="C154" s="48" t="s">
        <v>937</v>
      </c>
      <c r="D154" s="48" t="s">
        <v>48</v>
      </c>
      <c r="E154" s="48" t="s">
        <v>702</v>
      </c>
      <c r="F154" s="48">
        <v>11.0</v>
      </c>
      <c r="G154" s="48">
        <v>6.0</v>
      </c>
      <c r="H154" s="48">
        <v>2.0</v>
      </c>
      <c r="I154" s="48">
        <v>2.0</v>
      </c>
      <c r="J154" s="48">
        <v>3.0</v>
      </c>
      <c r="K154" s="48">
        <v>3.0</v>
      </c>
      <c r="L154" s="48">
        <v>2.0</v>
      </c>
      <c r="M154" s="48">
        <v>4.0</v>
      </c>
      <c r="N154" s="48">
        <v>6.0</v>
      </c>
      <c r="O154" s="48">
        <v>2.0</v>
      </c>
      <c r="P154" s="48">
        <v>2.0</v>
      </c>
      <c r="Q154" s="48">
        <v>3.0</v>
      </c>
      <c r="R154" s="48">
        <v>1.0</v>
      </c>
      <c r="S154" s="48">
        <v>2.0</v>
      </c>
      <c r="T154" s="48">
        <v>3.0</v>
      </c>
      <c r="U154" s="48"/>
      <c r="V154" s="48"/>
      <c r="W154" s="48"/>
      <c r="X154" s="48"/>
      <c r="Y154" s="48"/>
      <c r="Z154" s="48"/>
    </row>
    <row r="155" ht="15.75" customHeight="1">
      <c r="A155" s="48">
        <v>152.0</v>
      </c>
      <c r="B155" s="48" t="s">
        <v>815</v>
      </c>
      <c r="C155" s="48" t="s">
        <v>938</v>
      </c>
      <c r="D155" s="48" t="s">
        <v>48</v>
      </c>
      <c r="E155" s="48" t="s">
        <v>702</v>
      </c>
      <c r="F155" s="48">
        <v>55.0</v>
      </c>
      <c r="G155" s="48">
        <v>11.0</v>
      </c>
      <c r="H155" s="48">
        <v>3.0</v>
      </c>
      <c r="I155" s="48">
        <v>3.0</v>
      </c>
      <c r="J155" s="48">
        <v>3.0</v>
      </c>
      <c r="K155" s="48">
        <v>4.0</v>
      </c>
      <c r="L155" s="48">
        <v>3.0</v>
      </c>
      <c r="M155" s="48">
        <v>1.0</v>
      </c>
      <c r="N155" s="48">
        <v>6.0</v>
      </c>
      <c r="O155" s="48">
        <v>2.0</v>
      </c>
      <c r="P155" s="48">
        <v>4.0</v>
      </c>
      <c r="Q155" s="48">
        <v>3.0</v>
      </c>
      <c r="R155" s="48">
        <v>1.0</v>
      </c>
      <c r="S155" s="48">
        <v>2.0</v>
      </c>
      <c r="T155" s="48">
        <v>4.0</v>
      </c>
      <c r="U155" s="48"/>
      <c r="V155" s="48"/>
      <c r="W155" s="48"/>
      <c r="X155" s="48"/>
      <c r="Y155" s="48"/>
      <c r="Z155" s="48"/>
    </row>
    <row r="156" ht="15.75" customHeight="1">
      <c r="A156" s="48">
        <v>153.0</v>
      </c>
      <c r="B156" s="48" t="s">
        <v>939</v>
      </c>
      <c r="C156" s="48" t="s">
        <v>940</v>
      </c>
      <c r="D156" s="48" t="s">
        <v>48</v>
      </c>
      <c r="E156" s="48" t="s">
        <v>702</v>
      </c>
      <c r="F156" s="48">
        <v>17.0</v>
      </c>
      <c r="G156" s="48">
        <v>6.0</v>
      </c>
      <c r="H156" s="48">
        <v>2.0</v>
      </c>
      <c r="I156" s="48">
        <v>2.0</v>
      </c>
      <c r="J156" s="48">
        <v>3.0</v>
      </c>
      <c r="K156" s="48">
        <v>3.0</v>
      </c>
      <c r="L156" s="48">
        <v>3.0</v>
      </c>
      <c r="M156" s="48">
        <v>4.0</v>
      </c>
      <c r="N156" s="48">
        <v>6.0</v>
      </c>
      <c r="O156" s="48">
        <v>3.0</v>
      </c>
      <c r="P156" s="48">
        <v>3.0</v>
      </c>
      <c r="Q156" s="48">
        <v>3.0</v>
      </c>
      <c r="R156" s="48">
        <v>1.0</v>
      </c>
      <c r="S156" s="48">
        <v>3.0</v>
      </c>
      <c r="T156" s="48">
        <v>4.0</v>
      </c>
      <c r="U156" s="48"/>
      <c r="V156" s="48"/>
      <c r="W156" s="48"/>
      <c r="X156" s="48"/>
      <c r="Y156" s="48"/>
      <c r="Z156" s="48"/>
    </row>
    <row r="157" ht="15.75" customHeight="1">
      <c r="A157" s="48">
        <v>154.0</v>
      </c>
      <c r="B157" s="48" t="s">
        <v>736</v>
      </c>
      <c r="C157" s="48" t="s">
        <v>941</v>
      </c>
      <c r="D157" s="48" t="s">
        <v>48</v>
      </c>
      <c r="E157" s="48" t="s">
        <v>702</v>
      </c>
      <c r="F157" s="48">
        <v>25.0</v>
      </c>
      <c r="G157" s="48">
        <v>9.0</v>
      </c>
      <c r="H157" s="48">
        <v>3.0</v>
      </c>
      <c r="I157" s="48">
        <v>3.0</v>
      </c>
      <c r="J157" s="48">
        <v>3.0</v>
      </c>
      <c r="K157" s="48">
        <v>3.0</v>
      </c>
      <c r="L157" s="48">
        <v>3.0</v>
      </c>
      <c r="M157" s="48">
        <v>3.0</v>
      </c>
      <c r="N157" s="48">
        <v>2.0</v>
      </c>
      <c r="O157" s="48">
        <v>3.0</v>
      </c>
      <c r="P157" s="48">
        <v>4.0</v>
      </c>
      <c r="Q157" s="48">
        <v>2.0</v>
      </c>
      <c r="R157" s="48">
        <v>1.0</v>
      </c>
      <c r="S157" s="48">
        <v>3.0</v>
      </c>
      <c r="T157" s="48">
        <v>0.0</v>
      </c>
      <c r="U157" s="48"/>
      <c r="V157" s="48"/>
      <c r="W157" s="48"/>
      <c r="X157" s="48"/>
      <c r="Y157" s="48"/>
      <c r="Z157" s="48"/>
    </row>
    <row r="158" ht="15.75" customHeight="1">
      <c r="A158" s="48">
        <v>155.0</v>
      </c>
      <c r="B158" s="48" t="s">
        <v>942</v>
      </c>
      <c r="C158" s="48" t="s">
        <v>943</v>
      </c>
      <c r="D158" s="48" t="s">
        <v>48</v>
      </c>
      <c r="E158" s="48" t="s">
        <v>702</v>
      </c>
      <c r="F158" s="48">
        <v>22.0</v>
      </c>
      <c r="G158" s="48">
        <v>5.0</v>
      </c>
      <c r="H158" s="48">
        <v>5.0</v>
      </c>
      <c r="I158" s="48">
        <v>4.0</v>
      </c>
      <c r="J158" s="48">
        <v>4.0</v>
      </c>
      <c r="K158" s="48">
        <v>2.0</v>
      </c>
      <c r="L158" s="48">
        <v>5.0</v>
      </c>
      <c r="M158" s="48">
        <v>2.0</v>
      </c>
      <c r="N158" s="48">
        <v>3.0</v>
      </c>
      <c r="O158" s="48">
        <v>5.0</v>
      </c>
      <c r="P158" s="48">
        <v>5.0</v>
      </c>
      <c r="Q158" s="48">
        <v>4.0</v>
      </c>
      <c r="R158" s="48">
        <v>1.0</v>
      </c>
      <c r="S158" s="48">
        <v>4.0</v>
      </c>
      <c r="T158" s="48">
        <v>3.0</v>
      </c>
      <c r="U158" s="48"/>
      <c r="V158" s="48"/>
      <c r="W158" s="48"/>
      <c r="X158" s="48"/>
      <c r="Y158" s="48"/>
      <c r="Z158" s="48"/>
    </row>
    <row r="159" ht="15.75" customHeight="1">
      <c r="A159" s="48">
        <v>156.0</v>
      </c>
      <c r="B159" s="48" t="s">
        <v>766</v>
      </c>
      <c r="C159" s="48" t="s">
        <v>944</v>
      </c>
      <c r="D159" s="48" t="s">
        <v>48</v>
      </c>
      <c r="E159" s="48" t="s">
        <v>702</v>
      </c>
      <c r="F159" s="48">
        <v>26.0</v>
      </c>
      <c r="G159" s="48">
        <v>6.0</v>
      </c>
      <c r="H159" s="48">
        <v>2.0</v>
      </c>
      <c r="I159" s="48">
        <v>2.0</v>
      </c>
      <c r="J159" s="48">
        <v>4.0</v>
      </c>
      <c r="K159" s="48">
        <v>3.0</v>
      </c>
      <c r="L159" s="48">
        <v>3.0</v>
      </c>
      <c r="M159" s="48">
        <v>3.0</v>
      </c>
      <c r="N159" s="48">
        <v>3.0</v>
      </c>
      <c r="O159" s="48">
        <v>3.0</v>
      </c>
      <c r="P159" s="48">
        <v>4.0</v>
      </c>
      <c r="Q159" s="48">
        <v>3.0</v>
      </c>
      <c r="R159" s="48">
        <v>2.0</v>
      </c>
      <c r="S159" s="48">
        <v>2.0</v>
      </c>
      <c r="T159" s="48">
        <v>2.0</v>
      </c>
      <c r="U159" s="48"/>
      <c r="V159" s="48"/>
      <c r="W159" s="48"/>
      <c r="X159" s="48"/>
      <c r="Y159" s="48"/>
      <c r="Z159" s="48"/>
    </row>
    <row r="160" ht="15.75" customHeight="1">
      <c r="A160" s="48">
        <v>157.0</v>
      </c>
      <c r="B160" s="48" t="s">
        <v>709</v>
      </c>
      <c r="C160" s="48" t="s">
        <v>945</v>
      </c>
      <c r="D160" s="48" t="s">
        <v>48</v>
      </c>
      <c r="E160" s="48" t="s">
        <v>702</v>
      </c>
      <c r="F160" s="48">
        <v>24.0</v>
      </c>
      <c r="G160" s="48">
        <v>11.0</v>
      </c>
      <c r="H160" s="48">
        <v>4.0</v>
      </c>
      <c r="I160" s="48">
        <v>3.0</v>
      </c>
      <c r="J160" s="48">
        <v>3.0</v>
      </c>
      <c r="K160" s="48">
        <v>3.0</v>
      </c>
      <c r="L160" s="48">
        <v>3.0</v>
      </c>
      <c r="M160" s="48">
        <v>4.0</v>
      </c>
      <c r="N160" s="48">
        <v>10.0</v>
      </c>
      <c r="O160" s="48">
        <v>2.0</v>
      </c>
      <c r="P160" s="48">
        <v>2.0</v>
      </c>
      <c r="Q160" s="48">
        <v>4.0</v>
      </c>
      <c r="R160" s="48">
        <v>2.0</v>
      </c>
      <c r="S160" s="48">
        <v>3.0</v>
      </c>
      <c r="T160" s="48">
        <v>5.0</v>
      </c>
      <c r="U160" s="48"/>
      <c r="V160" s="48"/>
      <c r="W160" s="48"/>
      <c r="X160" s="48"/>
      <c r="Y160" s="48"/>
      <c r="Z160" s="48"/>
    </row>
    <row r="161" ht="15.75" customHeight="1">
      <c r="A161" s="48">
        <v>158.0</v>
      </c>
      <c r="B161" s="48" t="s">
        <v>946</v>
      </c>
      <c r="C161" s="48" t="s">
        <v>947</v>
      </c>
      <c r="D161" s="48" t="s">
        <v>48</v>
      </c>
      <c r="E161" s="48" t="s">
        <v>702</v>
      </c>
      <c r="F161" s="48">
        <v>15.0</v>
      </c>
      <c r="G161" s="48">
        <v>4.0</v>
      </c>
      <c r="H161" s="48">
        <v>3.0</v>
      </c>
      <c r="I161" s="48">
        <v>3.0</v>
      </c>
      <c r="J161" s="48">
        <v>3.0</v>
      </c>
      <c r="K161" s="48">
        <v>2.0</v>
      </c>
      <c r="L161" s="48">
        <v>2.0</v>
      </c>
      <c r="M161" s="48">
        <v>2.0</v>
      </c>
      <c r="N161" s="48">
        <v>3.0</v>
      </c>
      <c r="O161" s="48">
        <v>2.0</v>
      </c>
      <c r="P161" s="48">
        <v>4.0</v>
      </c>
      <c r="Q161" s="48">
        <v>2.0</v>
      </c>
      <c r="R161" s="48">
        <v>5.0</v>
      </c>
      <c r="S161" s="48">
        <v>2.0</v>
      </c>
      <c r="T161" s="48">
        <v>2.0</v>
      </c>
      <c r="U161" s="48"/>
      <c r="V161" s="48"/>
      <c r="W161" s="48"/>
      <c r="X161" s="48"/>
      <c r="Y161" s="48"/>
      <c r="Z161" s="48"/>
    </row>
    <row r="162" ht="15.75" customHeight="1">
      <c r="A162" s="48">
        <v>159.0</v>
      </c>
      <c r="B162" s="48" t="s">
        <v>775</v>
      </c>
      <c r="C162" s="48" t="s">
        <v>948</v>
      </c>
      <c r="D162" s="48" t="s">
        <v>48</v>
      </c>
      <c r="E162" s="48" t="s">
        <v>702</v>
      </c>
      <c r="F162" s="48">
        <v>14.0</v>
      </c>
      <c r="G162" s="48">
        <v>7.0</v>
      </c>
      <c r="H162" s="48">
        <v>2.0</v>
      </c>
      <c r="I162" s="48">
        <v>2.0</v>
      </c>
      <c r="J162" s="48">
        <v>2.0</v>
      </c>
      <c r="K162" s="48">
        <v>1.0</v>
      </c>
      <c r="L162" s="48">
        <v>2.0</v>
      </c>
      <c r="M162" s="48">
        <v>3.0</v>
      </c>
      <c r="N162" s="48">
        <v>7.0</v>
      </c>
      <c r="O162" s="48">
        <v>2.0</v>
      </c>
      <c r="P162" s="48">
        <v>2.0</v>
      </c>
      <c r="Q162" s="48">
        <v>1.0</v>
      </c>
      <c r="R162" s="48">
        <v>4.0</v>
      </c>
      <c r="S162" s="48">
        <v>2.0</v>
      </c>
      <c r="T162" s="48">
        <v>4.0</v>
      </c>
      <c r="U162" s="48"/>
      <c r="V162" s="48"/>
      <c r="W162" s="48"/>
      <c r="X162" s="48"/>
      <c r="Y162" s="48"/>
      <c r="Z162" s="48"/>
    </row>
    <row r="163" ht="15.75" customHeight="1">
      <c r="A163" s="48">
        <v>160.0</v>
      </c>
      <c r="B163" s="48" t="s">
        <v>827</v>
      </c>
      <c r="C163" s="48" t="s">
        <v>949</v>
      </c>
      <c r="D163" s="48" t="s">
        <v>48</v>
      </c>
      <c r="E163" s="48" t="s">
        <v>721</v>
      </c>
      <c r="F163" s="48">
        <v>77.0</v>
      </c>
      <c r="G163" s="48">
        <v>9.0</v>
      </c>
      <c r="H163" s="48">
        <v>6.0</v>
      </c>
      <c r="I163" s="48">
        <v>5.0</v>
      </c>
      <c r="J163" s="48">
        <v>4.0</v>
      </c>
      <c r="K163" s="48">
        <v>3.0</v>
      </c>
      <c r="L163" s="48">
        <v>4.0</v>
      </c>
      <c r="M163" s="48">
        <v>2.0</v>
      </c>
      <c r="N163" s="48">
        <v>4.0</v>
      </c>
      <c r="O163" s="48">
        <v>6.0</v>
      </c>
      <c r="P163" s="48">
        <v>1.0</v>
      </c>
      <c r="Q163" s="48">
        <v>5.0</v>
      </c>
      <c r="R163" s="48">
        <v>1.0</v>
      </c>
      <c r="S163" s="48">
        <v>5.0</v>
      </c>
      <c r="T163" s="48">
        <v>3.0</v>
      </c>
      <c r="U163" s="48"/>
      <c r="V163" s="48"/>
      <c r="W163" s="48"/>
      <c r="X163" s="48"/>
      <c r="Y163" s="48"/>
      <c r="Z163" s="48"/>
    </row>
    <row r="164" ht="15.75" customHeight="1">
      <c r="A164" s="48">
        <v>161.0</v>
      </c>
      <c r="B164" s="48" t="s">
        <v>872</v>
      </c>
      <c r="C164" s="48" t="s">
        <v>950</v>
      </c>
      <c r="D164" s="48" t="s">
        <v>48</v>
      </c>
      <c r="E164" s="48" t="s">
        <v>721</v>
      </c>
      <c r="F164" s="48">
        <v>3.0</v>
      </c>
      <c r="G164" s="48">
        <v>9.0</v>
      </c>
      <c r="H164" s="48">
        <v>4.0</v>
      </c>
      <c r="I164" s="48">
        <v>3.0</v>
      </c>
      <c r="J164" s="48">
        <v>4.0</v>
      </c>
      <c r="K164" s="48">
        <v>4.0</v>
      </c>
      <c r="L164" s="48">
        <v>4.0</v>
      </c>
      <c r="M164" s="48">
        <v>3.0</v>
      </c>
      <c r="N164" s="48">
        <v>6.0</v>
      </c>
      <c r="O164" s="48">
        <v>4.0</v>
      </c>
      <c r="P164" s="48">
        <v>1.0</v>
      </c>
      <c r="Q164" s="48">
        <v>4.0</v>
      </c>
      <c r="R164" s="48">
        <v>2.0</v>
      </c>
      <c r="S164" s="48">
        <v>3.0</v>
      </c>
      <c r="T164" s="48">
        <v>4.0</v>
      </c>
      <c r="U164" s="48"/>
      <c r="V164" s="48"/>
      <c r="W164" s="48"/>
      <c r="X164" s="48"/>
      <c r="Y164" s="48"/>
      <c r="Z164" s="48"/>
    </row>
    <row r="165" ht="15.75" customHeight="1">
      <c r="A165" s="48">
        <v>162.0</v>
      </c>
      <c r="B165" s="48" t="s">
        <v>951</v>
      </c>
      <c r="C165" s="48" t="s">
        <v>952</v>
      </c>
      <c r="D165" s="48" t="s">
        <v>48</v>
      </c>
      <c r="E165" s="48" t="s">
        <v>721</v>
      </c>
      <c r="F165" s="48">
        <v>33.0</v>
      </c>
      <c r="G165" s="48">
        <v>6.0</v>
      </c>
      <c r="H165" s="48">
        <v>3.0</v>
      </c>
      <c r="I165" s="48">
        <v>3.0</v>
      </c>
      <c r="J165" s="48">
        <v>3.0</v>
      </c>
      <c r="K165" s="48">
        <v>4.0</v>
      </c>
      <c r="L165" s="48">
        <v>4.0</v>
      </c>
      <c r="M165" s="48">
        <v>3.0</v>
      </c>
      <c r="N165" s="48">
        <v>4.0</v>
      </c>
      <c r="O165" s="48">
        <v>3.0</v>
      </c>
      <c r="P165" s="48">
        <v>1.0</v>
      </c>
      <c r="Q165" s="48">
        <v>4.0</v>
      </c>
      <c r="R165" s="48">
        <v>2.0</v>
      </c>
      <c r="S165" s="48">
        <v>3.0</v>
      </c>
      <c r="T165" s="48">
        <v>3.0</v>
      </c>
      <c r="U165" s="48"/>
      <c r="V165" s="48"/>
      <c r="W165" s="48"/>
      <c r="X165" s="48"/>
      <c r="Y165" s="48"/>
      <c r="Z165" s="48"/>
    </row>
    <row r="166" ht="15.75" customHeight="1">
      <c r="A166" s="48">
        <v>163.0</v>
      </c>
      <c r="B166" s="48" t="s">
        <v>953</v>
      </c>
      <c r="C166" s="48" t="s">
        <v>954</v>
      </c>
      <c r="D166" s="48" t="s">
        <v>48</v>
      </c>
      <c r="E166" s="48" t="s">
        <v>721</v>
      </c>
      <c r="F166" s="48">
        <v>5.0</v>
      </c>
      <c r="G166" s="48">
        <v>5.0</v>
      </c>
      <c r="H166" s="48">
        <v>4.0</v>
      </c>
      <c r="I166" s="48">
        <v>3.0</v>
      </c>
      <c r="J166" s="48">
        <v>3.0</v>
      </c>
      <c r="K166" s="48">
        <v>4.0</v>
      </c>
      <c r="L166" s="48">
        <v>4.0</v>
      </c>
      <c r="M166" s="48">
        <v>3.0</v>
      </c>
      <c r="N166" s="48">
        <v>4.0</v>
      </c>
      <c r="O166" s="48">
        <v>4.0</v>
      </c>
      <c r="P166" s="48">
        <v>1.0</v>
      </c>
      <c r="Q166" s="48">
        <v>4.0</v>
      </c>
      <c r="R166" s="48">
        <v>2.0</v>
      </c>
      <c r="S166" s="48">
        <v>4.0</v>
      </c>
      <c r="T166" s="48">
        <v>1.0</v>
      </c>
      <c r="U166" s="48"/>
      <c r="V166" s="48"/>
      <c r="W166" s="48"/>
      <c r="X166" s="48"/>
      <c r="Y166" s="48"/>
      <c r="Z166" s="48"/>
    </row>
    <row r="167" ht="15.75" customHeight="1">
      <c r="A167" s="48">
        <v>164.0</v>
      </c>
      <c r="B167" s="48" t="s">
        <v>912</v>
      </c>
      <c r="C167" s="48" t="s">
        <v>955</v>
      </c>
      <c r="D167" s="48" t="s">
        <v>48</v>
      </c>
      <c r="E167" s="48" t="s">
        <v>721</v>
      </c>
      <c r="F167" s="48">
        <v>4.0</v>
      </c>
      <c r="G167" s="48">
        <v>6.0</v>
      </c>
      <c r="H167" s="48">
        <v>3.0</v>
      </c>
      <c r="I167" s="48">
        <v>3.0</v>
      </c>
      <c r="J167" s="48">
        <v>3.0</v>
      </c>
      <c r="K167" s="48">
        <v>4.0</v>
      </c>
      <c r="L167" s="48">
        <v>3.0</v>
      </c>
      <c r="M167" s="48">
        <v>3.0</v>
      </c>
      <c r="N167" s="48">
        <v>2.0</v>
      </c>
      <c r="O167" s="48">
        <v>3.0</v>
      </c>
      <c r="P167" s="48">
        <v>1.0</v>
      </c>
      <c r="Q167" s="48">
        <v>3.0</v>
      </c>
      <c r="R167" s="48">
        <v>0.0</v>
      </c>
      <c r="S167" s="48">
        <v>3.0</v>
      </c>
      <c r="T167" s="48">
        <v>1.0</v>
      </c>
      <c r="U167" s="48"/>
      <c r="V167" s="48"/>
      <c r="W167" s="48"/>
      <c r="X167" s="48"/>
      <c r="Y167" s="48"/>
      <c r="Z167" s="48"/>
    </row>
    <row r="168" ht="15.75" customHeight="1">
      <c r="A168" s="48">
        <v>165.0</v>
      </c>
      <c r="B168" s="48" t="s">
        <v>742</v>
      </c>
      <c r="C168" s="48" t="s">
        <v>956</v>
      </c>
      <c r="D168" s="48" t="s">
        <v>48</v>
      </c>
      <c r="E168" s="48" t="s">
        <v>721</v>
      </c>
      <c r="F168" s="48">
        <v>16.0</v>
      </c>
      <c r="G168" s="48">
        <v>6.0</v>
      </c>
      <c r="H168" s="48">
        <v>3.0</v>
      </c>
      <c r="I168" s="48">
        <v>3.0</v>
      </c>
      <c r="J168" s="48">
        <v>2.0</v>
      </c>
      <c r="K168" s="48">
        <v>4.0</v>
      </c>
      <c r="L168" s="48">
        <v>3.0</v>
      </c>
      <c r="M168" s="48">
        <v>4.0</v>
      </c>
      <c r="N168" s="48">
        <v>7.0</v>
      </c>
      <c r="O168" s="48">
        <v>3.0</v>
      </c>
      <c r="P168" s="48">
        <v>1.0</v>
      </c>
      <c r="Q168" s="48">
        <v>4.0</v>
      </c>
      <c r="R168" s="48">
        <v>2.0</v>
      </c>
      <c r="S168" s="48">
        <v>3.0</v>
      </c>
      <c r="T168" s="48">
        <v>3.0</v>
      </c>
      <c r="U168" s="48"/>
      <c r="V168" s="48"/>
      <c r="W168" s="48"/>
      <c r="X168" s="48"/>
      <c r="Y168" s="48"/>
      <c r="Z168" s="48"/>
    </row>
    <row r="169" ht="15.75" customHeight="1">
      <c r="A169" s="48">
        <v>166.0</v>
      </c>
      <c r="B169" s="48" t="s">
        <v>872</v>
      </c>
      <c r="C169" s="48" t="s">
        <v>957</v>
      </c>
      <c r="D169" s="48" t="s">
        <v>48</v>
      </c>
      <c r="E169" s="48" t="s">
        <v>721</v>
      </c>
      <c r="F169" s="48">
        <v>8.0</v>
      </c>
      <c r="G169" s="48">
        <v>8.0</v>
      </c>
      <c r="H169" s="48">
        <v>3.0</v>
      </c>
      <c r="I169" s="48">
        <v>3.0</v>
      </c>
      <c r="J169" s="48">
        <v>2.0</v>
      </c>
      <c r="K169" s="48">
        <v>3.0</v>
      </c>
      <c r="L169" s="48">
        <v>2.0</v>
      </c>
      <c r="M169" s="48">
        <v>4.0</v>
      </c>
      <c r="N169" s="48">
        <v>4.0</v>
      </c>
      <c r="O169" s="48">
        <v>2.0</v>
      </c>
      <c r="P169" s="48">
        <v>1.0</v>
      </c>
      <c r="Q169" s="48">
        <v>3.0</v>
      </c>
      <c r="R169" s="48">
        <v>2.0</v>
      </c>
      <c r="S169" s="48">
        <v>3.0</v>
      </c>
      <c r="T169" s="48">
        <v>3.0</v>
      </c>
      <c r="U169" s="48"/>
      <c r="V169" s="48"/>
      <c r="W169" s="48"/>
      <c r="X169" s="48"/>
      <c r="Y169" s="48"/>
      <c r="Z169" s="48"/>
    </row>
    <row r="170" ht="15.75" customHeight="1">
      <c r="A170" s="48">
        <v>167.0</v>
      </c>
      <c r="B170" s="48" t="s">
        <v>791</v>
      </c>
      <c r="C170" s="48" t="s">
        <v>958</v>
      </c>
      <c r="D170" s="48" t="s">
        <v>48</v>
      </c>
      <c r="E170" s="48" t="s">
        <v>721</v>
      </c>
      <c r="F170" s="48">
        <v>2.0</v>
      </c>
      <c r="G170" s="48">
        <v>8.0</v>
      </c>
      <c r="H170" s="48">
        <v>3.0</v>
      </c>
      <c r="I170" s="48">
        <v>2.0</v>
      </c>
      <c r="J170" s="48">
        <v>2.0</v>
      </c>
      <c r="K170" s="48">
        <v>4.0</v>
      </c>
      <c r="L170" s="48">
        <v>2.0</v>
      </c>
      <c r="M170" s="48">
        <v>4.0</v>
      </c>
      <c r="N170" s="48">
        <v>6.0</v>
      </c>
      <c r="O170" s="48">
        <v>1.0</v>
      </c>
      <c r="P170" s="48">
        <v>0.0</v>
      </c>
      <c r="Q170" s="48">
        <v>3.0</v>
      </c>
      <c r="R170" s="48">
        <v>1.0</v>
      </c>
      <c r="S170" s="48">
        <v>3.0</v>
      </c>
      <c r="T170" s="48">
        <v>3.0</v>
      </c>
      <c r="U170" s="48"/>
      <c r="V170" s="48"/>
      <c r="W170" s="48"/>
      <c r="X170" s="48"/>
      <c r="Y170" s="48"/>
      <c r="Z170" s="48"/>
    </row>
    <row r="171" ht="15.75" customHeight="1">
      <c r="A171" s="48">
        <v>168.0</v>
      </c>
      <c r="B171" s="48" t="s">
        <v>728</v>
      </c>
      <c r="C171" s="48" t="s">
        <v>959</v>
      </c>
      <c r="D171" s="48" t="s">
        <v>85</v>
      </c>
      <c r="E171" s="48" t="s">
        <v>697</v>
      </c>
      <c r="F171" s="48">
        <v>30.0</v>
      </c>
      <c r="G171" s="48">
        <v>4.0</v>
      </c>
      <c r="H171" s="48">
        <v>4.0</v>
      </c>
      <c r="I171" s="48">
        <v>3.0</v>
      </c>
      <c r="J171" s="48">
        <v>3.0</v>
      </c>
      <c r="K171" s="48">
        <v>3.0</v>
      </c>
      <c r="L171" s="48">
        <v>4.0</v>
      </c>
      <c r="M171" s="48">
        <v>0.0</v>
      </c>
      <c r="N171" s="48">
        <v>0.0</v>
      </c>
      <c r="O171" s="48">
        <v>0.0</v>
      </c>
      <c r="P171" s="48">
        <v>0.0</v>
      </c>
      <c r="Q171" s="48">
        <v>4.0</v>
      </c>
      <c r="R171" s="48">
        <v>4.0</v>
      </c>
      <c r="S171" s="48">
        <v>5.0</v>
      </c>
      <c r="T171" s="48">
        <v>4.0</v>
      </c>
      <c r="U171" s="48"/>
      <c r="V171" s="48"/>
      <c r="W171" s="48"/>
      <c r="X171" s="48"/>
      <c r="Y171" s="48"/>
      <c r="Z171" s="48"/>
    </row>
    <row r="172" ht="15.75" customHeight="1">
      <c r="A172" s="48">
        <v>169.0</v>
      </c>
      <c r="B172" s="48" t="s">
        <v>698</v>
      </c>
      <c r="C172" s="48" t="s">
        <v>699</v>
      </c>
      <c r="D172" s="48" t="s">
        <v>85</v>
      </c>
      <c r="E172" s="48" t="s">
        <v>697</v>
      </c>
      <c r="F172" s="48">
        <v>1.0</v>
      </c>
      <c r="G172" s="48">
        <v>2.0</v>
      </c>
      <c r="H172" s="48">
        <v>2.0</v>
      </c>
      <c r="I172" s="48">
        <v>3.0</v>
      </c>
      <c r="J172" s="48">
        <v>3.0</v>
      </c>
      <c r="K172" s="48">
        <v>3.0</v>
      </c>
      <c r="L172" s="48">
        <v>1.0</v>
      </c>
      <c r="M172" s="48">
        <v>0.0</v>
      </c>
      <c r="N172" s="48">
        <v>0.0</v>
      </c>
      <c r="O172" s="48">
        <v>0.0</v>
      </c>
      <c r="P172" s="48">
        <v>0.0</v>
      </c>
      <c r="Q172" s="48">
        <v>1.0</v>
      </c>
      <c r="R172" s="48">
        <v>1.0</v>
      </c>
      <c r="S172" s="48">
        <v>1.0</v>
      </c>
      <c r="T172" s="48">
        <v>2.0</v>
      </c>
      <c r="U172" s="48"/>
      <c r="V172" s="48"/>
      <c r="W172" s="48"/>
      <c r="X172" s="48"/>
      <c r="Y172" s="48"/>
      <c r="Z172" s="48"/>
    </row>
    <row r="173" ht="15.75" customHeight="1">
      <c r="A173" s="48">
        <v>170.0</v>
      </c>
      <c r="B173" s="48" t="s">
        <v>803</v>
      </c>
      <c r="C173" s="48" t="s">
        <v>6</v>
      </c>
      <c r="D173" s="48" t="s">
        <v>85</v>
      </c>
      <c r="E173" s="48" t="s">
        <v>702</v>
      </c>
      <c r="F173" s="48">
        <v>39.0</v>
      </c>
      <c r="G173" s="48">
        <v>6.0</v>
      </c>
      <c r="H173" s="48">
        <v>3.0</v>
      </c>
      <c r="I173" s="48">
        <v>3.0</v>
      </c>
      <c r="J173" s="48">
        <v>3.0</v>
      </c>
      <c r="K173" s="48">
        <v>4.0</v>
      </c>
      <c r="L173" s="48">
        <v>3.0</v>
      </c>
      <c r="M173" s="48">
        <v>3.0</v>
      </c>
      <c r="N173" s="48">
        <v>4.0</v>
      </c>
      <c r="O173" s="48">
        <v>4.0</v>
      </c>
      <c r="P173" s="48">
        <v>3.0</v>
      </c>
      <c r="Q173" s="48">
        <v>3.0</v>
      </c>
      <c r="R173" s="48">
        <v>1.0</v>
      </c>
      <c r="S173" s="48">
        <v>3.0</v>
      </c>
      <c r="T173" s="48">
        <v>2.0</v>
      </c>
      <c r="U173" s="48"/>
      <c r="V173" s="48"/>
      <c r="W173" s="48"/>
      <c r="X173" s="48"/>
      <c r="Y173" s="48"/>
      <c r="Z173" s="48"/>
    </row>
    <row r="174" ht="15.75" customHeight="1">
      <c r="A174" s="48">
        <v>171.0</v>
      </c>
      <c r="B174" s="48" t="s">
        <v>960</v>
      </c>
      <c r="C174" s="48" t="s">
        <v>961</v>
      </c>
      <c r="D174" s="48" t="s">
        <v>85</v>
      </c>
      <c r="E174" s="48" t="s">
        <v>702</v>
      </c>
      <c r="F174" s="48">
        <v>34.0</v>
      </c>
      <c r="G174" s="48">
        <v>7.0</v>
      </c>
      <c r="H174" s="48">
        <v>3.0</v>
      </c>
      <c r="I174" s="48">
        <v>4.0</v>
      </c>
      <c r="J174" s="48">
        <v>3.0</v>
      </c>
      <c r="K174" s="48">
        <v>3.0</v>
      </c>
      <c r="L174" s="48">
        <v>2.0</v>
      </c>
      <c r="M174" s="48">
        <v>2.0</v>
      </c>
      <c r="N174" s="48">
        <v>4.0</v>
      </c>
      <c r="O174" s="48">
        <v>3.0</v>
      </c>
      <c r="P174" s="48">
        <v>3.0</v>
      </c>
      <c r="Q174" s="48">
        <v>3.0</v>
      </c>
      <c r="R174" s="48">
        <v>1.0</v>
      </c>
      <c r="S174" s="48">
        <v>2.0</v>
      </c>
      <c r="T174" s="48">
        <v>3.0</v>
      </c>
      <c r="U174" s="48"/>
      <c r="V174" s="48"/>
      <c r="W174" s="48"/>
      <c r="X174" s="48"/>
      <c r="Y174" s="48"/>
      <c r="Z174" s="48"/>
    </row>
    <row r="175" ht="15.75" customHeight="1">
      <c r="A175" s="48">
        <v>172.0</v>
      </c>
      <c r="B175" s="48" t="s">
        <v>832</v>
      </c>
      <c r="C175" s="48" t="s">
        <v>962</v>
      </c>
      <c r="D175" s="48" t="s">
        <v>85</v>
      </c>
      <c r="E175" s="48" t="s">
        <v>702</v>
      </c>
      <c r="F175" s="48">
        <v>14.0</v>
      </c>
      <c r="G175" s="48">
        <v>8.0</v>
      </c>
      <c r="H175" s="48">
        <v>4.0</v>
      </c>
      <c r="I175" s="48">
        <v>3.0</v>
      </c>
      <c r="J175" s="48">
        <v>2.0</v>
      </c>
      <c r="K175" s="48">
        <v>4.0</v>
      </c>
      <c r="L175" s="48">
        <v>2.0</v>
      </c>
      <c r="M175" s="48">
        <v>4.0</v>
      </c>
      <c r="N175" s="48">
        <v>4.0</v>
      </c>
      <c r="O175" s="48">
        <v>3.0</v>
      </c>
      <c r="P175" s="48">
        <v>2.0</v>
      </c>
      <c r="Q175" s="48">
        <v>5.0</v>
      </c>
      <c r="R175" s="48">
        <v>2.0</v>
      </c>
      <c r="S175" s="48">
        <v>2.0</v>
      </c>
      <c r="T175" s="48">
        <v>3.0</v>
      </c>
      <c r="U175" s="48"/>
      <c r="V175" s="48"/>
      <c r="W175" s="48"/>
      <c r="X175" s="48"/>
      <c r="Y175" s="48"/>
      <c r="Z175" s="48"/>
    </row>
    <row r="176" ht="15.75" customHeight="1">
      <c r="A176" s="48">
        <v>173.0</v>
      </c>
      <c r="B176" s="48" t="s">
        <v>853</v>
      </c>
      <c r="C176" s="48" t="s">
        <v>960</v>
      </c>
      <c r="D176" s="48" t="s">
        <v>85</v>
      </c>
      <c r="E176" s="48" t="s">
        <v>702</v>
      </c>
      <c r="F176" s="48">
        <v>15.0</v>
      </c>
      <c r="G176" s="48">
        <v>5.0</v>
      </c>
      <c r="H176" s="48">
        <v>3.0</v>
      </c>
      <c r="I176" s="48">
        <v>4.0</v>
      </c>
      <c r="J176" s="48">
        <v>3.0</v>
      </c>
      <c r="K176" s="48">
        <v>3.0</v>
      </c>
      <c r="L176" s="48">
        <v>3.0</v>
      </c>
      <c r="M176" s="48">
        <v>3.0</v>
      </c>
      <c r="N176" s="48">
        <v>6.0</v>
      </c>
      <c r="O176" s="48">
        <v>3.0</v>
      </c>
      <c r="P176" s="48">
        <v>2.0</v>
      </c>
      <c r="Q176" s="48">
        <v>3.0</v>
      </c>
      <c r="R176" s="48">
        <v>3.0</v>
      </c>
      <c r="S176" s="48">
        <v>3.0</v>
      </c>
      <c r="T176" s="48">
        <v>2.0</v>
      </c>
      <c r="U176" s="48"/>
      <c r="V176" s="48"/>
      <c r="W176" s="48"/>
      <c r="X176" s="48"/>
      <c r="Y176" s="48"/>
      <c r="Z176" s="48"/>
    </row>
    <row r="177" ht="15.75" customHeight="1">
      <c r="A177" s="48">
        <v>174.0</v>
      </c>
      <c r="B177" s="48" t="s">
        <v>963</v>
      </c>
      <c r="C177" s="48" t="s">
        <v>964</v>
      </c>
      <c r="D177" s="48" t="s">
        <v>85</v>
      </c>
      <c r="E177" s="48" t="s">
        <v>702</v>
      </c>
      <c r="F177" s="48">
        <v>26.0</v>
      </c>
      <c r="G177" s="48">
        <v>9.0</v>
      </c>
      <c r="H177" s="48">
        <v>2.0</v>
      </c>
      <c r="I177" s="48">
        <v>2.0</v>
      </c>
      <c r="J177" s="48">
        <v>3.0</v>
      </c>
      <c r="K177" s="48">
        <v>2.0</v>
      </c>
      <c r="L177" s="48">
        <v>2.0</v>
      </c>
      <c r="M177" s="48">
        <v>2.0</v>
      </c>
      <c r="N177" s="48">
        <v>6.0</v>
      </c>
      <c r="O177" s="48">
        <v>2.0</v>
      </c>
      <c r="P177" s="48">
        <v>4.0</v>
      </c>
      <c r="Q177" s="48">
        <v>2.0</v>
      </c>
      <c r="R177" s="48">
        <v>5.0</v>
      </c>
      <c r="S177" s="48">
        <v>1.0</v>
      </c>
      <c r="T177" s="48">
        <v>2.0</v>
      </c>
      <c r="U177" s="48"/>
      <c r="V177" s="48"/>
      <c r="W177" s="48"/>
      <c r="X177" s="48"/>
      <c r="Y177" s="48"/>
      <c r="Z177" s="48"/>
    </row>
    <row r="178" ht="15.75" customHeight="1">
      <c r="A178" s="48">
        <v>175.0</v>
      </c>
      <c r="B178" s="48" t="s">
        <v>817</v>
      </c>
      <c r="C178" s="48" t="s">
        <v>965</v>
      </c>
      <c r="D178" s="48" t="s">
        <v>85</v>
      </c>
      <c r="E178" s="48" t="s">
        <v>702</v>
      </c>
      <c r="F178" s="48">
        <v>20.0</v>
      </c>
      <c r="G178" s="48">
        <v>9.0</v>
      </c>
      <c r="H178" s="48">
        <v>3.0</v>
      </c>
      <c r="I178" s="48">
        <v>3.0</v>
      </c>
      <c r="J178" s="48">
        <v>2.0</v>
      </c>
      <c r="K178" s="48">
        <v>4.0</v>
      </c>
      <c r="L178" s="48">
        <v>2.0</v>
      </c>
      <c r="M178" s="48">
        <v>4.0</v>
      </c>
      <c r="N178" s="48">
        <v>8.0</v>
      </c>
      <c r="O178" s="48">
        <v>2.0</v>
      </c>
      <c r="P178" s="48">
        <v>0.0</v>
      </c>
      <c r="Q178" s="48">
        <v>3.0</v>
      </c>
      <c r="R178" s="48">
        <v>2.0</v>
      </c>
      <c r="S178" s="48">
        <v>3.0</v>
      </c>
      <c r="T178" s="48">
        <v>3.0</v>
      </c>
      <c r="U178" s="48"/>
      <c r="V178" s="48"/>
      <c r="W178" s="48"/>
      <c r="X178" s="48"/>
      <c r="Y178" s="48"/>
      <c r="Z178" s="48"/>
    </row>
    <row r="179" ht="15.75" customHeight="1">
      <c r="A179" s="48">
        <v>176.0</v>
      </c>
      <c r="B179" s="48" t="s">
        <v>966</v>
      </c>
      <c r="C179" s="48" t="s">
        <v>967</v>
      </c>
      <c r="D179" s="48" t="s">
        <v>85</v>
      </c>
      <c r="E179" s="48" t="s">
        <v>702</v>
      </c>
      <c r="F179" s="48">
        <v>9.0</v>
      </c>
      <c r="G179" s="48">
        <v>9.0</v>
      </c>
      <c r="H179" s="48">
        <v>4.0</v>
      </c>
      <c r="I179" s="48">
        <v>4.0</v>
      </c>
      <c r="J179" s="48">
        <v>3.0</v>
      </c>
      <c r="K179" s="48">
        <v>4.0</v>
      </c>
      <c r="L179" s="48">
        <v>3.0</v>
      </c>
      <c r="M179" s="48">
        <v>4.0</v>
      </c>
      <c r="N179" s="48">
        <v>6.0</v>
      </c>
      <c r="O179" s="48">
        <v>4.0</v>
      </c>
      <c r="P179" s="48">
        <v>2.0</v>
      </c>
      <c r="Q179" s="48">
        <v>4.0</v>
      </c>
      <c r="R179" s="48">
        <v>2.0</v>
      </c>
      <c r="S179" s="48">
        <v>3.0</v>
      </c>
      <c r="T179" s="48">
        <v>4.0</v>
      </c>
      <c r="U179" s="48"/>
      <c r="V179" s="48"/>
      <c r="W179" s="48"/>
      <c r="X179" s="48"/>
      <c r="Y179" s="48"/>
      <c r="Z179" s="48"/>
    </row>
    <row r="180" ht="15.75" customHeight="1">
      <c r="A180" s="48">
        <v>177.0</v>
      </c>
      <c r="B180" s="48" t="s">
        <v>832</v>
      </c>
      <c r="C180" s="48" t="s">
        <v>968</v>
      </c>
      <c r="D180" s="48" t="s">
        <v>85</v>
      </c>
      <c r="E180" s="48" t="s">
        <v>702</v>
      </c>
      <c r="F180" s="48">
        <v>18.0</v>
      </c>
      <c r="G180" s="48">
        <v>8.0</v>
      </c>
      <c r="H180" s="48">
        <v>3.0</v>
      </c>
      <c r="I180" s="48">
        <v>3.0</v>
      </c>
      <c r="J180" s="48">
        <v>4.0</v>
      </c>
      <c r="K180" s="48">
        <v>3.0</v>
      </c>
      <c r="L180" s="48">
        <v>4.0</v>
      </c>
      <c r="M180" s="48">
        <v>2.0</v>
      </c>
      <c r="N180" s="48">
        <v>3.0</v>
      </c>
      <c r="O180" s="48">
        <v>4.0</v>
      </c>
      <c r="P180" s="48">
        <v>5.0</v>
      </c>
      <c r="Q180" s="48">
        <v>3.0</v>
      </c>
      <c r="R180" s="48">
        <v>1.0</v>
      </c>
      <c r="S180" s="48">
        <v>3.0</v>
      </c>
      <c r="T180" s="48">
        <v>2.0</v>
      </c>
      <c r="U180" s="48"/>
      <c r="V180" s="48"/>
      <c r="W180" s="48"/>
      <c r="X180" s="48"/>
      <c r="Y180" s="48"/>
      <c r="Z180" s="48"/>
    </row>
    <row r="181" ht="15.75" customHeight="1">
      <c r="A181" s="48">
        <v>178.0</v>
      </c>
      <c r="B181" s="48" t="s">
        <v>969</v>
      </c>
      <c r="C181" s="48" t="s">
        <v>970</v>
      </c>
      <c r="D181" s="48" t="s">
        <v>85</v>
      </c>
      <c r="E181" s="48" t="s">
        <v>702</v>
      </c>
      <c r="F181" s="48">
        <v>8.0</v>
      </c>
      <c r="G181" s="48">
        <v>7.0</v>
      </c>
      <c r="H181" s="48">
        <v>4.0</v>
      </c>
      <c r="I181" s="48">
        <v>3.0</v>
      </c>
      <c r="J181" s="48">
        <v>3.0</v>
      </c>
      <c r="K181" s="48">
        <v>3.0</v>
      </c>
      <c r="L181" s="48">
        <v>3.0</v>
      </c>
      <c r="M181" s="48">
        <v>2.0</v>
      </c>
      <c r="N181" s="48">
        <v>0.0</v>
      </c>
      <c r="O181" s="48">
        <v>3.0</v>
      </c>
      <c r="P181" s="48">
        <v>3.0</v>
      </c>
      <c r="Q181" s="48">
        <v>3.0</v>
      </c>
      <c r="R181" s="48">
        <v>2.0</v>
      </c>
      <c r="S181" s="48">
        <v>3.0</v>
      </c>
      <c r="T181" s="48">
        <v>0.0</v>
      </c>
      <c r="U181" s="48"/>
      <c r="V181" s="48"/>
      <c r="W181" s="48"/>
      <c r="X181" s="48"/>
      <c r="Y181" s="48"/>
      <c r="Z181" s="48"/>
    </row>
    <row r="182" ht="15.75" customHeight="1">
      <c r="A182" s="48">
        <v>179.0</v>
      </c>
      <c r="B182" s="48" t="s">
        <v>971</v>
      </c>
      <c r="C182" s="48" t="s">
        <v>972</v>
      </c>
      <c r="D182" s="48" t="s">
        <v>85</v>
      </c>
      <c r="E182" s="48" t="s">
        <v>702</v>
      </c>
      <c r="F182" s="48">
        <v>16.0</v>
      </c>
      <c r="G182" s="48">
        <v>10.0</v>
      </c>
      <c r="H182" s="48">
        <v>2.0</v>
      </c>
      <c r="I182" s="48">
        <v>2.0</v>
      </c>
      <c r="J182" s="48">
        <v>2.0</v>
      </c>
      <c r="K182" s="48">
        <v>3.0</v>
      </c>
      <c r="L182" s="48">
        <v>2.0</v>
      </c>
      <c r="M182" s="48">
        <v>4.0</v>
      </c>
      <c r="N182" s="48">
        <v>10.0</v>
      </c>
      <c r="O182" s="48">
        <v>1.0</v>
      </c>
      <c r="P182" s="48">
        <v>3.0</v>
      </c>
      <c r="Q182" s="48">
        <v>3.0</v>
      </c>
      <c r="R182" s="48">
        <v>2.0</v>
      </c>
      <c r="S182" s="48">
        <v>1.0</v>
      </c>
      <c r="T182" s="48">
        <v>3.0</v>
      </c>
      <c r="U182" s="48"/>
      <c r="V182" s="48"/>
      <c r="W182" s="48"/>
      <c r="X182" s="48"/>
      <c r="Y182" s="48"/>
      <c r="Z182" s="48"/>
    </row>
    <row r="183" ht="15.75" customHeight="1">
      <c r="A183" s="48">
        <v>180.0</v>
      </c>
      <c r="B183" s="48" t="s">
        <v>973</v>
      </c>
      <c r="C183" s="48" t="s">
        <v>974</v>
      </c>
      <c r="D183" s="48" t="s">
        <v>85</v>
      </c>
      <c r="E183" s="48" t="s">
        <v>702</v>
      </c>
      <c r="F183" s="48">
        <v>7.0</v>
      </c>
      <c r="G183" s="48">
        <v>8.0</v>
      </c>
      <c r="H183" s="48">
        <v>3.0</v>
      </c>
      <c r="I183" s="48">
        <v>3.0</v>
      </c>
      <c r="J183" s="48">
        <v>2.0</v>
      </c>
      <c r="K183" s="48">
        <v>2.0</v>
      </c>
      <c r="L183" s="48">
        <v>3.0</v>
      </c>
      <c r="M183" s="48">
        <v>2.0</v>
      </c>
      <c r="N183" s="48">
        <v>4.0</v>
      </c>
      <c r="O183" s="48">
        <v>3.0</v>
      </c>
      <c r="P183" s="48">
        <v>2.0</v>
      </c>
      <c r="Q183" s="48">
        <v>2.0</v>
      </c>
      <c r="R183" s="48">
        <v>4.0</v>
      </c>
      <c r="S183" s="48">
        <v>2.0</v>
      </c>
      <c r="T183" s="48">
        <v>2.0</v>
      </c>
      <c r="U183" s="48"/>
      <c r="V183" s="48"/>
      <c r="W183" s="48"/>
      <c r="X183" s="48"/>
      <c r="Y183" s="48"/>
      <c r="Z183" s="48"/>
    </row>
    <row r="184" ht="15.75" customHeight="1">
      <c r="A184" s="48">
        <v>181.0</v>
      </c>
      <c r="B184" s="48" t="s">
        <v>975</v>
      </c>
      <c r="C184" s="48" t="s">
        <v>976</v>
      </c>
      <c r="D184" s="48" t="s">
        <v>85</v>
      </c>
      <c r="E184" s="48" t="s">
        <v>702</v>
      </c>
      <c r="F184" s="48">
        <v>29.0</v>
      </c>
      <c r="G184" s="48">
        <v>12.0</v>
      </c>
      <c r="H184" s="48">
        <v>1.0</v>
      </c>
      <c r="I184" s="48">
        <v>1.0</v>
      </c>
      <c r="J184" s="48">
        <v>2.0</v>
      </c>
      <c r="K184" s="48">
        <v>1.0</v>
      </c>
      <c r="L184" s="48">
        <v>2.0</v>
      </c>
      <c r="M184" s="48">
        <v>3.0</v>
      </c>
      <c r="N184" s="48">
        <v>12.0</v>
      </c>
      <c r="O184" s="48">
        <v>1.0</v>
      </c>
      <c r="P184" s="48">
        <v>4.0</v>
      </c>
      <c r="Q184" s="48">
        <v>1.0</v>
      </c>
      <c r="R184" s="48">
        <v>5.0</v>
      </c>
      <c r="S184" s="48">
        <v>1.0</v>
      </c>
      <c r="T184" s="48">
        <v>5.0</v>
      </c>
      <c r="U184" s="48"/>
      <c r="V184" s="48"/>
      <c r="W184" s="48"/>
      <c r="X184" s="48"/>
      <c r="Y184" s="48"/>
      <c r="Z184" s="48"/>
    </row>
    <row r="185" ht="15.75" customHeight="1">
      <c r="A185" s="48">
        <v>182.0</v>
      </c>
      <c r="B185" s="48" t="s">
        <v>805</v>
      </c>
      <c r="C185" s="48" t="s">
        <v>977</v>
      </c>
      <c r="D185" s="48" t="s">
        <v>85</v>
      </c>
      <c r="E185" s="48" t="s">
        <v>702</v>
      </c>
      <c r="F185" s="48">
        <v>85.0</v>
      </c>
      <c r="G185" s="48">
        <v>7.0</v>
      </c>
      <c r="H185" s="48">
        <v>5.0</v>
      </c>
      <c r="I185" s="48">
        <v>5.0</v>
      </c>
      <c r="J185" s="48">
        <v>3.0</v>
      </c>
      <c r="K185" s="48">
        <v>2.0</v>
      </c>
      <c r="L185" s="48">
        <v>4.0</v>
      </c>
      <c r="M185" s="48">
        <v>1.0</v>
      </c>
      <c r="N185" s="48">
        <v>3.0</v>
      </c>
      <c r="O185" s="48">
        <v>5.0</v>
      </c>
      <c r="P185" s="48">
        <v>5.0</v>
      </c>
      <c r="Q185" s="48">
        <v>4.0</v>
      </c>
      <c r="R185" s="48">
        <v>5.0</v>
      </c>
      <c r="S185" s="48">
        <v>3.0</v>
      </c>
      <c r="T185" s="48">
        <v>3.0</v>
      </c>
      <c r="U185" s="48"/>
      <c r="V185" s="48"/>
      <c r="W185" s="48"/>
      <c r="X185" s="48"/>
      <c r="Y185" s="48"/>
      <c r="Z185" s="48"/>
    </row>
    <row r="186" ht="15.75" customHeight="1">
      <c r="A186" s="48">
        <v>183.0</v>
      </c>
      <c r="B186" s="48" t="s">
        <v>992</v>
      </c>
      <c r="C186" s="48" t="s">
        <v>993</v>
      </c>
      <c r="D186" s="48" t="s">
        <v>85</v>
      </c>
      <c r="E186" s="48" t="s">
        <v>702</v>
      </c>
      <c r="F186" s="48">
        <v>27.0</v>
      </c>
      <c r="G186" s="48">
        <v>9.0</v>
      </c>
      <c r="H186" s="48">
        <v>1.0</v>
      </c>
      <c r="I186" s="48">
        <v>1.0</v>
      </c>
      <c r="J186" s="48">
        <v>3.0</v>
      </c>
      <c r="K186" s="48">
        <v>3.0</v>
      </c>
      <c r="L186" s="48">
        <v>3.0</v>
      </c>
      <c r="M186" s="48">
        <v>4.0</v>
      </c>
      <c r="N186" s="48">
        <v>7.0</v>
      </c>
      <c r="O186" s="48">
        <v>2.0</v>
      </c>
      <c r="P186" s="48">
        <v>3.0</v>
      </c>
      <c r="Q186" s="48">
        <v>3.0</v>
      </c>
      <c r="R186" s="48">
        <v>3.0</v>
      </c>
      <c r="S186" s="48">
        <v>2.0</v>
      </c>
      <c r="T186" s="48">
        <v>4.0</v>
      </c>
      <c r="U186" s="48"/>
      <c r="V186" s="48"/>
      <c r="W186" s="48"/>
      <c r="X186" s="48"/>
      <c r="Y186" s="48"/>
      <c r="Z186" s="48"/>
    </row>
    <row r="187" ht="15.75" customHeight="1">
      <c r="A187" s="48">
        <v>184.0</v>
      </c>
      <c r="B187" s="48" t="s">
        <v>700</v>
      </c>
      <c r="C187" s="48" t="s">
        <v>978</v>
      </c>
      <c r="D187" s="48" t="s">
        <v>85</v>
      </c>
      <c r="E187" s="48" t="s">
        <v>702</v>
      </c>
      <c r="F187" s="48">
        <v>12.0</v>
      </c>
      <c r="G187" s="48">
        <v>11.0</v>
      </c>
      <c r="H187" s="48">
        <v>2.0</v>
      </c>
      <c r="I187" s="48">
        <v>2.0</v>
      </c>
      <c r="J187" s="48">
        <v>2.0</v>
      </c>
      <c r="K187" s="48">
        <v>1.0</v>
      </c>
      <c r="L187" s="48">
        <v>2.0</v>
      </c>
      <c r="M187" s="48">
        <v>1.0</v>
      </c>
      <c r="N187" s="48">
        <v>3.0</v>
      </c>
      <c r="O187" s="48">
        <v>2.0</v>
      </c>
      <c r="P187" s="48">
        <v>1.0</v>
      </c>
      <c r="Q187" s="48">
        <v>1.0</v>
      </c>
      <c r="R187" s="48">
        <v>2.0</v>
      </c>
      <c r="S187" s="48">
        <v>2.0</v>
      </c>
      <c r="T187" s="48">
        <v>3.0</v>
      </c>
      <c r="U187" s="48"/>
      <c r="V187" s="48"/>
      <c r="W187" s="48"/>
      <c r="X187" s="48"/>
      <c r="Y187" s="48"/>
      <c r="Z187" s="48"/>
    </row>
    <row r="188" ht="15.75" customHeight="1">
      <c r="A188" s="48">
        <v>185.0</v>
      </c>
      <c r="B188" s="48" t="s">
        <v>740</v>
      </c>
      <c r="C188" s="48" t="s">
        <v>979</v>
      </c>
      <c r="D188" s="48" t="s">
        <v>85</v>
      </c>
      <c r="E188" s="48" t="s">
        <v>721</v>
      </c>
      <c r="F188" s="48">
        <v>24.0</v>
      </c>
      <c r="G188" s="48">
        <v>9.0</v>
      </c>
      <c r="H188" s="48">
        <v>4.0</v>
      </c>
      <c r="I188" s="48">
        <v>4.0</v>
      </c>
      <c r="J188" s="48">
        <v>3.0</v>
      </c>
      <c r="K188" s="48">
        <v>5.0</v>
      </c>
      <c r="L188" s="48">
        <v>5.0</v>
      </c>
      <c r="M188" s="48">
        <v>4.0</v>
      </c>
      <c r="N188" s="48">
        <v>10.0</v>
      </c>
      <c r="O188" s="48">
        <v>4.0</v>
      </c>
      <c r="P188" s="48">
        <v>1.0</v>
      </c>
      <c r="Q188" s="48">
        <v>5.0</v>
      </c>
      <c r="R188" s="48">
        <v>4.0</v>
      </c>
      <c r="S188" s="48">
        <v>3.0</v>
      </c>
      <c r="T188" s="48">
        <v>4.0</v>
      </c>
      <c r="U188" s="48"/>
      <c r="V188" s="48"/>
      <c r="W188" s="48"/>
      <c r="X188" s="48"/>
      <c r="Y188" s="48"/>
      <c r="Z188" s="48"/>
    </row>
    <row r="189" ht="15.75" customHeight="1">
      <c r="A189" s="48">
        <v>186.0</v>
      </c>
      <c r="B189" s="48" t="s">
        <v>980</v>
      </c>
      <c r="C189" s="48" t="s">
        <v>981</v>
      </c>
      <c r="D189" s="48" t="s">
        <v>85</v>
      </c>
      <c r="E189" s="48" t="s">
        <v>721</v>
      </c>
      <c r="F189" s="48">
        <v>21.0</v>
      </c>
      <c r="G189" s="48">
        <v>9.0</v>
      </c>
      <c r="H189" s="48">
        <v>4.0</v>
      </c>
      <c r="I189" s="48">
        <v>3.0</v>
      </c>
      <c r="J189" s="48">
        <v>3.0</v>
      </c>
      <c r="K189" s="48">
        <v>4.0</v>
      </c>
      <c r="L189" s="48">
        <v>3.0</v>
      </c>
      <c r="M189" s="48">
        <v>3.0</v>
      </c>
      <c r="N189" s="48">
        <v>2.0</v>
      </c>
      <c r="O189" s="48">
        <v>4.0</v>
      </c>
      <c r="P189" s="48">
        <v>2.0</v>
      </c>
      <c r="Q189" s="48">
        <v>4.0</v>
      </c>
      <c r="R189" s="48">
        <v>4.0</v>
      </c>
      <c r="S189" s="48">
        <v>3.0</v>
      </c>
      <c r="T189" s="48">
        <v>2.0</v>
      </c>
      <c r="U189" s="48"/>
      <c r="V189" s="48"/>
      <c r="W189" s="48"/>
      <c r="X189" s="48"/>
      <c r="Y189" s="48"/>
      <c r="Z189" s="48"/>
    </row>
    <row r="190" ht="15.75" customHeight="1">
      <c r="A190" s="48">
        <v>187.0</v>
      </c>
      <c r="B190" s="48" t="s">
        <v>876</v>
      </c>
      <c r="C190" s="48" t="s">
        <v>982</v>
      </c>
      <c r="D190" s="48" t="s">
        <v>85</v>
      </c>
      <c r="E190" s="48" t="s">
        <v>721</v>
      </c>
      <c r="F190" s="48">
        <v>19.0</v>
      </c>
      <c r="G190" s="48">
        <v>8.0</v>
      </c>
      <c r="H190" s="48">
        <v>2.0</v>
      </c>
      <c r="I190" s="48">
        <v>2.0</v>
      </c>
      <c r="J190" s="48">
        <v>3.0</v>
      </c>
      <c r="K190" s="48">
        <v>4.0</v>
      </c>
      <c r="L190" s="48">
        <v>3.0</v>
      </c>
      <c r="M190" s="48">
        <v>3.0</v>
      </c>
      <c r="N190" s="48">
        <v>6.0</v>
      </c>
      <c r="O190" s="48">
        <v>2.0</v>
      </c>
      <c r="P190" s="48">
        <v>2.0</v>
      </c>
      <c r="Q190" s="48">
        <v>4.0</v>
      </c>
      <c r="R190" s="48">
        <v>2.0</v>
      </c>
      <c r="S190" s="48">
        <v>3.0</v>
      </c>
      <c r="T190" s="48">
        <v>4.0</v>
      </c>
      <c r="U190" s="48"/>
      <c r="V190" s="48"/>
      <c r="W190" s="48"/>
      <c r="X190" s="48"/>
      <c r="Y190" s="48"/>
      <c r="Z190" s="48"/>
    </row>
    <row r="191" ht="15.75" customHeight="1">
      <c r="A191" s="48">
        <v>188.0</v>
      </c>
      <c r="B191" s="48" t="s">
        <v>983</v>
      </c>
      <c r="C191" s="48" t="s">
        <v>882</v>
      </c>
      <c r="D191" s="48" t="s">
        <v>85</v>
      </c>
      <c r="E191" s="48" t="s">
        <v>721</v>
      </c>
      <c r="F191" s="48">
        <v>25.0</v>
      </c>
      <c r="G191" s="48">
        <v>9.0</v>
      </c>
      <c r="H191" s="48">
        <v>4.0</v>
      </c>
      <c r="I191" s="48">
        <v>3.0</v>
      </c>
      <c r="J191" s="48">
        <v>2.0</v>
      </c>
      <c r="K191" s="48">
        <v>3.0</v>
      </c>
      <c r="L191" s="48">
        <v>1.0</v>
      </c>
      <c r="M191" s="48">
        <v>1.0</v>
      </c>
      <c r="N191" s="48">
        <v>4.0</v>
      </c>
      <c r="O191" s="48">
        <v>3.0</v>
      </c>
      <c r="P191" s="48">
        <v>1.0</v>
      </c>
      <c r="Q191" s="48">
        <v>3.0</v>
      </c>
      <c r="R191" s="48">
        <v>2.0</v>
      </c>
      <c r="S191" s="48">
        <v>3.0</v>
      </c>
      <c r="T191" s="48">
        <v>1.0</v>
      </c>
      <c r="U191" s="48"/>
      <c r="V191" s="48"/>
      <c r="W191" s="48"/>
      <c r="X191" s="48"/>
      <c r="Y191" s="48"/>
      <c r="Z191" s="48"/>
    </row>
    <row r="192" ht="15.75" customHeight="1">
      <c r="A192" s="48">
        <v>189.0</v>
      </c>
      <c r="B192" s="48" t="s">
        <v>876</v>
      </c>
      <c r="C192" s="48" t="s">
        <v>984</v>
      </c>
      <c r="D192" s="48" t="s">
        <v>85</v>
      </c>
      <c r="E192" s="48" t="s">
        <v>721</v>
      </c>
      <c r="F192" s="48">
        <v>6.0</v>
      </c>
      <c r="G192" s="48">
        <v>11.0</v>
      </c>
      <c r="H192" s="48">
        <v>3.0</v>
      </c>
      <c r="I192" s="48">
        <v>3.0</v>
      </c>
      <c r="J192" s="48">
        <v>2.0</v>
      </c>
      <c r="K192" s="48">
        <v>3.0</v>
      </c>
      <c r="L192" s="48">
        <v>4.0</v>
      </c>
      <c r="M192" s="48">
        <v>3.0</v>
      </c>
      <c r="N192" s="48">
        <v>4.0</v>
      </c>
      <c r="O192" s="48">
        <v>2.0</v>
      </c>
      <c r="P192" s="48">
        <v>1.0</v>
      </c>
      <c r="Q192" s="48">
        <v>4.0</v>
      </c>
      <c r="R192" s="48">
        <v>3.0</v>
      </c>
      <c r="S192" s="48">
        <v>2.0</v>
      </c>
      <c r="T192" s="48">
        <v>3.0</v>
      </c>
      <c r="U192" s="48"/>
      <c r="V192" s="48"/>
      <c r="W192" s="48"/>
      <c r="X192" s="48"/>
      <c r="Y192" s="48"/>
      <c r="Z192" s="48"/>
    </row>
    <row r="193" ht="15.75" customHeight="1">
      <c r="A193" s="48">
        <v>190.0</v>
      </c>
      <c r="B193" s="48" t="s">
        <v>985</v>
      </c>
      <c r="C193" s="48" t="s">
        <v>986</v>
      </c>
      <c r="D193" s="48" t="s">
        <v>85</v>
      </c>
      <c r="E193" s="48" t="s">
        <v>721</v>
      </c>
      <c r="F193" s="48">
        <v>22.0</v>
      </c>
      <c r="G193" s="48">
        <v>11.0</v>
      </c>
      <c r="H193" s="48">
        <v>3.0</v>
      </c>
      <c r="I193" s="48">
        <v>3.0</v>
      </c>
      <c r="J193" s="48">
        <v>1.0</v>
      </c>
      <c r="K193" s="48">
        <v>3.0</v>
      </c>
      <c r="L193" s="48">
        <v>2.0</v>
      </c>
      <c r="M193" s="48">
        <v>4.0</v>
      </c>
      <c r="N193" s="48">
        <v>6.0</v>
      </c>
      <c r="O193" s="48">
        <v>3.0</v>
      </c>
      <c r="P193" s="48">
        <v>0.0</v>
      </c>
      <c r="Q193" s="48">
        <v>2.0</v>
      </c>
      <c r="R193" s="48">
        <v>4.0</v>
      </c>
      <c r="S193" s="48">
        <v>3.0</v>
      </c>
      <c r="T193" s="48">
        <v>4.0</v>
      </c>
      <c r="U193" s="48"/>
      <c r="V193" s="48"/>
      <c r="W193" s="48"/>
      <c r="X193" s="48"/>
      <c r="Y193" s="48"/>
      <c r="Z193" s="48"/>
    </row>
    <row r="194" ht="15.75" customHeight="1">
      <c r="A194" s="48">
        <v>191.0</v>
      </c>
      <c r="B194" s="48" t="s">
        <v>830</v>
      </c>
      <c r="C194" s="48" t="s">
        <v>987</v>
      </c>
      <c r="D194" s="48" t="s">
        <v>85</v>
      </c>
      <c r="E194" s="48" t="s">
        <v>721</v>
      </c>
      <c r="F194" s="48">
        <v>2.0</v>
      </c>
      <c r="G194" s="48">
        <v>10.0</v>
      </c>
      <c r="H194" s="48">
        <v>3.0</v>
      </c>
      <c r="I194" s="48">
        <v>3.0</v>
      </c>
      <c r="J194" s="48">
        <v>3.0</v>
      </c>
      <c r="K194" s="48">
        <v>1.0</v>
      </c>
      <c r="L194" s="48">
        <v>3.0</v>
      </c>
      <c r="M194" s="48">
        <v>3.0</v>
      </c>
      <c r="N194" s="48">
        <v>5.0</v>
      </c>
      <c r="O194" s="48">
        <v>3.0</v>
      </c>
      <c r="P194" s="48">
        <v>1.0</v>
      </c>
      <c r="Q194" s="48">
        <v>1.0</v>
      </c>
      <c r="R194" s="48">
        <v>2.0</v>
      </c>
      <c r="S194" s="48">
        <v>3.0</v>
      </c>
      <c r="T194" s="48">
        <v>3.0</v>
      </c>
      <c r="U194" s="48"/>
      <c r="V194" s="48"/>
      <c r="W194" s="48"/>
      <c r="X194" s="48"/>
      <c r="Y194" s="48"/>
      <c r="Z194" s="48"/>
    </row>
    <row r="195" ht="15.75" customHeight="1">
      <c r="A195" s="48">
        <v>192.0</v>
      </c>
      <c r="B195" s="48" t="s">
        <v>791</v>
      </c>
      <c r="C195" s="48" t="s">
        <v>988</v>
      </c>
      <c r="D195" s="48" t="s">
        <v>85</v>
      </c>
      <c r="E195" s="48" t="s">
        <v>721</v>
      </c>
      <c r="F195" s="48">
        <v>36.0</v>
      </c>
      <c r="G195" s="48">
        <v>9.0</v>
      </c>
      <c r="H195" s="48">
        <v>3.0</v>
      </c>
      <c r="I195" s="48">
        <v>3.0</v>
      </c>
      <c r="J195" s="48">
        <v>2.0</v>
      </c>
      <c r="K195" s="48">
        <v>2.0</v>
      </c>
      <c r="L195" s="48">
        <v>3.0</v>
      </c>
      <c r="M195" s="48">
        <v>2.0</v>
      </c>
      <c r="N195" s="48">
        <v>6.0</v>
      </c>
      <c r="O195" s="48">
        <v>3.0</v>
      </c>
      <c r="P195" s="48">
        <v>3.0</v>
      </c>
      <c r="Q195" s="48">
        <v>2.0</v>
      </c>
      <c r="R195" s="48">
        <v>5.0</v>
      </c>
      <c r="S195" s="48">
        <v>2.0</v>
      </c>
      <c r="T195" s="48">
        <v>3.0</v>
      </c>
      <c r="U195" s="48"/>
      <c r="V195" s="48"/>
      <c r="W195" s="48"/>
      <c r="X195" s="48"/>
      <c r="Y195" s="48"/>
      <c r="Z195" s="48"/>
    </row>
    <row r="196" ht="15.75" customHeight="1">
      <c r="A196" s="48">
        <v>193.0</v>
      </c>
      <c r="B196" s="48" t="s">
        <v>736</v>
      </c>
      <c r="C196" s="48" t="s">
        <v>989</v>
      </c>
      <c r="D196" s="48" t="s">
        <v>96</v>
      </c>
      <c r="E196" s="48" t="s">
        <v>697</v>
      </c>
      <c r="F196" s="48">
        <v>34.0</v>
      </c>
      <c r="G196" s="48">
        <v>5.0</v>
      </c>
      <c r="H196" s="48">
        <v>3.0</v>
      </c>
      <c r="I196" s="48">
        <v>4.0</v>
      </c>
      <c r="J196" s="48">
        <v>5.0</v>
      </c>
      <c r="K196" s="48">
        <v>5.0</v>
      </c>
      <c r="L196" s="48">
        <v>3.0</v>
      </c>
      <c r="M196" s="48">
        <v>0.0</v>
      </c>
      <c r="N196" s="48">
        <v>0.0</v>
      </c>
      <c r="O196" s="48">
        <v>0.0</v>
      </c>
      <c r="P196" s="48">
        <v>0.0</v>
      </c>
      <c r="Q196" s="48">
        <v>3.0</v>
      </c>
      <c r="R196" s="48">
        <v>4.0</v>
      </c>
      <c r="S196" s="48">
        <v>3.0</v>
      </c>
      <c r="T196" s="48">
        <v>4.0</v>
      </c>
      <c r="U196" s="48"/>
      <c r="V196" s="48"/>
      <c r="W196" s="48"/>
      <c r="X196" s="48"/>
      <c r="Y196" s="48"/>
      <c r="Z196" s="48"/>
    </row>
    <row r="197" ht="15.75" customHeight="1">
      <c r="A197" s="48">
        <v>194.0</v>
      </c>
      <c r="B197" s="48" t="s">
        <v>912</v>
      </c>
      <c r="C197" s="48" t="s">
        <v>990</v>
      </c>
      <c r="D197" s="48" t="s">
        <v>96</v>
      </c>
      <c r="E197" s="48" t="s">
        <v>697</v>
      </c>
      <c r="F197" s="48">
        <v>30.0</v>
      </c>
      <c r="G197" s="48">
        <v>7.0</v>
      </c>
      <c r="H197" s="48">
        <v>2.0</v>
      </c>
      <c r="I197" s="48">
        <v>4.0</v>
      </c>
      <c r="J197" s="48">
        <v>2.0</v>
      </c>
      <c r="K197" s="48">
        <v>2.0</v>
      </c>
      <c r="L197" s="48">
        <v>3.0</v>
      </c>
      <c r="M197" s="48">
        <v>0.0</v>
      </c>
      <c r="N197" s="48">
        <v>0.0</v>
      </c>
      <c r="O197" s="48">
        <v>0.0</v>
      </c>
      <c r="P197" s="48">
        <v>0.0</v>
      </c>
      <c r="Q197" s="48">
        <v>2.0</v>
      </c>
      <c r="R197" s="48">
        <v>2.0</v>
      </c>
      <c r="S197" s="48">
        <v>2.0</v>
      </c>
      <c r="T197" s="48">
        <v>2.0</v>
      </c>
      <c r="U197" s="48"/>
      <c r="V197" s="48"/>
      <c r="W197" s="48"/>
      <c r="X197" s="48"/>
      <c r="Y197" s="48"/>
      <c r="Z197" s="48"/>
    </row>
    <row r="198" ht="15.75" customHeight="1">
      <c r="A198" s="48">
        <v>195.0</v>
      </c>
      <c r="B198" s="48" t="s">
        <v>779</v>
      </c>
      <c r="C198" s="48" t="s">
        <v>991</v>
      </c>
      <c r="D198" s="48" t="s">
        <v>96</v>
      </c>
      <c r="E198" s="48" t="s">
        <v>702</v>
      </c>
      <c r="F198" s="48">
        <v>14.0</v>
      </c>
      <c r="G198" s="48">
        <v>8.0</v>
      </c>
      <c r="H198" s="48">
        <v>2.0</v>
      </c>
      <c r="I198" s="48">
        <v>2.0</v>
      </c>
      <c r="J198" s="48">
        <v>2.0</v>
      </c>
      <c r="K198" s="48">
        <v>3.0</v>
      </c>
      <c r="L198" s="48">
        <v>2.0</v>
      </c>
      <c r="M198" s="48">
        <v>2.0</v>
      </c>
      <c r="N198" s="48">
        <v>1.0</v>
      </c>
      <c r="O198" s="48">
        <v>2.0</v>
      </c>
      <c r="P198" s="48">
        <v>2.0</v>
      </c>
      <c r="Q198" s="48">
        <v>3.0</v>
      </c>
      <c r="R198" s="48">
        <v>2.0</v>
      </c>
      <c r="S198" s="48">
        <v>2.0</v>
      </c>
      <c r="T198" s="48">
        <v>2.0</v>
      </c>
      <c r="U198" s="48"/>
      <c r="V198" s="48"/>
      <c r="W198" s="48"/>
      <c r="X198" s="48"/>
      <c r="Y198" s="48"/>
      <c r="Z198" s="48"/>
    </row>
    <row r="199" ht="15.75" customHeight="1">
      <c r="A199" s="48">
        <v>196.0</v>
      </c>
      <c r="B199" s="48" t="s">
        <v>992</v>
      </c>
      <c r="C199" s="48" t="s">
        <v>993</v>
      </c>
      <c r="D199" s="48" t="s">
        <v>96</v>
      </c>
      <c r="E199" s="48" t="s">
        <v>702</v>
      </c>
      <c r="F199" s="48">
        <v>27.0</v>
      </c>
      <c r="G199" s="48">
        <v>9.0</v>
      </c>
      <c r="H199" s="48">
        <v>1.0</v>
      </c>
      <c r="I199" s="48">
        <v>1.0</v>
      </c>
      <c r="J199" s="48">
        <v>3.0</v>
      </c>
      <c r="K199" s="48">
        <v>3.0</v>
      </c>
      <c r="L199" s="48">
        <v>3.0</v>
      </c>
      <c r="M199" s="48">
        <v>4.0</v>
      </c>
      <c r="N199" s="48">
        <v>7.0</v>
      </c>
      <c r="O199" s="48">
        <v>2.0</v>
      </c>
      <c r="P199" s="48">
        <v>3.0</v>
      </c>
      <c r="Q199" s="48">
        <v>3.0</v>
      </c>
      <c r="R199" s="48">
        <v>3.0</v>
      </c>
      <c r="S199" s="48">
        <v>2.0</v>
      </c>
      <c r="T199" s="48">
        <v>4.0</v>
      </c>
      <c r="U199" s="48"/>
      <c r="V199" s="48"/>
      <c r="W199" s="48"/>
      <c r="X199" s="48"/>
      <c r="Y199" s="48"/>
      <c r="Z199" s="48"/>
    </row>
    <row r="200" ht="15.75" customHeight="1">
      <c r="A200" s="48">
        <v>197.0</v>
      </c>
      <c r="B200" s="48" t="s">
        <v>876</v>
      </c>
      <c r="C200" s="48" t="s">
        <v>994</v>
      </c>
      <c r="D200" s="48" t="s">
        <v>96</v>
      </c>
      <c r="E200" s="48" t="s">
        <v>702</v>
      </c>
      <c r="F200" s="48">
        <v>39.0</v>
      </c>
      <c r="G200" s="48">
        <v>8.0</v>
      </c>
      <c r="H200" s="48">
        <v>4.0</v>
      </c>
      <c r="I200" s="48">
        <v>2.0</v>
      </c>
      <c r="J200" s="48">
        <v>2.0</v>
      </c>
      <c r="K200" s="48">
        <v>4.0</v>
      </c>
      <c r="L200" s="48">
        <v>2.0</v>
      </c>
      <c r="M200" s="48">
        <v>4.0</v>
      </c>
      <c r="N200" s="48">
        <v>6.0</v>
      </c>
      <c r="O200" s="48">
        <v>3.0</v>
      </c>
      <c r="P200" s="48">
        <v>3.0</v>
      </c>
      <c r="Q200" s="48">
        <v>4.0</v>
      </c>
      <c r="R200" s="48">
        <v>4.0</v>
      </c>
      <c r="S200" s="48">
        <v>3.0</v>
      </c>
      <c r="T200" s="48">
        <v>4.0</v>
      </c>
      <c r="U200" s="48"/>
      <c r="V200" s="48"/>
      <c r="W200" s="48"/>
      <c r="X200" s="48"/>
      <c r="Y200" s="48"/>
      <c r="Z200" s="48"/>
    </row>
    <row r="201" ht="15.75" customHeight="1">
      <c r="A201" s="48">
        <v>198.0</v>
      </c>
      <c r="B201" s="48" t="s">
        <v>817</v>
      </c>
      <c r="C201" s="48" t="s">
        <v>995</v>
      </c>
      <c r="D201" s="48" t="s">
        <v>96</v>
      </c>
      <c r="E201" s="48" t="s">
        <v>702</v>
      </c>
      <c r="F201" s="48">
        <v>18.0</v>
      </c>
      <c r="G201" s="48">
        <v>7.0</v>
      </c>
      <c r="H201" s="48">
        <v>3.0</v>
      </c>
      <c r="I201" s="48">
        <v>2.0</v>
      </c>
      <c r="J201" s="48">
        <v>3.0</v>
      </c>
      <c r="K201" s="48">
        <v>3.0</v>
      </c>
      <c r="L201" s="48">
        <v>3.0</v>
      </c>
      <c r="M201" s="48">
        <v>2.0</v>
      </c>
      <c r="N201" s="48">
        <v>4.0</v>
      </c>
      <c r="O201" s="48">
        <v>3.0</v>
      </c>
      <c r="P201" s="48">
        <v>2.0</v>
      </c>
      <c r="Q201" s="48">
        <v>3.0</v>
      </c>
      <c r="R201" s="48">
        <v>2.0</v>
      </c>
      <c r="S201" s="48">
        <v>3.0</v>
      </c>
      <c r="T201" s="48">
        <v>3.0</v>
      </c>
      <c r="U201" s="48"/>
      <c r="V201" s="48"/>
      <c r="W201" s="48"/>
      <c r="X201" s="48"/>
      <c r="Y201" s="48"/>
      <c r="Z201" s="48"/>
    </row>
    <row r="202" ht="15.75" customHeight="1">
      <c r="A202" s="48">
        <v>199.0</v>
      </c>
      <c r="B202" s="48" t="s">
        <v>740</v>
      </c>
      <c r="C202" s="48" t="s">
        <v>996</v>
      </c>
      <c r="D202" s="48" t="s">
        <v>96</v>
      </c>
      <c r="E202" s="48" t="s">
        <v>702</v>
      </c>
      <c r="F202" s="48">
        <v>10.0</v>
      </c>
      <c r="G202" s="48">
        <v>8.0</v>
      </c>
      <c r="H202" s="48">
        <v>2.0</v>
      </c>
      <c r="I202" s="48">
        <v>2.0</v>
      </c>
      <c r="J202" s="48">
        <v>2.0</v>
      </c>
      <c r="K202" s="48">
        <v>3.0</v>
      </c>
      <c r="L202" s="48">
        <v>2.0</v>
      </c>
      <c r="M202" s="48">
        <v>3.0</v>
      </c>
      <c r="N202" s="48">
        <v>6.0</v>
      </c>
      <c r="O202" s="48">
        <v>2.0</v>
      </c>
      <c r="P202" s="48">
        <v>2.0</v>
      </c>
      <c r="Q202" s="48">
        <v>3.0</v>
      </c>
      <c r="R202" s="48">
        <v>4.0</v>
      </c>
      <c r="S202" s="48">
        <v>2.0</v>
      </c>
      <c r="T202" s="48">
        <v>4.0</v>
      </c>
      <c r="U202" s="48"/>
      <c r="V202" s="48"/>
      <c r="W202" s="48"/>
      <c r="X202" s="48"/>
      <c r="Y202" s="48"/>
      <c r="Z202" s="48"/>
    </row>
    <row r="203" ht="15.75" customHeight="1">
      <c r="A203" s="48">
        <v>200.0</v>
      </c>
      <c r="B203" s="48" t="s">
        <v>997</v>
      </c>
      <c r="C203" s="48" t="s">
        <v>998</v>
      </c>
      <c r="D203" s="48" t="s">
        <v>96</v>
      </c>
      <c r="E203" s="48" t="s">
        <v>702</v>
      </c>
      <c r="F203" s="48">
        <v>23.0</v>
      </c>
      <c r="G203" s="48">
        <v>7.0</v>
      </c>
      <c r="H203" s="48">
        <v>4.0</v>
      </c>
      <c r="I203" s="48">
        <v>3.0</v>
      </c>
      <c r="J203" s="48">
        <v>3.0</v>
      </c>
      <c r="K203" s="48">
        <v>2.0</v>
      </c>
      <c r="L203" s="48">
        <v>3.0</v>
      </c>
      <c r="M203" s="48">
        <v>1.0</v>
      </c>
      <c r="N203" s="48">
        <v>2.0</v>
      </c>
      <c r="O203" s="48">
        <v>3.0</v>
      </c>
      <c r="P203" s="48">
        <v>3.0</v>
      </c>
      <c r="Q203" s="48">
        <v>3.0</v>
      </c>
      <c r="R203" s="48">
        <v>2.0</v>
      </c>
      <c r="S203" s="48">
        <v>4.0</v>
      </c>
      <c r="T203" s="48">
        <v>2.0</v>
      </c>
      <c r="U203" s="48"/>
      <c r="V203" s="48"/>
      <c r="W203" s="48"/>
      <c r="X203" s="48"/>
      <c r="Y203" s="48"/>
      <c r="Z203" s="48"/>
    </row>
    <row r="204" ht="15.75" customHeight="1">
      <c r="A204" s="48">
        <v>201.0</v>
      </c>
      <c r="B204" s="48" t="s">
        <v>724</v>
      </c>
      <c r="C204" s="48" t="s">
        <v>999</v>
      </c>
      <c r="D204" s="48" t="s">
        <v>96</v>
      </c>
      <c r="E204" s="48" t="s">
        <v>702</v>
      </c>
      <c r="F204" s="48">
        <v>20.0</v>
      </c>
      <c r="G204" s="48">
        <v>7.0</v>
      </c>
      <c r="H204" s="48">
        <v>2.0</v>
      </c>
      <c r="I204" s="48">
        <v>2.0</v>
      </c>
      <c r="J204" s="48">
        <v>1.0</v>
      </c>
      <c r="K204" s="48">
        <v>3.0</v>
      </c>
      <c r="L204" s="48">
        <v>2.0</v>
      </c>
      <c r="M204" s="48">
        <v>3.0</v>
      </c>
      <c r="N204" s="48">
        <v>2.0</v>
      </c>
      <c r="O204" s="48">
        <v>2.0</v>
      </c>
      <c r="P204" s="48">
        <v>1.0</v>
      </c>
      <c r="Q204" s="48">
        <v>3.0</v>
      </c>
      <c r="R204" s="48">
        <v>5.0</v>
      </c>
      <c r="S204" s="48">
        <v>2.0</v>
      </c>
      <c r="T204" s="48">
        <v>1.0</v>
      </c>
      <c r="U204" s="48"/>
      <c r="V204" s="48"/>
      <c r="W204" s="48"/>
      <c r="X204" s="48"/>
      <c r="Y204" s="48"/>
      <c r="Z204" s="48"/>
    </row>
    <row r="205" ht="15.75" customHeight="1">
      <c r="A205" s="48">
        <v>202.0</v>
      </c>
      <c r="B205" s="48" t="s">
        <v>1000</v>
      </c>
      <c r="C205" s="48" t="s">
        <v>1001</v>
      </c>
      <c r="D205" s="48" t="s">
        <v>96</v>
      </c>
      <c r="E205" s="48" t="s">
        <v>702</v>
      </c>
      <c r="F205" s="48">
        <v>29.0</v>
      </c>
      <c r="G205" s="48">
        <v>4.0</v>
      </c>
      <c r="H205" s="48">
        <v>1.0</v>
      </c>
      <c r="I205" s="48">
        <v>2.0</v>
      </c>
      <c r="J205" s="48">
        <v>3.0</v>
      </c>
      <c r="K205" s="48">
        <v>1.0</v>
      </c>
      <c r="L205" s="48">
        <v>2.0</v>
      </c>
      <c r="M205" s="48">
        <v>2.0</v>
      </c>
      <c r="N205" s="48">
        <v>0.0</v>
      </c>
      <c r="O205" s="48">
        <v>2.0</v>
      </c>
      <c r="P205" s="48">
        <v>2.0</v>
      </c>
      <c r="Q205" s="48">
        <v>1.0</v>
      </c>
      <c r="R205" s="48">
        <v>4.0</v>
      </c>
      <c r="S205" s="48">
        <v>2.0</v>
      </c>
      <c r="T205" s="48">
        <v>1.0</v>
      </c>
      <c r="U205" s="48"/>
      <c r="V205" s="48"/>
      <c r="W205" s="48"/>
      <c r="X205" s="48"/>
      <c r="Y205" s="48"/>
      <c r="Z205" s="48"/>
    </row>
    <row r="206" ht="15.75" customHeight="1">
      <c r="A206" s="48">
        <v>203.0</v>
      </c>
      <c r="B206" s="48" t="s">
        <v>728</v>
      </c>
      <c r="C206" s="48" t="s">
        <v>1002</v>
      </c>
      <c r="D206" s="48" t="s">
        <v>96</v>
      </c>
      <c r="E206" s="48" t="s">
        <v>702</v>
      </c>
      <c r="F206" s="48">
        <v>22.0</v>
      </c>
      <c r="G206" s="48">
        <v>7.0</v>
      </c>
      <c r="H206" s="48">
        <v>1.0</v>
      </c>
      <c r="I206" s="48">
        <v>2.0</v>
      </c>
      <c r="J206" s="48">
        <v>2.0</v>
      </c>
      <c r="K206" s="48">
        <v>2.0</v>
      </c>
      <c r="L206" s="48">
        <v>2.0</v>
      </c>
      <c r="M206" s="48">
        <v>2.0</v>
      </c>
      <c r="N206" s="48">
        <v>0.0</v>
      </c>
      <c r="O206" s="48">
        <v>2.0</v>
      </c>
      <c r="P206" s="48">
        <v>2.0</v>
      </c>
      <c r="Q206" s="48">
        <v>2.0</v>
      </c>
      <c r="R206" s="48">
        <v>4.0</v>
      </c>
      <c r="S206" s="48">
        <v>2.0</v>
      </c>
      <c r="T206" s="48">
        <v>1.0</v>
      </c>
      <c r="U206" s="48"/>
      <c r="V206" s="48"/>
      <c r="W206" s="48"/>
      <c r="X206" s="48"/>
      <c r="Y206" s="48"/>
      <c r="Z206" s="48"/>
    </row>
    <row r="207" ht="15.75" customHeight="1">
      <c r="A207" s="48">
        <v>204.0</v>
      </c>
      <c r="B207" s="48" t="s">
        <v>746</v>
      </c>
      <c r="C207" s="48" t="s">
        <v>1003</v>
      </c>
      <c r="D207" s="48" t="s">
        <v>96</v>
      </c>
      <c r="E207" s="48" t="s">
        <v>721</v>
      </c>
      <c r="F207" s="48">
        <v>6.0</v>
      </c>
      <c r="G207" s="48">
        <v>10.0</v>
      </c>
      <c r="H207" s="48">
        <v>3.0</v>
      </c>
      <c r="I207" s="48">
        <v>3.0</v>
      </c>
      <c r="J207" s="48">
        <v>2.0</v>
      </c>
      <c r="K207" s="48">
        <v>2.0</v>
      </c>
      <c r="L207" s="48">
        <v>3.0</v>
      </c>
      <c r="M207" s="48">
        <v>2.0</v>
      </c>
      <c r="N207" s="48">
        <v>9.0</v>
      </c>
      <c r="O207" s="48">
        <v>2.0</v>
      </c>
      <c r="P207" s="48">
        <v>2.0</v>
      </c>
      <c r="Q207" s="48">
        <v>3.0</v>
      </c>
      <c r="R207" s="48">
        <v>3.0</v>
      </c>
      <c r="S207" s="48">
        <v>2.0</v>
      </c>
      <c r="T207" s="48">
        <v>3.0</v>
      </c>
      <c r="U207" s="48"/>
      <c r="V207" s="48"/>
      <c r="W207" s="48"/>
      <c r="X207" s="48"/>
      <c r="Y207" s="48"/>
      <c r="Z207" s="48"/>
    </row>
    <row r="208" ht="15.75" customHeight="1">
      <c r="A208" s="48">
        <v>205.0</v>
      </c>
      <c r="B208" s="48" t="s">
        <v>795</v>
      </c>
      <c r="C208" s="48" t="s">
        <v>1004</v>
      </c>
      <c r="D208" s="48" t="s">
        <v>96</v>
      </c>
      <c r="E208" s="48" t="s">
        <v>721</v>
      </c>
      <c r="F208" s="48">
        <v>21.0</v>
      </c>
      <c r="G208" s="48">
        <v>10.0</v>
      </c>
      <c r="H208" s="48">
        <v>2.0</v>
      </c>
      <c r="I208" s="48">
        <v>3.0</v>
      </c>
      <c r="J208" s="48">
        <v>2.0</v>
      </c>
      <c r="K208" s="48">
        <v>2.0</v>
      </c>
      <c r="L208" s="48">
        <v>2.0</v>
      </c>
      <c r="M208" s="48">
        <v>3.0</v>
      </c>
      <c r="N208" s="48">
        <v>8.0</v>
      </c>
      <c r="O208" s="48">
        <v>2.0</v>
      </c>
      <c r="P208" s="48">
        <v>2.0</v>
      </c>
      <c r="Q208" s="48">
        <v>3.0</v>
      </c>
      <c r="R208" s="48">
        <v>5.0</v>
      </c>
      <c r="S208" s="48">
        <v>1.0</v>
      </c>
      <c r="T208" s="48">
        <v>2.0</v>
      </c>
      <c r="U208" s="48"/>
      <c r="V208" s="48"/>
      <c r="W208" s="48"/>
      <c r="X208" s="48"/>
      <c r="Y208" s="48"/>
      <c r="Z208" s="48"/>
    </row>
    <row r="209" ht="15.75" customHeight="1">
      <c r="A209" s="48">
        <v>206.0</v>
      </c>
      <c r="B209" s="48" t="s">
        <v>812</v>
      </c>
      <c r="C209" s="48" t="s">
        <v>879</v>
      </c>
      <c r="D209" s="48" t="s">
        <v>96</v>
      </c>
      <c r="E209" s="48" t="s">
        <v>721</v>
      </c>
      <c r="F209" s="48">
        <v>28.0</v>
      </c>
      <c r="G209" s="48">
        <v>8.0</v>
      </c>
      <c r="H209" s="48">
        <v>5.0</v>
      </c>
      <c r="I209" s="48">
        <v>4.0</v>
      </c>
      <c r="J209" s="48">
        <v>2.0</v>
      </c>
      <c r="K209" s="48">
        <v>3.0</v>
      </c>
      <c r="L209" s="48">
        <v>4.0</v>
      </c>
      <c r="M209" s="48">
        <v>4.0</v>
      </c>
      <c r="N209" s="48">
        <v>9.0</v>
      </c>
      <c r="O209" s="48">
        <v>3.0</v>
      </c>
      <c r="P209" s="48">
        <v>1.0</v>
      </c>
      <c r="Q209" s="48">
        <v>3.0</v>
      </c>
      <c r="R209" s="48">
        <v>3.0</v>
      </c>
      <c r="S209" s="48">
        <v>3.0</v>
      </c>
      <c r="T209" s="48">
        <v>3.0</v>
      </c>
      <c r="U209" s="48"/>
      <c r="V209" s="48"/>
      <c r="W209" s="48"/>
      <c r="X209" s="48"/>
      <c r="Y209" s="48"/>
      <c r="Z209" s="48"/>
    </row>
    <row r="210" ht="15.75" customHeight="1">
      <c r="A210" s="48">
        <v>207.0</v>
      </c>
      <c r="B210" s="48" t="s">
        <v>812</v>
      </c>
      <c r="C210" s="48" t="s">
        <v>1005</v>
      </c>
      <c r="D210" s="48" t="s">
        <v>96</v>
      </c>
      <c r="E210" s="48" t="s">
        <v>721</v>
      </c>
      <c r="F210" s="48">
        <v>26.0</v>
      </c>
      <c r="G210" s="48">
        <v>4.0</v>
      </c>
      <c r="H210" s="48">
        <v>2.0</v>
      </c>
      <c r="I210" s="48">
        <v>2.0</v>
      </c>
      <c r="J210" s="48">
        <v>2.0</v>
      </c>
      <c r="K210" s="48">
        <v>2.0</v>
      </c>
      <c r="L210" s="48">
        <v>1.0</v>
      </c>
      <c r="M210" s="48">
        <v>3.0</v>
      </c>
      <c r="N210" s="48">
        <v>2.0</v>
      </c>
      <c r="O210" s="48">
        <v>2.0</v>
      </c>
      <c r="P210" s="48">
        <v>2.0</v>
      </c>
      <c r="Q210" s="48">
        <v>2.0</v>
      </c>
      <c r="R210" s="48">
        <v>5.0</v>
      </c>
      <c r="S210" s="48">
        <v>2.0</v>
      </c>
      <c r="T210" s="48">
        <v>2.0</v>
      </c>
      <c r="U210" s="48"/>
      <c r="V210" s="48"/>
      <c r="W210" s="48"/>
      <c r="X210" s="48"/>
      <c r="Y210" s="48"/>
      <c r="Z210" s="48"/>
    </row>
    <row r="211" ht="15.75" customHeight="1">
      <c r="A211" s="48">
        <v>208.0</v>
      </c>
      <c r="B211" s="48" t="s">
        <v>1006</v>
      </c>
      <c r="C211" s="48" t="s">
        <v>1007</v>
      </c>
      <c r="D211" s="48" t="s">
        <v>96</v>
      </c>
      <c r="E211" s="48" t="s">
        <v>721</v>
      </c>
      <c r="F211" s="48">
        <v>43.0</v>
      </c>
      <c r="G211" s="48">
        <v>8.0</v>
      </c>
      <c r="H211" s="48">
        <v>3.0</v>
      </c>
      <c r="I211" s="48">
        <v>2.0</v>
      </c>
      <c r="J211" s="48">
        <v>1.0</v>
      </c>
      <c r="K211" s="48">
        <v>1.0</v>
      </c>
      <c r="L211" s="48">
        <v>2.0</v>
      </c>
      <c r="M211" s="48">
        <v>3.0</v>
      </c>
      <c r="N211" s="48">
        <v>8.0</v>
      </c>
      <c r="O211" s="48">
        <v>2.0</v>
      </c>
      <c r="P211" s="48">
        <v>1.0</v>
      </c>
      <c r="Q211" s="48">
        <v>2.0</v>
      </c>
      <c r="R211" s="48">
        <v>2.0</v>
      </c>
      <c r="S211" s="48">
        <v>2.0</v>
      </c>
      <c r="T211" s="48">
        <v>4.0</v>
      </c>
      <c r="U211" s="48"/>
      <c r="V211" s="48"/>
      <c r="W211" s="48"/>
      <c r="X211" s="48"/>
      <c r="Y211" s="48"/>
      <c r="Z211" s="48"/>
    </row>
    <row r="212" ht="15.75" customHeight="1">
      <c r="A212" s="48">
        <v>209.0</v>
      </c>
      <c r="B212" s="48" t="s">
        <v>867</v>
      </c>
      <c r="C212" s="48" t="s">
        <v>1008</v>
      </c>
      <c r="D212" s="48" t="s">
        <v>96</v>
      </c>
      <c r="E212" s="48" t="s">
        <v>721</v>
      </c>
      <c r="F212" s="48">
        <v>25.0</v>
      </c>
      <c r="G212" s="48">
        <v>9.0</v>
      </c>
      <c r="H212" s="48">
        <v>3.0</v>
      </c>
      <c r="I212" s="48">
        <v>3.0</v>
      </c>
      <c r="J212" s="48">
        <v>3.0</v>
      </c>
      <c r="K212" s="48">
        <v>3.0</v>
      </c>
      <c r="L212" s="48">
        <v>3.0</v>
      </c>
      <c r="M212" s="48">
        <v>3.0</v>
      </c>
      <c r="N212" s="48">
        <v>3.0</v>
      </c>
      <c r="O212" s="48">
        <v>3.0</v>
      </c>
      <c r="P212" s="48">
        <v>2.0</v>
      </c>
      <c r="Q212" s="48">
        <v>3.0</v>
      </c>
      <c r="R212" s="48">
        <v>3.0</v>
      </c>
      <c r="S212" s="48">
        <v>2.0</v>
      </c>
      <c r="T212" s="48">
        <v>2.0</v>
      </c>
      <c r="U212" s="48"/>
      <c r="V212" s="48"/>
      <c r="W212" s="48"/>
      <c r="X212" s="48"/>
      <c r="Y212" s="48"/>
      <c r="Z212" s="48"/>
    </row>
    <row r="213" ht="15.75" customHeight="1">
      <c r="A213" s="48">
        <v>210.0</v>
      </c>
      <c r="B213" s="48" t="s">
        <v>722</v>
      </c>
      <c r="C213" s="48" t="s">
        <v>1009</v>
      </c>
      <c r="D213" s="48" t="s">
        <v>62</v>
      </c>
      <c r="E213" s="48" t="s">
        <v>697</v>
      </c>
      <c r="F213" s="48">
        <v>1.0</v>
      </c>
      <c r="G213" s="48">
        <v>10.0</v>
      </c>
      <c r="H213" s="48">
        <v>4.0</v>
      </c>
      <c r="I213" s="48">
        <v>3.0</v>
      </c>
      <c r="J213" s="48">
        <v>2.0</v>
      </c>
      <c r="K213" s="48">
        <v>2.0</v>
      </c>
      <c r="L213" s="48">
        <v>4.0</v>
      </c>
      <c r="M213" s="48">
        <v>0.0</v>
      </c>
      <c r="N213" s="48">
        <v>0.0</v>
      </c>
      <c r="O213" s="48">
        <v>0.0</v>
      </c>
      <c r="P213" s="48">
        <v>0.0</v>
      </c>
      <c r="Q213" s="48">
        <v>4.0</v>
      </c>
      <c r="R213" s="48">
        <v>4.0</v>
      </c>
      <c r="S213" s="48">
        <v>4.0</v>
      </c>
      <c r="T213" s="48">
        <v>4.0</v>
      </c>
      <c r="U213" s="48"/>
      <c r="V213" s="48"/>
      <c r="W213" s="48"/>
      <c r="X213" s="48"/>
      <c r="Y213" s="48"/>
      <c r="Z213" s="48"/>
    </row>
    <row r="214" ht="15.75" customHeight="1">
      <c r="A214" s="48">
        <v>211.0</v>
      </c>
      <c r="B214" s="48" t="s">
        <v>1010</v>
      </c>
      <c r="C214" s="48" t="s">
        <v>1011</v>
      </c>
      <c r="D214" s="48" t="s">
        <v>62</v>
      </c>
      <c r="E214" s="48" t="s">
        <v>697</v>
      </c>
      <c r="F214" s="48">
        <v>31.0</v>
      </c>
      <c r="G214" s="48">
        <v>3.0</v>
      </c>
      <c r="H214" s="48">
        <v>2.0</v>
      </c>
      <c r="I214" s="48">
        <v>3.0</v>
      </c>
      <c r="J214" s="48">
        <v>4.0</v>
      </c>
      <c r="K214" s="48">
        <v>4.0</v>
      </c>
      <c r="L214" s="48">
        <v>2.0</v>
      </c>
      <c r="M214" s="48">
        <v>0.0</v>
      </c>
      <c r="N214" s="48">
        <v>0.0</v>
      </c>
      <c r="O214" s="48">
        <v>0.0</v>
      </c>
      <c r="P214" s="48">
        <v>0.0</v>
      </c>
      <c r="Q214" s="48">
        <v>1.0</v>
      </c>
      <c r="R214" s="48">
        <v>1.0</v>
      </c>
      <c r="S214" s="48">
        <v>2.0</v>
      </c>
      <c r="T214" s="48">
        <v>2.0</v>
      </c>
      <c r="U214" s="48"/>
      <c r="V214" s="48"/>
      <c r="W214" s="48"/>
      <c r="X214" s="48"/>
      <c r="Y214" s="48"/>
      <c r="Z214" s="48"/>
    </row>
    <row r="215" ht="15.75" customHeight="1">
      <c r="A215" s="48">
        <v>212.0</v>
      </c>
      <c r="B215" s="48" t="s">
        <v>849</v>
      </c>
      <c r="C215" s="48" t="s">
        <v>1012</v>
      </c>
      <c r="D215" s="48" t="s">
        <v>62</v>
      </c>
      <c r="E215" s="48" t="s">
        <v>697</v>
      </c>
      <c r="F215" s="48">
        <v>40.0</v>
      </c>
      <c r="G215" s="48">
        <v>6.0</v>
      </c>
      <c r="H215" s="48">
        <v>3.0</v>
      </c>
      <c r="I215" s="48">
        <v>3.0</v>
      </c>
      <c r="J215" s="48">
        <v>1.0</v>
      </c>
      <c r="K215" s="48">
        <v>1.0</v>
      </c>
      <c r="L215" s="48">
        <v>3.0</v>
      </c>
      <c r="M215" s="48">
        <v>0.0</v>
      </c>
      <c r="N215" s="48">
        <v>0.0</v>
      </c>
      <c r="O215" s="48">
        <v>0.0</v>
      </c>
      <c r="P215" s="48">
        <v>0.0</v>
      </c>
      <c r="Q215" s="48">
        <v>2.0</v>
      </c>
      <c r="R215" s="48">
        <v>2.0</v>
      </c>
      <c r="S215" s="48">
        <v>2.0</v>
      </c>
      <c r="T215" s="48">
        <v>2.0</v>
      </c>
      <c r="U215" s="48"/>
      <c r="V215" s="48"/>
      <c r="W215" s="48"/>
      <c r="X215" s="48"/>
      <c r="Y215" s="48"/>
      <c r="Z215" s="48"/>
    </row>
    <row r="216" ht="15.75" customHeight="1">
      <c r="A216" s="48">
        <v>213.0</v>
      </c>
      <c r="B216" s="48" t="s">
        <v>1013</v>
      </c>
      <c r="C216" s="48" t="s">
        <v>1014</v>
      </c>
      <c r="D216" s="48" t="s">
        <v>62</v>
      </c>
      <c r="E216" s="48" t="s">
        <v>702</v>
      </c>
      <c r="F216" s="48">
        <v>21.0</v>
      </c>
      <c r="G216" s="48">
        <v>7.0</v>
      </c>
      <c r="H216" s="48">
        <v>3.0</v>
      </c>
      <c r="I216" s="48">
        <v>3.0</v>
      </c>
      <c r="J216" s="48">
        <v>4.0</v>
      </c>
      <c r="K216" s="48">
        <v>4.0</v>
      </c>
      <c r="L216" s="48">
        <v>2.0</v>
      </c>
      <c r="M216" s="48">
        <v>2.0</v>
      </c>
      <c r="N216" s="48">
        <v>0.0</v>
      </c>
      <c r="O216" s="48">
        <v>3.0</v>
      </c>
      <c r="P216" s="48">
        <v>4.0</v>
      </c>
      <c r="Q216" s="48">
        <v>4.0</v>
      </c>
      <c r="R216" s="48">
        <v>0.0</v>
      </c>
      <c r="S216" s="48">
        <v>3.0</v>
      </c>
      <c r="T216" s="48">
        <v>2.0</v>
      </c>
      <c r="U216" s="48"/>
      <c r="V216" s="48"/>
      <c r="W216" s="48"/>
      <c r="X216" s="48"/>
      <c r="Y216" s="48"/>
      <c r="Z216" s="48"/>
    </row>
    <row r="217" ht="15.75" customHeight="1">
      <c r="A217" s="48">
        <v>214.0</v>
      </c>
      <c r="B217" s="48" t="s">
        <v>707</v>
      </c>
      <c r="C217" s="48" t="s">
        <v>708</v>
      </c>
      <c r="D217" s="48" t="s">
        <v>62</v>
      </c>
      <c r="E217" s="48" t="s">
        <v>702</v>
      </c>
      <c r="F217" s="48">
        <v>25.0</v>
      </c>
      <c r="G217" s="48">
        <v>6.0</v>
      </c>
      <c r="H217" s="48">
        <v>3.0</v>
      </c>
      <c r="I217" s="48">
        <v>3.0</v>
      </c>
      <c r="J217" s="48">
        <v>4.0</v>
      </c>
      <c r="K217" s="48">
        <v>3.0</v>
      </c>
      <c r="L217" s="48">
        <v>3.0</v>
      </c>
      <c r="M217" s="48">
        <v>3.0</v>
      </c>
      <c r="N217" s="48">
        <v>3.0</v>
      </c>
      <c r="O217" s="48">
        <v>3.0</v>
      </c>
      <c r="P217" s="48">
        <v>4.0</v>
      </c>
      <c r="Q217" s="48">
        <v>4.0</v>
      </c>
      <c r="R217" s="48">
        <v>0.0</v>
      </c>
      <c r="S217" s="48">
        <v>3.0</v>
      </c>
      <c r="T217" s="48">
        <v>2.0</v>
      </c>
      <c r="U217" s="48"/>
      <c r="V217" s="48"/>
      <c r="W217" s="48"/>
      <c r="X217" s="48"/>
      <c r="Y217" s="48"/>
      <c r="Z217" s="48"/>
    </row>
    <row r="218" ht="15.75" customHeight="1">
      <c r="A218" s="48">
        <v>215.0</v>
      </c>
      <c r="B218" s="48" t="s">
        <v>1015</v>
      </c>
      <c r="C218" s="48" t="s">
        <v>1016</v>
      </c>
      <c r="D218" s="48" t="s">
        <v>62</v>
      </c>
      <c r="E218" s="48" t="s">
        <v>702</v>
      </c>
      <c r="F218" s="48">
        <v>36.0</v>
      </c>
      <c r="G218" s="48">
        <v>5.0</v>
      </c>
      <c r="H218" s="48">
        <v>4.0</v>
      </c>
      <c r="I218" s="48">
        <v>3.0</v>
      </c>
      <c r="J218" s="48">
        <v>3.0</v>
      </c>
      <c r="K218" s="48">
        <v>2.0</v>
      </c>
      <c r="L218" s="48">
        <v>3.0</v>
      </c>
      <c r="M218" s="48">
        <v>2.0</v>
      </c>
      <c r="N218" s="48">
        <v>2.0</v>
      </c>
      <c r="O218" s="48">
        <v>3.0</v>
      </c>
      <c r="P218" s="48">
        <v>2.0</v>
      </c>
      <c r="Q218" s="48">
        <v>3.0</v>
      </c>
      <c r="R218" s="48">
        <v>1.0</v>
      </c>
      <c r="S218" s="48">
        <v>3.0</v>
      </c>
      <c r="T218" s="48">
        <v>2.0</v>
      </c>
      <c r="U218" s="48"/>
      <c r="V218" s="48"/>
      <c r="W218" s="48"/>
      <c r="X218" s="48"/>
      <c r="Y218" s="48"/>
      <c r="Z218" s="48"/>
    </row>
    <row r="219" ht="15.75" customHeight="1">
      <c r="A219" s="48">
        <v>216.0</v>
      </c>
      <c r="B219" s="48" t="s">
        <v>822</v>
      </c>
      <c r="C219" s="48" t="s">
        <v>1017</v>
      </c>
      <c r="D219" s="48" t="s">
        <v>62</v>
      </c>
      <c r="E219" s="48" t="s">
        <v>702</v>
      </c>
      <c r="F219" s="48">
        <v>38.0</v>
      </c>
      <c r="G219" s="48">
        <v>5.0</v>
      </c>
      <c r="H219" s="48">
        <v>3.0</v>
      </c>
      <c r="I219" s="48">
        <v>3.0</v>
      </c>
      <c r="J219" s="48">
        <v>3.0</v>
      </c>
      <c r="K219" s="48">
        <v>4.0</v>
      </c>
      <c r="L219" s="48">
        <v>2.0</v>
      </c>
      <c r="M219" s="48">
        <v>2.0</v>
      </c>
      <c r="N219" s="48">
        <v>2.0</v>
      </c>
      <c r="O219" s="48">
        <v>3.0</v>
      </c>
      <c r="P219" s="48">
        <v>3.0</v>
      </c>
      <c r="Q219" s="48">
        <v>3.0</v>
      </c>
      <c r="R219" s="48">
        <v>4.0</v>
      </c>
      <c r="S219" s="48">
        <v>3.0</v>
      </c>
      <c r="T219" s="48">
        <v>2.0</v>
      </c>
      <c r="U219" s="48"/>
      <c r="V219" s="48"/>
      <c r="W219" s="48"/>
      <c r="X219" s="48"/>
      <c r="Y219" s="48"/>
      <c r="Z219" s="48"/>
    </row>
    <row r="220" ht="15.75" customHeight="1">
      <c r="A220" s="48">
        <v>217.0</v>
      </c>
      <c r="B220" s="48" t="s">
        <v>822</v>
      </c>
      <c r="C220" s="48" t="s">
        <v>1018</v>
      </c>
      <c r="D220" s="48" t="s">
        <v>62</v>
      </c>
      <c r="E220" s="48" t="s">
        <v>702</v>
      </c>
      <c r="F220" s="48">
        <v>39.0</v>
      </c>
      <c r="G220" s="48">
        <v>5.0</v>
      </c>
      <c r="H220" s="48">
        <v>4.0</v>
      </c>
      <c r="I220" s="48">
        <v>3.0</v>
      </c>
      <c r="J220" s="48">
        <v>2.0</v>
      </c>
      <c r="K220" s="48">
        <v>2.0</v>
      </c>
      <c r="L220" s="48">
        <v>3.0</v>
      </c>
      <c r="M220" s="48">
        <v>2.0</v>
      </c>
      <c r="N220" s="48">
        <v>2.0</v>
      </c>
      <c r="O220" s="48">
        <v>3.0</v>
      </c>
      <c r="P220" s="48">
        <v>1.0</v>
      </c>
      <c r="Q220" s="48">
        <v>3.0</v>
      </c>
      <c r="R220" s="48">
        <v>4.0</v>
      </c>
      <c r="S220" s="48">
        <v>3.0</v>
      </c>
      <c r="T220" s="48">
        <v>3.0</v>
      </c>
      <c r="U220" s="48"/>
      <c r="V220" s="48"/>
      <c r="W220" s="48"/>
      <c r="X220" s="48"/>
      <c r="Y220" s="48"/>
      <c r="Z220" s="48"/>
    </row>
    <row r="221" ht="15.75" customHeight="1">
      <c r="A221" s="48">
        <v>218.0</v>
      </c>
      <c r="B221" s="48" t="s">
        <v>983</v>
      </c>
      <c r="C221" s="48" t="s">
        <v>1019</v>
      </c>
      <c r="D221" s="48" t="s">
        <v>62</v>
      </c>
      <c r="E221" s="48" t="s">
        <v>702</v>
      </c>
      <c r="F221" s="48">
        <v>8.0</v>
      </c>
      <c r="G221" s="48">
        <v>6.0</v>
      </c>
      <c r="H221" s="48">
        <v>4.0</v>
      </c>
      <c r="I221" s="48">
        <v>4.0</v>
      </c>
      <c r="J221" s="48">
        <v>4.0</v>
      </c>
      <c r="K221" s="48">
        <v>3.0</v>
      </c>
      <c r="L221" s="48">
        <v>4.0</v>
      </c>
      <c r="M221" s="48">
        <v>2.0</v>
      </c>
      <c r="N221" s="48">
        <v>0.0</v>
      </c>
      <c r="O221" s="48">
        <v>4.0</v>
      </c>
      <c r="P221" s="48">
        <v>4.0</v>
      </c>
      <c r="Q221" s="48">
        <v>4.0</v>
      </c>
      <c r="R221" s="48">
        <v>3.0</v>
      </c>
      <c r="S221" s="48">
        <v>3.0</v>
      </c>
      <c r="T221" s="48">
        <v>1.0</v>
      </c>
      <c r="U221" s="48"/>
      <c r="V221" s="48"/>
      <c r="W221" s="48"/>
      <c r="X221" s="48"/>
      <c r="Y221" s="48"/>
      <c r="Z221" s="48"/>
    </row>
    <row r="222" ht="15.75" customHeight="1">
      <c r="A222" s="48">
        <v>219.0</v>
      </c>
      <c r="B222" s="48" t="s">
        <v>1020</v>
      </c>
      <c r="C222" s="48" t="s">
        <v>741</v>
      </c>
      <c r="D222" s="48" t="s">
        <v>62</v>
      </c>
      <c r="E222" s="48" t="s">
        <v>702</v>
      </c>
      <c r="F222" s="48">
        <v>24.0</v>
      </c>
      <c r="G222" s="48">
        <v>10.0</v>
      </c>
      <c r="H222" s="48">
        <v>3.0</v>
      </c>
      <c r="I222" s="48">
        <v>3.0</v>
      </c>
      <c r="J222" s="48">
        <v>3.0</v>
      </c>
      <c r="K222" s="48">
        <v>2.0</v>
      </c>
      <c r="L222" s="48">
        <v>3.0</v>
      </c>
      <c r="M222" s="48">
        <v>3.0</v>
      </c>
      <c r="N222" s="48">
        <v>0.0</v>
      </c>
      <c r="O222" s="48">
        <v>3.0</v>
      </c>
      <c r="P222" s="48">
        <v>3.0</v>
      </c>
      <c r="Q222" s="48">
        <v>3.0</v>
      </c>
      <c r="R222" s="48">
        <v>2.0</v>
      </c>
      <c r="S222" s="48">
        <v>3.0</v>
      </c>
      <c r="T222" s="48">
        <v>2.0</v>
      </c>
      <c r="U222" s="48"/>
      <c r="V222" s="48"/>
      <c r="W222" s="48"/>
      <c r="X222" s="48"/>
      <c r="Y222" s="48"/>
      <c r="Z222" s="48"/>
    </row>
    <row r="223" ht="15.75" customHeight="1">
      <c r="A223" s="48">
        <v>220.0</v>
      </c>
      <c r="B223" s="48" t="s">
        <v>1021</v>
      </c>
      <c r="C223" s="48" t="s">
        <v>1022</v>
      </c>
      <c r="D223" s="48" t="s">
        <v>62</v>
      </c>
      <c r="E223" s="48" t="s">
        <v>702</v>
      </c>
      <c r="F223" s="48">
        <v>11.0</v>
      </c>
      <c r="G223" s="48">
        <v>8.0</v>
      </c>
      <c r="H223" s="48">
        <v>2.0</v>
      </c>
      <c r="I223" s="48">
        <v>2.0</v>
      </c>
      <c r="J223" s="48">
        <v>2.0</v>
      </c>
      <c r="K223" s="48">
        <v>3.0</v>
      </c>
      <c r="L223" s="48">
        <v>2.0</v>
      </c>
      <c r="M223" s="48">
        <v>3.0</v>
      </c>
      <c r="N223" s="48">
        <v>8.0</v>
      </c>
      <c r="O223" s="48">
        <v>1.0</v>
      </c>
      <c r="P223" s="48">
        <v>2.0</v>
      </c>
      <c r="Q223" s="48">
        <v>3.0</v>
      </c>
      <c r="R223" s="48">
        <v>3.0</v>
      </c>
      <c r="S223" s="48">
        <v>1.0</v>
      </c>
      <c r="T223" s="48">
        <v>1.0</v>
      </c>
      <c r="U223" s="48"/>
      <c r="V223" s="48"/>
      <c r="W223" s="48"/>
      <c r="X223" s="48"/>
      <c r="Y223" s="48"/>
      <c r="Z223" s="48"/>
    </row>
    <row r="224" ht="15.75" customHeight="1">
      <c r="A224" s="48">
        <v>221.0</v>
      </c>
      <c r="B224" s="48" t="s">
        <v>775</v>
      </c>
      <c r="C224" s="48" t="s">
        <v>1023</v>
      </c>
      <c r="D224" s="48" t="s">
        <v>62</v>
      </c>
      <c r="E224" s="48" t="s">
        <v>702</v>
      </c>
      <c r="F224" s="48">
        <v>33.0</v>
      </c>
      <c r="G224" s="48">
        <v>9.0</v>
      </c>
      <c r="H224" s="48">
        <v>2.0</v>
      </c>
      <c r="I224" s="48">
        <v>2.0</v>
      </c>
      <c r="J224" s="48">
        <v>1.0</v>
      </c>
      <c r="K224" s="48">
        <v>1.0</v>
      </c>
      <c r="L224" s="48">
        <v>2.0</v>
      </c>
      <c r="M224" s="48">
        <v>2.0</v>
      </c>
      <c r="N224" s="48">
        <v>4.0</v>
      </c>
      <c r="O224" s="48">
        <v>2.0</v>
      </c>
      <c r="P224" s="48">
        <v>2.0</v>
      </c>
      <c r="Q224" s="48">
        <v>2.0</v>
      </c>
      <c r="R224" s="48">
        <v>3.0</v>
      </c>
      <c r="S224" s="48">
        <v>1.0</v>
      </c>
      <c r="T224" s="48">
        <v>4.0</v>
      </c>
      <c r="U224" s="48"/>
      <c r="V224" s="48"/>
      <c r="W224" s="48"/>
      <c r="X224" s="48"/>
      <c r="Y224" s="48"/>
      <c r="Z224" s="48"/>
    </row>
    <row r="225" ht="15.75" customHeight="1">
      <c r="A225" s="48">
        <v>222.0</v>
      </c>
      <c r="B225" s="48" t="s">
        <v>724</v>
      </c>
      <c r="C225" s="48" t="s">
        <v>1024</v>
      </c>
      <c r="D225" s="48" t="s">
        <v>62</v>
      </c>
      <c r="E225" s="48" t="s">
        <v>702</v>
      </c>
      <c r="F225" s="48">
        <v>7.0</v>
      </c>
      <c r="G225" s="48">
        <v>6.0</v>
      </c>
      <c r="H225" s="48">
        <v>2.0</v>
      </c>
      <c r="I225" s="48">
        <v>3.0</v>
      </c>
      <c r="J225" s="48">
        <v>2.0</v>
      </c>
      <c r="K225" s="48">
        <v>3.0</v>
      </c>
      <c r="L225" s="48">
        <v>2.0</v>
      </c>
      <c r="M225" s="48">
        <v>3.0</v>
      </c>
      <c r="N225" s="48">
        <v>6.0</v>
      </c>
      <c r="O225" s="48">
        <v>2.0</v>
      </c>
      <c r="P225" s="48">
        <v>2.0</v>
      </c>
      <c r="Q225" s="48">
        <v>3.0</v>
      </c>
      <c r="R225" s="48">
        <v>5.0</v>
      </c>
      <c r="S225" s="48">
        <v>3.0</v>
      </c>
      <c r="T225" s="48">
        <v>3.0</v>
      </c>
      <c r="U225" s="48"/>
      <c r="V225" s="48"/>
      <c r="W225" s="48"/>
      <c r="X225" s="48"/>
      <c r="Y225" s="48"/>
      <c r="Z225" s="48"/>
    </row>
    <row r="226" ht="15.75" customHeight="1">
      <c r="A226" s="48">
        <v>223.0</v>
      </c>
      <c r="B226" s="48" t="s">
        <v>783</v>
      </c>
      <c r="C226" s="48" t="s">
        <v>1025</v>
      </c>
      <c r="D226" s="48" t="s">
        <v>62</v>
      </c>
      <c r="E226" s="48" t="s">
        <v>702</v>
      </c>
      <c r="F226" s="48">
        <v>16.0</v>
      </c>
      <c r="G226" s="48">
        <v>7.0</v>
      </c>
      <c r="H226" s="48">
        <v>3.0</v>
      </c>
      <c r="I226" s="48">
        <v>4.0</v>
      </c>
      <c r="J226" s="48">
        <v>4.0</v>
      </c>
      <c r="K226" s="48">
        <v>3.0</v>
      </c>
      <c r="L226" s="48">
        <v>4.0</v>
      </c>
      <c r="M226" s="48">
        <v>3.0</v>
      </c>
      <c r="N226" s="48">
        <v>7.0</v>
      </c>
      <c r="O226" s="48">
        <v>4.0</v>
      </c>
      <c r="P226" s="48">
        <v>4.0</v>
      </c>
      <c r="Q226" s="48">
        <v>4.0</v>
      </c>
      <c r="R226" s="48">
        <v>2.0</v>
      </c>
      <c r="S226" s="48">
        <v>4.0</v>
      </c>
      <c r="T226" s="48">
        <v>4.0</v>
      </c>
      <c r="U226" s="48"/>
      <c r="V226" s="48"/>
      <c r="W226" s="48"/>
      <c r="X226" s="48"/>
      <c r="Y226" s="48"/>
      <c r="Z226" s="48"/>
    </row>
    <row r="227" ht="15.75" customHeight="1">
      <c r="A227" s="48">
        <v>224.0</v>
      </c>
      <c r="B227" s="48" t="s">
        <v>912</v>
      </c>
      <c r="C227" s="48" t="s">
        <v>1026</v>
      </c>
      <c r="D227" s="48" t="s">
        <v>62</v>
      </c>
      <c r="E227" s="48" t="s">
        <v>702</v>
      </c>
      <c r="F227" s="48">
        <v>22.0</v>
      </c>
      <c r="G227" s="48">
        <v>11.0</v>
      </c>
      <c r="H227" s="48">
        <v>3.0</v>
      </c>
      <c r="I227" s="48">
        <v>3.0</v>
      </c>
      <c r="J227" s="48">
        <v>3.0</v>
      </c>
      <c r="K227" s="48">
        <v>3.0</v>
      </c>
      <c r="L227" s="48">
        <v>3.0</v>
      </c>
      <c r="M227" s="48">
        <v>4.0</v>
      </c>
      <c r="N227" s="48">
        <v>6.0</v>
      </c>
      <c r="O227" s="48">
        <v>3.0</v>
      </c>
      <c r="P227" s="48">
        <v>3.0</v>
      </c>
      <c r="Q227" s="48">
        <v>4.0</v>
      </c>
      <c r="R227" s="48">
        <v>1.0</v>
      </c>
      <c r="S227" s="48">
        <v>2.0</v>
      </c>
      <c r="T227" s="48">
        <v>4.0</v>
      </c>
      <c r="U227" s="48"/>
      <c r="V227" s="48"/>
      <c r="W227" s="48"/>
      <c r="X227" s="48"/>
      <c r="Y227" s="48"/>
      <c r="Z227" s="48"/>
    </row>
    <row r="228" ht="15.75" customHeight="1">
      <c r="A228" s="48">
        <v>225.0</v>
      </c>
      <c r="B228" s="48" t="s">
        <v>1027</v>
      </c>
      <c r="C228" s="48" t="s">
        <v>1028</v>
      </c>
      <c r="D228" s="48" t="s">
        <v>62</v>
      </c>
      <c r="E228" s="48" t="s">
        <v>702</v>
      </c>
      <c r="F228" s="48">
        <v>20.0</v>
      </c>
      <c r="G228" s="48">
        <v>8.0</v>
      </c>
      <c r="H228" s="48">
        <v>2.0</v>
      </c>
      <c r="I228" s="48">
        <v>2.0</v>
      </c>
      <c r="J228" s="48">
        <v>2.0</v>
      </c>
      <c r="K228" s="48">
        <v>2.0</v>
      </c>
      <c r="L228" s="48">
        <v>1.0</v>
      </c>
      <c r="M228" s="48">
        <v>3.0</v>
      </c>
      <c r="N228" s="48">
        <v>6.0</v>
      </c>
      <c r="O228" s="48">
        <v>2.0</v>
      </c>
      <c r="P228" s="48">
        <v>4.0</v>
      </c>
      <c r="Q228" s="48">
        <v>3.0</v>
      </c>
      <c r="R228" s="48">
        <v>4.0</v>
      </c>
      <c r="S228" s="48">
        <v>1.0</v>
      </c>
      <c r="T228" s="48">
        <v>5.0</v>
      </c>
      <c r="U228" s="48"/>
      <c r="V228" s="48"/>
      <c r="W228" s="48"/>
      <c r="X228" s="48"/>
      <c r="Y228" s="48"/>
      <c r="Z228" s="48"/>
    </row>
    <row r="229" ht="15.75" customHeight="1">
      <c r="A229" s="48">
        <v>226.0</v>
      </c>
      <c r="B229" s="48" t="s">
        <v>912</v>
      </c>
      <c r="C229" s="48" t="s">
        <v>1029</v>
      </c>
      <c r="D229" s="48" t="s">
        <v>62</v>
      </c>
      <c r="E229" s="48" t="s">
        <v>702</v>
      </c>
      <c r="F229" s="48">
        <v>17.0</v>
      </c>
      <c r="G229" s="48">
        <v>7.0</v>
      </c>
      <c r="H229" s="48">
        <v>1.0</v>
      </c>
      <c r="I229" s="48">
        <v>1.0</v>
      </c>
      <c r="J229" s="48">
        <v>2.0</v>
      </c>
      <c r="K229" s="48">
        <v>1.0</v>
      </c>
      <c r="L229" s="48">
        <v>0.0</v>
      </c>
      <c r="M229" s="48">
        <v>1.0</v>
      </c>
      <c r="N229" s="48">
        <v>5.0</v>
      </c>
      <c r="O229" s="48">
        <v>1.0</v>
      </c>
      <c r="P229" s="48">
        <v>1.0</v>
      </c>
      <c r="Q229" s="48">
        <v>1.0</v>
      </c>
      <c r="R229" s="48">
        <v>0.0</v>
      </c>
      <c r="S229" s="48">
        <v>1.0</v>
      </c>
      <c r="T229" s="48">
        <v>3.0</v>
      </c>
      <c r="U229" s="48"/>
      <c r="V229" s="48"/>
      <c r="W229" s="48"/>
      <c r="X229" s="48"/>
      <c r="Y229" s="48"/>
      <c r="Z229" s="48"/>
    </row>
    <row r="230" ht="15.75" customHeight="1">
      <c r="A230" s="48">
        <v>227.0</v>
      </c>
      <c r="B230" s="48" t="s">
        <v>1030</v>
      </c>
      <c r="C230" s="48" t="s">
        <v>758</v>
      </c>
      <c r="D230" s="48" t="s">
        <v>62</v>
      </c>
      <c r="E230" s="48" t="s">
        <v>702</v>
      </c>
      <c r="F230" s="48">
        <v>34.0</v>
      </c>
      <c r="G230" s="48">
        <v>8.0</v>
      </c>
      <c r="H230" s="48">
        <v>3.0</v>
      </c>
      <c r="I230" s="48">
        <v>3.0</v>
      </c>
      <c r="J230" s="48">
        <v>2.0</v>
      </c>
      <c r="K230" s="48">
        <v>1.0</v>
      </c>
      <c r="L230" s="48">
        <v>2.0</v>
      </c>
      <c r="M230" s="48">
        <v>3.0</v>
      </c>
      <c r="N230" s="48">
        <v>9.0</v>
      </c>
      <c r="O230" s="48">
        <v>2.0</v>
      </c>
      <c r="P230" s="48">
        <v>3.0</v>
      </c>
      <c r="Q230" s="48">
        <v>1.0</v>
      </c>
      <c r="R230" s="48">
        <v>5.0</v>
      </c>
      <c r="S230" s="48">
        <v>2.0</v>
      </c>
      <c r="T230" s="48">
        <v>0.0</v>
      </c>
      <c r="U230" s="48"/>
      <c r="V230" s="48"/>
      <c r="W230" s="48"/>
      <c r="X230" s="48"/>
      <c r="Y230" s="48"/>
      <c r="Z230" s="48"/>
    </row>
    <row r="231" ht="15.75" customHeight="1">
      <c r="A231" s="48">
        <v>228.0</v>
      </c>
      <c r="B231" s="48" t="s">
        <v>1031</v>
      </c>
      <c r="C231" s="48" t="s">
        <v>1032</v>
      </c>
      <c r="D231" s="48" t="s">
        <v>62</v>
      </c>
      <c r="E231" s="48" t="s">
        <v>721</v>
      </c>
      <c r="F231" s="48">
        <v>3.0</v>
      </c>
      <c r="G231" s="48">
        <v>10.0</v>
      </c>
      <c r="H231" s="48">
        <v>5.0</v>
      </c>
      <c r="I231" s="48">
        <v>4.0</v>
      </c>
      <c r="J231" s="48">
        <v>4.0</v>
      </c>
      <c r="K231" s="48">
        <v>5.0</v>
      </c>
      <c r="L231" s="48">
        <v>4.0</v>
      </c>
      <c r="M231" s="48">
        <v>4.0</v>
      </c>
      <c r="N231" s="48">
        <v>4.0</v>
      </c>
      <c r="O231" s="48">
        <v>4.0</v>
      </c>
      <c r="P231" s="48">
        <v>2.0</v>
      </c>
      <c r="Q231" s="48">
        <v>5.0</v>
      </c>
      <c r="R231" s="48">
        <v>1.0</v>
      </c>
      <c r="S231" s="48">
        <v>3.0</v>
      </c>
      <c r="T231" s="48">
        <v>3.0</v>
      </c>
      <c r="U231" s="48"/>
      <c r="V231" s="48"/>
      <c r="W231" s="48"/>
      <c r="X231" s="48"/>
      <c r="Y231" s="48"/>
      <c r="Z231" s="48"/>
    </row>
    <row r="232" ht="15.75" customHeight="1">
      <c r="A232" s="48">
        <v>229.0</v>
      </c>
      <c r="B232" s="48" t="s">
        <v>1033</v>
      </c>
      <c r="C232" s="48" t="s">
        <v>1034</v>
      </c>
      <c r="D232" s="48" t="s">
        <v>62</v>
      </c>
      <c r="E232" s="48" t="s">
        <v>721</v>
      </c>
      <c r="F232" s="48">
        <v>4.0</v>
      </c>
      <c r="G232" s="48">
        <v>10.0</v>
      </c>
      <c r="H232" s="48">
        <v>3.0</v>
      </c>
      <c r="I232" s="48">
        <v>4.0</v>
      </c>
      <c r="J232" s="48">
        <v>3.0</v>
      </c>
      <c r="K232" s="48">
        <v>4.0</v>
      </c>
      <c r="L232" s="48">
        <v>3.0</v>
      </c>
      <c r="M232" s="48">
        <v>3.0</v>
      </c>
      <c r="N232" s="48">
        <v>4.0</v>
      </c>
      <c r="O232" s="48">
        <v>3.0</v>
      </c>
      <c r="P232" s="48">
        <v>2.0</v>
      </c>
      <c r="Q232" s="48">
        <v>4.0</v>
      </c>
      <c r="R232" s="48">
        <v>1.0</v>
      </c>
      <c r="S232" s="48">
        <v>3.0</v>
      </c>
      <c r="T232" s="48">
        <v>3.0</v>
      </c>
      <c r="U232" s="48"/>
      <c r="V232" s="48"/>
      <c r="W232" s="48"/>
      <c r="X232" s="48"/>
      <c r="Y232" s="48"/>
      <c r="Z232" s="48"/>
    </row>
    <row r="233" ht="15.75" customHeight="1">
      <c r="A233" s="48">
        <v>230.0</v>
      </c>
      <c r="B233" s="48" t="s">
        <v>738</v>
      </c>
      <c r="C233" s="48" t="s">
        <v>1035</v>
      </c>
      <c r="D233" s="48" t="s">
        <v>62</v>
      </c>
      <c r="E233" s="48" t="s">
        <v>721</v>
      </c>
      <c r="F233" s="48">
        <v>6.0</v>
      </c>
      <c r="G233" s="48">
        <v>7.0</v>
      </c>
      <c r="H233" s="48">
        <v>4.0</v>
      </c>
      <c r="I233" s="48">
        <v>3.0</v>
      </c>
      <c r="J233" s="48">
        <v>2.0</v>
      </c>
      <c r="K233" s="48">
        <v>3.0</v>
      </c>
      <c r="L233" s="48">
        <v>4.0</v>
      </c>
      <c r="M233" s="48">
        <v>3.0</v>
      </c>
      <c r="N233" s="48">
        <v>4.0</v>
      </c>
      <c r="O233" s="48">
        <v>4.0</v>
      </c>
      <c r="P233" s="48">
        <v>1.0</v>
      </c>
      <c r="Q233" s="48">
        <v>4.0</v>
      </c>
      <c r="R233" s="48">
        <v>3.0</v>
      </c>
      <c r="S233" s="48">
        <v>3.0</v>
      </c>
      <c r="T233" s="48">
        <v>4.0</v>
      </c>
      <c r="U233" s="48"/>
      <c r="V233" s="48"/>
      <c r="W233" s="48"/>
      <c r="X233" s="48"/>
      <c r="Y233" s="48"/>
      <c r="Z233" s="48"/>
    </row>
    <row r="234" ht="15.75" customHeight="1">
      <c r="A234" s="48">
        <v>231.0</v>
      </c>
      <c r="B234" s="48" t="s">
        <v>1036</v>
      </c>
      <c r="C234" s="48" t="s">
        <v>1037</v>
      </c>
      <c r="D234" s="48" t="s">
        <v>62</v>
      </c>
      <c r="E234" s="48" t="s">
        <v>721</v>
      </c>
      <c r="F234" s="48">
        <v>37.0</v>
      </c>
      <c r="G234" s="48">
        <v>7.0</v>
      </c>
      <c r="H234" s="48">
        <v>2.0</v>
      </c>
      <c r="I234" s="48">
        <v>2.0</v>
      </c>
      <c r="J234" s="48">
        <v>2.0</v>
      </c>
      <c r="K234" s="48">
        <v>3.0</v>
      </c>
      <c r="L234" s="48">
        <v>1.0</v>
      </c>
      <c r="M234" s="48">
        <v>1.0</v>
      </c>
      <c r="N234" s="48">
        <v>6.0</v>
      </c>
      <c r="O234" s="48">
        <v>2.0</v>
      </c>
      <c r="P234" s="48">
        <v>2.0</v>
      </c>
      <c r="Q234" s="48">
        <v>2.0</v>
      </c>
      <c r="R234" s="48">
        <v>5.0</v>
      </c>
      <c r="S234" s="48">
        <v>1.0</v>
      </c>
      <c r="T234" s="48">
        <v>3.0</v>
      </c>
      <c r="U234" s="48"/>
      <c r="V234" s="48"/>
      <c r="W234" s="48"/>
      <c r="X234" s="48"/>
      <c r="Y234" s="48"/>
      <c r="Z234" s="48"/>
    </row>
    <row r="235" ht="15.75" customHeight="1">
      <c r="A235" s="48">
        <v>232.0</v>
      </c>
      <c r="B235" s="48" t="s">
        <v>803</v>
      </c>
      <c r="C235" s="48" t="s">
        <v>1038</v>
      </c>
      <c r="D235" s="48" t="s">
        <v>62</v>
      </c>
      <c r="E235" s="48" t="s">
        <v>721</v>
      </c>
      <c r="F235" s="48">
        <v>27.0</v>
      </c>
      <c r="G235" s="48">
        <v>7.0</v>
      </c>
      <c r="H235" s="48">
        <v>2.0</v>
      </c>
      <c r="I235" s="48">
        <v>2.0</v>
      </c>
      <c r="J235" s="48">
        <v>1.0</v>
      </c>
      <c r="K235" s="48">
        <v>2.0</v>
      </c>
      <c r="L235" s="48">
        <v>2.0</v>
      </c>
      <c r="M235" s="48">
        <v>2.0</v>
      </c>
      <c r="N235" s="48">
        <v>9.0</v>
      </c>
      <c r="O235" s="48">
        <v>2.0</v>
      </c>
      <c r="P235" s="48">
        <v>1.0</v>
      </c>
      <c r="Q235" s="48">
        <v>2.0</v>
      </c>
      <c r="R235" s="48">
        <v>4.0</v>
      </c>
      <c r="S235" s="48">
        <v>1.0</v>
      </c>
      <c r="T235" s="48">
        <v>4.0</v>
      </c>
      <c r="U235" s="48"/>
      <c r="V235" s="48"/>
      <c r="W235" s="48"/>
      <c r="X235" s="48"/>
      <c r="Y235" s="48"/>
      <c r="Z235" s="48"/>
    </row>
    <row r="236" ht="15.75" customHeight="1">
      <c r="A236" s="48">
        <v>233.0</v>
      </c>
      <c r="B236" s="48" t="s">
        <v>724</v>
      </c>
      <c r="C236" s="48" t="s">
        <v>725</v>
      </c>
      <c r="D236" s="48" t="s">
        <v>62</v>
      </c>
      <c r="E236" s="48" t="s">
        <v>721</v>
      </c>
      <c r="F236" s="48">
        <v>29.0</v>
      </c>
      <c r="G236" s="48">
        <v>11.0</v>
      </c>
      <c r="H236" s="48">
        <v>3.0</v>
      </c>
      <c r="I236" s="48">
        <v>3.0</v>
      </c>
      <c r="J236" s="48">
        <v>1.0</v>
      </c>
      <c r="K236" s="48">
        <v>3.0</v>
      </c>
      <c r="L236" s="48">
        <v>1.0</v>
      </c>
      <c r="M236" s="48">
        <v>2.0</v>
      </c>
      <c r="N236" s="48">
        <v>4.0</v>
      </c>
      <c r="O236" s="48">
        <v>2.0</v>
      </c>
      <c r="P236" s="48">
        <v>1.0</v>
      </c>
      <c r="Q236" s="48">
        <v>3.0</v>
      </c>
      <c r="R236" s="48">
        <v>5.0</v>
      </c>
      <c r="S236" s="48">
        <v>1.0</v>
      </c>
      <c r="T236" s="48">
        <v>4.0</v>
      </c>
      <c r="U236" s="48"/>
      <c r="V236" s="48"/>
      <c r="W236" s="48"/>
      <c r="X236" s="48"/>
      <c r="Y236" s="48"/>
      <c r="Z236" s="48"/>
    </row>
    <row r="237" ht="15.75" customHeight="1">
      <c r="A237" s="48">
        <v>234.0</v>
      </c>
      <c r="B237" s="48" t="s">
        <v>1039</v>
      </c>
      <c r="C237" s="48" t="s">
        <v>1040</v>
      </c>
      <c r="D237" s="48" t="s">
        <v>62</v>
      </c>
      <c r="E237" s="48" t="s">
        <v>721</v>
      </c>
      <c r="F237" s="48">
        <v>41.0</v>
      </c>
      <c r="G237" s="48">
        <v>10.0</v>
      </c>
      <c r="H237" s="48">
        <v>2.0</v>
      </c>
      <c r="I237" s="48">
        <v>3.0</v>
      </c>
      <c r="J237" s="48">
        <v>1.0</v>
      </c>
      <c r="K237" s="48">
        <v>3.0</v>
      </c>
      <c r="L237" s="48">
        <v>2.0</v>
      </c>
      <c r="M237" s="48">
        <v>3.0</v>
      </c>
      <c r="N237" s="48">
        <v>6.0</v>
      </c>
      <c r="O237" s="48">
        <v>2.0</v>
      </c>
      <c r="P237" s="48">
        <v>1.0</v>
      </c>
      <c r="Q237" s="48">
        <v>2.0</v>
      </c>
      <c r="R237" s="48">
        <v>1.0</v>
      </c>
      <c r="S237" s="48">
        <v>2.0</v>
      </c>
      <c r="T237" s="48">
        <v>3.0</v>
      </c>
      <c r="U237" s="48"/>
      <c r="V237" s="48"/>
      <c r="W237" s="48"/>
      <c r="X237" s="48"/>
      <c r="Y237" s="48"/>
      <c r="Z237" s="48"/>
    </row>
    <row r="238" ht="15.75" customHeight="1">
      <c r="A238" s="48">
        <v>235.0</v>
      </c>
      <c r="B238" s="48" t="s">
        <v>971</v>
      </c>
      <c r="C238" s="48" t="s">
        <v>1041</v>
      </c>
      <c r="D238" s="48" t="s">
        <v>79</v>
      </c>
      <c r="E238" s="48" t="s">
        <v>697</v>
      </c>
      <c r="F238" s="48">
        <v>32.0</v>
      </c>
      <c r="G238" s="48">
        <v>6.0</v>
      </c>
      <c r="H238" s="48">
        <v>3.0</v>
      </c>
      <c r="I238" s="48">
        <v>3.0</v>
      </c>
      <c r="J238" s="48">
        <v>4.0</v>
      </c>
      <c r="K238" s="48">
        <v>4.0</v>
      </c>
      <c r="L238" s="48">
        <v>4.0</v>
      </c>
      <c r="M238" s="48">
        <v>0.0</v>
      </c>
      <c r="N238" s="48">
        <v>0.0</v>
      </c>
      <c r="O238" s="48">
        <v>0.0</v>
      </c>
      <c r="P238" s="48">
        <v>0.0</v>
      </c>
      <c r="Q238" s="48">
        <v>2.0</v>
      </c>
      <c r="R238" s="48">
        <v>2.0</v>
      </c>
      <c r="S238" s="48">
        <v>2.0</v>
      </c>
      <c r="T238" s="48">
        <v>3.0</v>
      </c>
      <c r="U238" s="48"/>
      <c r="V238" s="48"/>
      <c r="W238" s="48"/>
      <c r="X238" s="48"/>
      <c r="Y238" s="48"/>
      <c r="Z238" s="48"/>
    </row>
    <row r="239" ht="15.75" customHeight="1">
      <c r="A239" s="48">
        <v>236.0</v>
      </c>
      <c r="B239" s="48" t="s">
        <v>1042</v>
      </c>
      <c r="C239" s="48" t="s">
        <v>1043</v>
      </c>
      <c r="D239" s="48" t="s">
        <v>79</v>
      </c>
      <c r="E239" s="48" t="s">
        <v>697</v>
      </c>
      <c r="F239" s="48">
        <v>35.0</v>
      </c>
      <c r="G239" s="48">
        <v>6.0</v>
      </c>
      <c r="H239" s="48">
        <v>2.0</v>
      </c>
      <c r="I239" s="48">
        <v>3.0</v>
      </c>
      <c r="J239" s="48">
        <v>5.0</v>
      </c>
      <c r="K239" s="48">
        <v>5.0</v>
      </c>
      <c r="L239" s="48">
        <v>3.0</v>
      </c>
      <c r="M239" s="48">
        <v>0.0</v>
      </c>
      <c r="N239" s="48">
        <v>0.0</v>
      </c>
      <c r="O239" s="48">
        <v>0.0</v>
      </c>
      <c r="P239" s="48">
        <v>0.0</v>
      </c>
      <c r="Q239" s="48">
        <v>2.0</v>
      </c>
      <c r="R239" s="48">
        <v>2.0</v>
      </c>
      <c r="S239" s="48">
        <v>2.0</v>
      </c>
      <c r="T239" s="48">
        <v>2.0</v>
      </c>
      <c r="U239" s="48"/>
      <c r="V239" s="48"/>
      <c r="W239" s="48"/>
      <c r="X239" s="48"/>
      <c r="Y239" s="48"/>
      <c r="Z239" s="48"/>
    </row>
    <row r="240" ht="15.75" customHeight="1">
      <c r="A240" s="48">
        <v>237.0</v>
      </c>
      <c r="B240" s="48" t="s">
        <v>1044</v>
      </c>
      <c r="C240" s="48" t="s">
        <v>1045</v>
      </c>
      <c r="D240" s="48" t="s">
        <v>79</v>
      </c>
      <c r="E240" s="48" t="s">
        <v>697</v>
      </c>
      <c r="F240" s="48">
        <v>1.0</v>
      </c>
      <c r="G240" s="48">
        <v>2.0</v>
      </c>
      <c r="H240" s="48">
        <v>2.0</v>
      </c>
      <c r="I240" s="48">
        <v>3.0</v>
      </c>
      <c r="J240" s="48">
        <v>3.0</v>
      </c>
      <c r="K240" s="48">
        <v>3.0</v>
      </c>
      <c r="L240" s="48">
        <v>2.0</v>
      </c>
      <c r="M240" s="48">
        <v>0.0</v>
      </c>
      <c r="N240" s="48">
        <v>0.0</v>
      </c>
      <c r="O240" s="48">
        <v>0.0</v>
      </c>
      <c r="P240" s="48">
        <v>0.0</v>
      </c>
      <c r="Q240" s="48">
        <v>2.0</v>
      </c>
      <c r="R240" s="48">
        <v>2.0</v>
      </c>
      <c r="S240" s="48">
        <v>2.0</v>
      </c>
      <c r="T240" s="48">
        <v>1.0</v>
      </c>
      <c r="U240" s="48"/>
      <c r="V240" s="48"/>
      <c r="W240" s="48"/>
      <c r="X240" s="48"/>
      <c r="Y240" s="48"/>
      <c r="Z240" s="48"/>
    </row>
    <row r="241" ht="15.75" customHeight="1">
      <c r="A241" s="48">
        <v>238.0</v>
      </c>
      <c r="B241" s="48" t="s">
        <v>797</v>
      </c>
      <c r="C241" s="48" t="s">
        <v>1046</v>
      </c>
      <c r="D241" s="48" t="s">
        <v>79</v>
      </c>
      <c r="E241" s="48" t="s">
        <v>702</v>
      </c>
      <c r="F241" s="48">
        <v>99.0</v>
      </c>
      <c r="G241" s="48">
        <v>4.0</v>
      </c>
      <c r="H241" s="48">
        <v>6.0</v>
      </c>
      <c r="I241" s="48">
        <v>4.0</v>
      </c>
      <c r="J241" s="48">
        <v>5.0</v>
      </c>
      <c r="K241" s="48">
        <v>4.0</v>
      </c>
      <c r="L241" s="48">
        <v>2.0</v>
      </c>
      <c r="M241" s="48">
        <v>2.0</v>
      </c>
      <c r="N241" s="48">
        <v>2.0</v>
      </c>
      <c r="O241" s="48">
        <v>6.0</v>
      </c>
      <c r="P241" s="48">
        <v>2.0</v>
      </c>
      <c r="Q241" s="48">
        <v>6.0</v>
      </c>
      <c r="R241" s="48">
        <v>0.0</v>
      </c>
      <c r="S241" s="48">
        <v>6.0</v>
      </c>
      <c r="T241" s="48">
        <v>0.0</v>
      </c>
      <c r="U241" s="48"/>
      <c r="V241" s="48"/>
      <c r="W241" s="48"/>
      <c r="X241" s="48"/>
      <c r="Y241" s="48"/>
      <c r="Z241" s="48"/>
    </row>
    <row r="242" ht="15.75" customHeight="1">
      <c r="A242" s="48">
        <v>239.0</v>
      </c>
      <c r="B242" s="48" t="s">
        <v>1047</v>
      </c>
      <c r="C242" s="48" t="s">
        <v>1048</v>
      </c>
      <c r="D242" s="48" t="s">
        <v>79</v>
      </c>
      <c r="E242" s="48" t="s">
        <v>702</v>
      </c>
      <c r="F242" s="48">
        <v>12.0</v>
      </c>
      <c r="G242" s="48">
        <v>9.0</v>
      </c>
      <c r="H242" s="48">
        <v>4.0</v>
      </c>
      <c r="I242" s="48">
        <v>4.0</v>
      </c>
      <c r="J242" s="48">
        <v>4.0</v>
      </c>
      <c r="K242" s="48">
        <v>3.0</v>
      </c>
      <c r="L242" s="48">
        <v>4.0</v>
      </c>
      <c r="M242" s="48">
        <v>2.0</v>
      </c>
      <c r="N242" s="48">
        <v>3.0</v>
      </c>
      <c r="O242" s="48">
        <v>4.0</v>
      </c>
      <c r="P242" s="48">
        <v>5.0</v>
      </c>
      <c r="Q242" s="48">
        <v>4.0</v>
      </c>
      <c r="R242" s="48">
        <v>2.0</v>
      </c>
      <c r="S242" s="48">
        <v>4.0</v>
      </c>
      <c r="T242" s="48">
        <v>1.0</v>
      </c>
      <c r="U242" s="48"/>
      <c r="V242" s="48"/>
      <c r="W242" s="48"/>
      <c r="X242" s="48"/>
      <c r="Y242" s="48"/>
      <c r="Z242" s="48"/>
    </row>
    <row r="243" ht="15.75" customHeight="1">
      <c r="A243" s="48">
        <v>240.0</v>
      </c>
      <c r="B243" s="48" t="s">
        <v>1049</v>
      </c>
      <c r="C243" s="48" t="s">
        <v>1050</v>
      </c>
      <c r="D243" s="48" t="s">
        <v>79</v>
      </c>
      <c r="E243" s="48" t="s">
        <v>702</v>
      </c>
      <c r="F243" s="48">
        <v>23.0</v>
      </c>
      <c r="G243" s="48">
        <v>4.0</v>
      </c>
      <c r="H243" s="48">
        <v>3.0</v>
      </c>
      <c r="I243" s="48">
        <v>4.0</v>
      </c>
      <c r="J243" s="48">
        <v>4.0</v>
      </c>
      <c r="K243" s="48">
        <v>3.0</v>
      </c>
      <c r="L243" s="48">
        <v>2.0</v>
      </c>
      <c r="M243" s="48">
        <v>1.0</v>
      </c>
      <c r="N243" s="48">
        <v>5.0</v>
      </c>
      <c r="O243" s="48">
        <v>3.0</v>
      </c>
      <c r="P243" s="48">
        <v>4.0</v>
      </c>
      <c r="Q243" s="48">
        <v>3.0</v>
      </c>
      <c r="R243" s="48">
        <v>3.0</v>
      </c>
      <c r="S243" s="48">
        <v>3.0</v>
      </c>
      <c r="T243" s="48">
        <v>3.0</v>
      </c>
      <c r="U243" s="48"/>
      <c r="V243" s="48"/>
      <c r="W243" s="48"/>
      <c r="X243" s="48"/>
      <c r="Y243" s="48"/>
      <c r="Z243" s="48"/>
    </row>
    <row r="244" ht="15.75" customHeight="1">
      <c r="A244" s="48">
        <v>241.0</v>
      </c>
      <c r="B244" s="48" t="s">
        <v>826</v>
      </c>
      <c r="C244" s="48" t="s">
        <v>1051</v>
      </c>
      <c r="D244" s="48" t="s">
        <v>79</v>
      </c>
      <c r="E244" s="48" t="s">
        <v>702</v>
      </c>
      <c r="F244" s="48">
        <v>14.0</v>
      </c>
      <c r="G244" s="48">
        <v>6.0</v>
      </c>
      <c r="H244" s="48">
        <v>2.0</v>
      </c>
      <c r="I244" s="48">
        <v>2.0</v>
      </c>
      <c r="J244" s="48">
        <v>2.0</v>
      </c>
      <c r="K244" s="48">
        <v>0.0</v>
      </c>
      <c r="L244" s="48">
        <v>1.0</v>
      </c>
      <c r="M244" s="48">
        <v>2.0</v>
      </c>
      <c r="N244" s="48">
        <v>3.0</v>
      </c>
      <c r="O244" s="48">
        <v>2.0</v>
      </c>
      <c r="P244" s="48">
        <v>2.0</v>
      </c>
      <c r="Q244" s="48">
        <v>0.0</v>
      </c>
      <c r="R244" s="48">
        <v>3.0</v>
      </c>
      <c r="S244" s="48">
        <v>2.0</v>
      </c>
      <c r="T244" s="48">
        <v>2.0</v>
      </c>
      <c r="U244" s="48"/>
      <c r="V244" s="48"/>
      <c r="W244" s="48"/>
      <c r="X244" s="48"/>
      <c r="Y244" s="48"/>
      <c r="Z244" s="48"/>
    </row>
    <row r="245" ht="15.75" customHeight="1">
      <c r="A245" s="48">
        <v>242.0</v>
      </c>
      <c r="B245" s="48" t="s">
        <v>1052</v>
      </c>
      <c r="C245" s="48" t="s">
        <v>1053</v>
      </c>
      <c r="D245" s="48" t="s">
        <v>79</v>
      </c>
      <c r="E245" s="48" t="s">
        <v>702</v>
      </c>
      <c r="F245" s="48">
        <v>20.0</v>
      </c>
      <c r="G245" s="48">
        <v>7.0</v>
      </c>
      <c r="H245" s="48">
        <v>4.0</v>
      </c>
      <c r="I245" s="48">
        <v>4.0</v>
      </c>
      <c r="J245" s="48">
        <v>5.0</v>
      </c>
      <c r="K245" s="48">
        <v>3.0</v>
      </c>
      <c r="L245" s="48">
        <v>4.0</v>
      </c>
      <c r="M245" s="48">
        <v>2.0</v>
      </c>
      <c r="N245" s="48">
        <v>4.0</v>
      </c>
      <c r="O245" s="48">
        <v>5.0</v>
      </c>
      <c r="P245" s="48">
        <v>6.0</v>
      </c>
      <c r="Q245" s="48">
        <v>5.0</v>
      </c>
      <c r="R245" s="48">
        <v>2.0</v>
      </c>
      <c r="S245" s="48">
        <v>4.0</v>
      </c>
      <c r="T245" s="48">
        <v>3.0</v>
      </c>
      <c r="U245" s="48"/>
      <c r="V245" s="48"/>
      <c r="W245" s="48"/>
      <c r="X245" s="48"/>
      <c r="Y245" s="48"/>
      <c r="Z245" s="48"/>
    </row>
    <row r="246" ht="15.75" customHeight="1">
      <c r="A246" s="48">
        <v>243.0</v>
      </c>
      <c r="B246" s="48" t="s">
        <v>1054</v>
      </c>
      <c r="C246" s="48" t="s">
        <v>1055</v>
      </c>
      <c r="D246" s="48" t="s">
        <v>79</v>
      </c>
      <c r="E246" s="48" t="s">
        <v>702</v>
      </c>
      <c r="F246" s="48">
        <v>21.0</v>
      </c>
      <c r="G246" s="48">
        <v>6.0</v>
      </c>
      <c r="H246" s="48">
        <v>4.0</v>
      </c>
      <c r="I246" s="48">
        <v>5.0</v>
      </c>
      <c r="J246" s="48">
        <v>4.0</v>
      </c>
      <c r="K246" s="48">
        <v>4.0</v>
      </c>
      <c r="L246" s="48">
        <v>3.0</v>
      </c>
      <c r="M246" s="48">
        <v>3.0</v>
      </c>
      <c r="N246" s="48">
        <v>3.0</v>
      </c>
      <c r="O246" s="48">
        <v>3.0</v>
      </c>
      <c r="P246" s="48">
        <v>4.0</v>
      </c>
      <c r="Q246" s="48">
        <v>3.0</v>
      </c>
      <c r="R246" s="48">
        <v>3.0</v>
      </c>
      <c r="S246" s="48">
        <v>3.0</v>
      </c>
      <c r="T246" s="48">
        <v>4.0</v>
      </c>
      <c r="U246" s="48"/>
      <c r="V246" s="48"/>
      <c r="W246" s="48"/>
      <c r="X246" s="48"/>
      <c r="Y246" s="48"/>
      <c r="Z246" s="48"/>
    </row>
    <row r="247" ht="15.75" customHeight="1">
      <c r="A247" s="48">
        <v>244.0</v>
      </c>
      <c r="B247" s="48" t="s">
        <v>713</v>
      </c>
      <c r="C247" s="48" t="s">
        <v>714</v>
      </c>
      <c r="D247" s="48" t="s">
        <v>79</v>
      </c>
      <c r="E247" s="48" t="s">
        <v>702</v>
      </c>
      <c r="F247" s="48">
        <v>29.0</v>
      </c>
      <c r="G247" s="48">
        <v>6.0</v>
      </c>
      <c r="H247" s="48">
        <v>2.0</v>
      </c>
      <c r="I247" s="48">
        <v>3.0</v>
      </c>
      <c r="J247" s="48">
        <v>3.0</v>
      </c>
      <c r="K247" s="48">
        <v>2.0</v>
      </c>
      <c r="L247" s="48">
        <v>2.0</v>
      </c>
      <c r="M247" s="48">
        <v>2.0</v>
      </c>
      <c r="N247" s="48">
        <v>6.0</v>
      </c>
      <c r="O247" s="48">
        <v>2.0</v>
      </c>
      <c r="P247" s="48">
        <v>3.0</v>
      </c>
      <c r="Q247" s="48">
        <v>2.0</v>
      </c>
      <c r="R247" s="48">
        <v>2.0</v>
      </c>
      <c r="S247" s="48">
        <v>2.0</v>
      </c>
      <c r="T247" s="48">
        <v>2.0</v>
      </c>
      <c r="U247" s="48"/>
      <c r="V247" s="48"/>
      <c r="W247" s="48"/>
      <c r="X247" s="48"/>
      <c r="Y247" s="48"/>
      <c r="Z247" s="48"/>
    </row>
    <row r="248" ht="15.75" customHeight="1">
      <c r="A248" s="48">
        <v>245.0</v>
      </c>
      <c r="B248" s="48" t="s">
        <v>783</v>
      </c>
      <c r="C248" s="48" t="s">
        <v>1056</v>
      </c>
      <c r="D248" s="48" t="s">
        <v>79</v>
      </c>
      <c r="E248" s="48" t="s">
        <v>702</v>
      </c>
      <c r="F248" s="48">
        <v>15.0</v>
      </c>
      <c r="G248" s="48">
        <v>7.0</v>
      </c>
      <c r="H248" s="48">
        <v>2.0</v>
      </c>
      <c r="I248" s="48">
        <v>2.0</v>
      </c>
      <c r="J248" s="48">
        <v>2.0</v>
      </c>
      <c r="K248" s="48">
        <v>2.0</v>
      </c>
      <c r="L248" s="48">
        <v>2.0</v>
      </c>
      <c r="M248" s="48">
        <v>2.0</v>
      </c>
      <c r="N248" s="48">
        <v>4.0</v>
      </c>
      <c r="O248" s="48">
        <v>2.0</v>
      </c>
      <c r="P248" s="48">
        <v>3.0</v>
      </c>
      <c r="Q248" s="48">
        <v>2.0</v>
      </c>
      <c r="R248" s="48">
        <v>4.0</v>
      </c>
      <c r="S248" s="48">
        <v>3.0</v>
      </c>
      <c r="T248" s="48">
        <v>1.0</v>
      </c>
      <c r="U248" s="48"/>
      <c r="V248" s="48"/>
      <c r="W248" s="48"/>
      <c r="X248" s="48"/>
      <c r="Y248" s="48"/>
      <c r="Z248" s="48"/>
    </row>
    <row r="249" ht="15.75" customHeight="1">
      <c r="A249" s="48">
        <v>246.0</v>
      </c>
      <c r="B249" s="48" t="s">
        <v>1057</v>
      </c>
      <c r="C249" s="48" t="s">
        <v>1058</v>
      </c>
      <c r="D249" s="48" t="s">
        <v>79</v>
      </c>
      <c r="E249" s="48" t="s">
        <v>702</v>
      </c>
      <c r="F249" s="48">
        <v>10.0</v>
      </c>
      <c r="G249" s="48">
        <v>7.0</v>
      </c>
      <c r="H249" s="48">
        <v>2.0</v>
      </c>
      <c r="I249" s="48">
        <v>2.0</v>
      </c>
      <c r="J249" s="48">
        <v>2.0</v>
      </c>
      <c r="K249" s="48">
        <v>1.0</v>
      </c>
      <c r="L249" s="48">
        <v>1.0</v>
      </c>
      <c r="M249" s="48">
        <v>3.0</v>
      </c>
      <c r="N249" s="48">
        <v>6.0</v>
      </c>
      <c r="O249" s="48">
        <v>1.0</v>
      </c>
      <c r="P249" s="48">
        <v>2.0</v>
      </c>
      <c r="Q249" s="48">
        <v>1.0</v>
      </c>
      <c r="R249" s="48">
        <v>5.0</v>
      </c>
      <c r="S249" s="48">
        <v>1.0</v>
      </c>
      <c r="T249" s="48">
        <v>5.0</v>
      </c>
      <c r="U249" s="48"/>
      <c r="V249" s="48"/>
      <c r="W249" s="48"/>
      <c r="X249" s="48"/>
      <c r="Y249" s="48"/>
      <c r="Z249" s="48"/>
    </row>
    <row r="250" ht="15.75" customHeight="1">
      <c r="A250" s="48">
        <v>247.0</v>
      </c>
      <c r="B250" s="48" t="s">
        <v>1059</v>
      </c>
      <c r="C250" s="48" t="s">
        <v>1060</v>
      </c>
      <c r="D250" s="48" t="s">
        <v>79</v>
      </c>
      <c r="E250" s="48" t="s">
        <v>702</v>
      </c>
      <c r="F250" s="48">
        <v>7.0</v>
      </c>
      <c r="G250" s="48">
        <v>9.0</v>
      </c>
      <c r="H250" s="48">
        <v>4.0</v>
      </c>
      <c r="I250" s="48">
        <v>4.0</v>
      </c>
      <c r="J250" s="48">
        <v>5.0</v>
      </c>
      <c r="K250" s="48">
        <v>3.0</v>
      </c>
      <c r="L250" s="48">
        <v>5.0</v>
      </c>
      <c r="M250" s="48">
        <v>3.0</v>
      </c>
      <c r="N250" s="48">
        <v>8.0</v>
      </c>
      <c r="O250" s="48">
        <v>4.0</v>
      </c>
      <c r="P250" s="48">
        <v>5.0</v>
      </c>
      <c r="Q250" s="48">
        <v>3.0</v>
      </c>
      <c r="R250" s="48">
        <v>2.0</v>
      </c>
      <c r="S250" s="48">
        <v>3.0</v>
      </c>
      <c r="T250" s="48">
        <v>3.0</v>
      </c>
      <c r="U250" s="48"/>
      <c r="V250" s="48"/>
      <c r="W250" s="48"/>
      <c r="X250" s="48"/>
      <c r="Y250" s="48"/>
      <c r="Z250" s="48"/>
    </row>
    <row r="251" ht="15.75" customHeight="1">
      <c r="A251" s="48">
        <v>248.0</v>
      </c>
      <c r="B251" s="48" t="s">
        <v>1061</v>
      </c>
      <c r="C251" s="48" t="s">
        <v>1062</v>
      </c>
      <c r="D251" s="48" t="s">
        <v>79</v>
      </c>
      <c r="E251" s="48" t="s">
        <v>702</v>
      </c>
      <c r="F251" s="48">
        <v>17.0</v>
      </c>
      <c r="G251" s="48">
        <v>8.0</v>
      </c>
      <c r="H251" s="48">
        <v>4.0</v>
      </c>
      <c r="I251" s="48">
        <v>3.0</v>
      </c>
      <c r="J251" s="48">
        <v>4.0</v>
      </c>
      <c r="K251" s="48">
        <v>4.0</v>
      </c>
      <c r="L251" s="48">
        <v>4.0</v>
      </c>
      <c r="M251" s="48">
        <v>2.0</v>
      </c>
      <c r="N251" s="48">
        <v>1.0</v>
      </c>
      <c r="O251" s="48">
        <v>4.0</v>
      </c>
      <c r="P251" s="48">
        <v>3.0</v>
      </c>
      <c r="Q251" s="48">
        <v>4.0</v>
      </c>
      <c r="R251" s="48">
        <v>1.0</v>
      </c>
      <c r="S251" s="48">
        <v>3.0</v>
      </c>
      <c r="T251" s="48">
        <v>2.0</v>
      </c>
      <c r="U251" s="48"/>
      <c r="V251" s="48"/>
      <c r="W251" s="48"/>
      <c r="X251" s="48"/>
      <c r="Y251" s="48"/>
      <c r="Z251" s="48"/>
    </row>
    <row r="252" ht="15.75" customHeight="1">
      <c r="A252" s="48">
        <v>249.0</v>
      </c>
      <c r="B252" s="48" t="s">
        <v>817</v>
      </c>
      <c r="C252" s="48" t="s">
        <v>813</v>
      </c>
      <c r="D252" s="48" t="s">
        <v>79</v>
      </c>
      <c r="E252" s="48" t="s">
        <v>702</v>
      </c>
      <c r="F252" s="48">
        <v>11.0</v>
      </c>
      <c r="G252" s="48">
        <v>6.0</v>
      </c>
      <c r="H252" s="48">
        <v>4.0</v>
      </c>
      <c r="I252" s="48">
        <v>4.0</v>
      </c>
      <c r="J252" s="48">
        <v>4.0</v>
      </c>
      <c r="K252" s="48">
        <v>3.0</v>
      </c>
      <c r="L252" s="48">
        <v>2.0</v>
      </c>
      <c r="M252" s="48">
        <v>3.0</v>
      </c>
      <c r="N252" s="48">
        <v>4.0</v>
      </c>
      <c r="O252" s="48">
        <v>2.0</v>
      </c>
      <c r="P252" s="48">
        <v>3.0</v>
      </c>
      <c r="Q252" s="48">
        <v>4.0</v>
      </c>
      <c r="R252" s="48">
        <v>3.0</v>
      </c>
      <c r="S252" s="48">
        <v>3.0</v>
      </c>
      <c r="T252" s="48">
        <v>2.0</v>
      </c>
      <c r="U252" s="48"/>
      <c r="V252" s="48"/>
      <c r="W252" s="48"/>
      <c r="X252" s="48"/>
      <c r="Y252" s="48"/>
      <c r="Z252" s="48"/>
    </row>
    <row r="253" ht="15.75" customHeight="1">
      <c r="A253" s="48">
        <v>250.0</v>
      </c>
      <c r="B253" s="48" t="s">
        <v>740</v>
      </c>
      <c r="C253" s="48" t="s">
        <v>1063</v>
      </c>
      <c r="D253" s="48" t="s">
        <v>79</v>
      </c>
      <c r="E253" s="48" t="s">
        <v>702</v>
      </c>
      <c r="F253" s="48">
        <v>18.0</v>
      </c>
      <c r="G253" s="48">
        <v>7.0</v>
      </c>
      <c r="H253" s="48">
        <v>3.0</v>
      </c>
      <c r="I253" s="48">
        <v>2.0</v>
      </c>
      <c r="J253" s="48">
        <v>2.0</v>
      </c>
      <c r="K253" s="48">
        <v>3.0</v>
      </c>
      <c r="L253" s="48">
        <v>3.0</v>
      </c>
      <c r="M253" s="48">
        <v>3.0</v>
      </c>
      <c r="N253" s="48">
        <v>5.0</v>
      </c>
      <c r="O253" s="48">
        <v>3.0</v>
      </c>
      <c r="P253" s="48">
        <v>2.0</v>
      </c>
      <c r="Q253" s="48">
        <v>3.0</v>
      </c>
      <c r="R253" s="48">
        <v>3.0</v>
      </c>
      <c r="S253" s="48">
        <v>2.0</v>
      </c>
      <c r="T253" s="48">
        <v>3.0</v>
      </c>
      <c r="U253" s="48"/>
      <c r="V253" s="48"/>
      <c r="W253" s="48"/>
      <c r="X253" s="48"/>
      <c r="Y253" s="48"/>
      <c r="Z253" s="48"/>
    </row>
    <row r="254" ht="15.75" customHeight="1">
      <c r="A254" s="48">
        <v>251.0</v>
      </c>
      <c r="B254" s="48" t="s">
        <v>794</v>
      </c>
      <c r="C254" s="48" t="s">
        <v>1064</v>
      </c>
      <c r="D254" s="48" t="s">
        <v>79</v>
      </c>
      <c r="E254" s="48" t="s">
        <v>721</v>
      </c>
      <c r="F254" s="48">
        <v>4.0</v>
      </c>
      <c r="G254" s="48">
        <v>11.0</v>
      </c>
      <c r="H254" s="48">
        <v>4.0</v>
      </c>
      <c r="I254" s="48">
        <v>4.0</v>
      </c>
      <c r="J254" s="48">
        <v>4.0</v>
      </c>
      <c r="K254" s="48">
        <v>4.0</v>
      </c>
      <c r="L254" s="48">
        <v>4.0</v>
      </c>
      <c r="M254" s="48">
        <v>3.0</v>
      </c>
      <c r="N254" s="48">
        <v>3.0</v>
      </c>
      <c r="O254" s="48">
        <v>4.0</v>
      </c>
      <c r="P254" s="48">
        <v>1.0</v>
      </c>
      <c r="Q254" s="48">
        <v>4.0</v>
      </c>
      <c r="R254" s="48">
        <v>3.0</v>
      </c>
      <c r="S254" s="48">
        <v>4.0</v>
      </c>
      <c r="T254" s="48">
        <v>4.0</v>
      </c>
      <c r="U254" s="48"/>
      <c r="V254" s="48"/>
      <c r="W254" s="48"/>
      <c r="X254" s="48"/>
      <c r="Y254" s="48"/>
      <c r="Z254" s="48"/>
    </row>
    <row r="255" ht="15.75" customHeight="1">
      <c r="A255" s="48">
        <v>252.0</v>
      </c>
      <c r="B255" s="48" t="s">
        <v>1065</v>
      </c>
      <c r="C255" s="48" t="s">
        <v>1066</v>
      </c>
      <c r="D255" s="48" t="s">
        <v>79</v>
      </c>
      <c r="E255" s="48" t="s">
        <v>721</v>
      </c>
      <c r="F255" s="48">
        <v>33.0</v>
      </c>
      <c r="G255" s="48">
        <v>14.0</v>
      </c>
      <c r="H255" s="48">
        <v>3.0</v>
      </c>
      <c r="I255" s="48">
        <v>3.0</v>
      </c>
      <c r="J255" s="48">
        <v>3.0</v>
      </c>
      <c r="K255" s="48">
        <v>4.0</v>
      </c>
      <c r="L255" s="48">
        <v>3.0</v>
      </c>
      <c r="M255" s="48">
        <v>3.0</v>
      </c>
      <c r="N255" s="48">
        <v>9.0</v>
      </c>
      <c r="O255" s="48">
        <v>3.0</v>
      </c>
      <c r="P255" s="48">
        <v>2.0</v>
      </c>
      <c r="Q255" s="48">
        <v>4.0</v>
      </c>
      <c r="R255" s="48">
        <v>4.0</v>
      </c>
      <c r="S255" s="48">
        <v>3.0</v>
      </c>
      <c r="T255" s="48">
        <v>6.0</v>
      </c>
      <c r="U255" s="48"/>
      <c r="V255" s="48"/>
      <c r="W255" s="48"/>
      <c r="X255" s="48"/>
      <c r="Y255" s="48"/>
      <c r="Z255" s="48"/>
    </row>
    <row r="256" ht="15.75" customHeight="1">
      <c r="A256" s="48">
        <v>253.0</v>
      </c>
      <c r="B256" s="48" t="s">
        <v>719</v>
      </c>
      <c r="C256" s="48" t="s">
        <v>1067</v>
      </c>
      <c r="D256" s="48" t="s">
        <v>79</v>
      </c>
      <c r="E256" s="48" t="s">
        <v>721</v>
      </c>
      <c r="F256" s="48">
        <v>2.0</v>
      </c>
      <c r="G256" s="48">
        <v>5.0</v>
      </c>
      <c r="H256" s="48">
        <v>4.0</v>
      </c>
      <c r="I256" s="48">
        <v>4.0</v>
      </c>
      <c r="J256" s="48">
        <v>3.0</v>
      </c>
      <c r="K256" s="48">
        <v>4.0</v>
      </c>
      <c r="L256" s="48">
        <v>3.0</v>
      </c>
      <c r="M256" s="48">
        <v>3.0</v>
      </c>
      <c r="N256" s="48">
        <v>4.0</v>
      </c>
      <c r="O256" s="48">
        <v>3.0</v>
      </c>
      <c r="P256" s="48">
        <v>2.0</v>
      </c>
      <c r="Q256" s="48">
        <v>4.0</v>
      </c>
      <c r="R256" s="48">
        <v>1.0</v>
      </c>
      <c r="S256" s="48">
        <v>3.0</v>
      </c>
      <c r="T256" s="48">
        <v>3.0</v>
      </c>
      <c r="U256" s="48"/>
      <c r="V256" s="48"/>
      <c r="W256" s="48"/>
      <c r="X256" s="48"/>
      <c r="Y256" s="48"/>
      <c r="Z256" s="48"/>
    </row>
    <row r="257" ht="15.75" customHeight="1">
      <c r="A257" s="48">
        <v>254.0</v>
      </c>
      <c r="B257" s="48" t="s">
        <v>1068</v>
      </c>
      <c r="C257" s="48" t="s">
        <v>1069</v>
      </c>
      <c r="D257" s="48" t="s">
        <v>79</v>
      </c>
      <c r="E257" s="48" t="s">
        <v>721</v>
      </c>
      <c r="F257" s="48">
        <v>25.0</v>
      </c>
      <c r="G257" s="48">
        <v>9.0</v>
      </c>
      <c r="H257" s="48">
        <v>3.0</v>
      </c>
      <c r="I257" s="48">
        <v>3.0</v>
      </c>
      <c r="J257" s="48">
        <v>2.0</v>
      </c>
      <c r="K257" s="48">
        <v>3.0</v>
      </c>
      <c r="L257" s="48">
        <v>3.0</v>
      </c>
      <c r="M257" s="48">
        <v>3.0</v>
      </c>
      <c r="N257" s="48">
        <v>4.0</v>
      </c>
      <c r="O257" s="48">
        <v>3.0</v>
      </c>
      <c r="P257" s="48">
        <v>1.0</v>
      </c>
      <c r="Q257" s="48">
        <v>3.0</v>
      </c>
      <c r="R257" s="48">
        <v>2.0</v>
      </c>
      <c r="S257" s="48">
        <v>3.0</v>
      </c>
      <c r="T257" s="48">
        <v>2.0</v>
      </c>
      <c r="U257" s="48"/>
      <c r="V257" s="48"/>
      <c r="W257" s="48"/>
      <c r="X257" s="48"/>
      <c r="Y257" s="48"/>
      <c r="Z257" s="48"/>
    </row>
    <row r="258" ht="15.75" customHeight="1">
      <c r="A258" s="48">
        <v>255.0</v>
      </c>
      <c r="B258" s="48" t="s">
        <v>1070</v>
      </c>
      <c r="C258" s="48" t="s">
        <v>1071</v>
      </c>
      <c r="D258" s="48" t="s">
        <v>79</v>
      </c>
      <c r="E258" s="48" t="s">
        <v>721</v>
      </c>
      <c r="F258" s="48">
        <v>22.0</v>
      </c>
      <c r="G258" s="48">
        <v>10.0</v>
      </c>
      <c r="H258" s="48">
        <v>3.0</v>
      </c>
      <c r="I258" s="48">
        <v>2.0</v>
      </c>
      <c r="J258" s="48">
        <v>2.0</v>
      </c>
      <c r="K258" s="48">
        <v>4.0</v>
      </c>
      <c r="L258" s="48">
        <v>3.0</v>
      </c>
      <c r="M258" s="48">
        <v>3.0</v>
      </c>
      <c r="N258" s="48">
        <v>4.0</v>
      </c>
      <c r="O258" s="48">
        <v>3.0</v>
      </c>
      <c r="P258" s="48">
        <v>1.0</v>
      </c>
      <c r="Q258" s="48">
        <v>3.0</v>
      </c>
      <c r="R258" s="48">
        <v>1.0</v>
      </c>
      <c r="S258" s="48">
        <v>3.0</v>
      </c>
      <c r="T258" s="48">
        <v>2.0</v>
      </c>
      <c r="U258" s="48"/>
      <c r="V258" s="48"/>
      <c r="W258" s="48"/>
      <c r="X258" s="48"/>
      <c r="Y258" s="48"/>
      <c r="Z258" s="48"/>
    </row>
    <row r="259" ht="15.75" customHeight="1">
      <c r="A259" s="48">
        <v>256.0</v>
      </c>
      <c r="B259" s="48" t="s">
        <v>912</v>
      </c>
      <c r="C259" s="48" t="s">
        <v>1072</v>
      </c>
      <c r="D259" s="48" t="s">
        <v>79</v>
      </c>
      <c r="E259" s="48" t="s">
        <v>721</v>
      </c>
      <c r="F259" s="48">
        <v>24.0</v>
      </c>
      <c r="G259" s="48">
        <v>8.0</v>
      </c>
      <c r="H259" s="48">
        <v>3.0</v>
      </c>
      <c r="I259" s="48">
        <v>3.0</v>
      </c>
      <c r="J259" s="48">
        <v>2.0</v>
      </c>
      <c r="K259" s="48">
        <v>3.0</v>
      </c>
      <c r="L259" s="48">
        <v>1.0</v>
      </c>
      <c r="M259" s="48">
        <v>3.0</v>
      </c>
      <c r="N259" s="48">
        <v>6.0</v>
      </c>
      <c r="O259" s="48">
        <v>2.0</v>
      </c>
      <c r="P259" s="48">
        <v>0.0</v>
      </c>
      <c r="Q259" s="48">
        <v>2.0</v>
      </c>
      <c r="R259" s="48">
        <v>1.0</v>
      </c>
      <c r="S259" s="48">
        <v>2.0</v>
      </c>
      <c r="T259" s="48">
        <v>3.0</v>
      </c>
      <c r="U259" s="48"/>
      <c r="V259" s="48"/>
      <c r="W259" s="48"/>
      <c r="X259" s="48"/>
      <c r="Y259" s="48"/>
      <c r="Z259" s="48"/>
    </row>
    <row r="260" ht="15.75" customHeight="1">
      <c r="A260" s="48">
        <v>257.0</v>
      </c>
      <c r="B260" s="48" t="s">
        <v>753</v>
      </c>
      <c r="C260" s="48" t="s">
        <v>1073</v>
      </c>
      <c r="D260" s="48" t="s">
        <v>79</v>
      </c>
      <c r="E260" s="48" t="s">
        <v>721</v>
      </c>
      <c r="F260" s="48">
        <v>3.0</v>
      </c>
      <c r="G260" s="48">
        <v>5.0</v>
      </c>
      <c r="H260" s="48">
        <v>2.0</v>
      </c>
      <c r="I260" s="48">
        <v>2.0</v>
      </c>
      <c r="J260" s="48">
        <v>1.0</v>
      </c>
      <c r="K260" s="48">
        <v>2.0</v>
      </c>
      <c r="L260" s="48">
        <v>1.0</v>
      </c>
      <c r="M260" s="48">
        <v>2.0</v>
      </c>
      <c r="N260" s="48">
        <v>8.0</v>
      </c>
      <c r="O260" s="48">
        <v>2.0</v>
      </c>
      <c r="P260" s="48">
        <v>0.0</v>
      </c>
      <c r="Q260" s="48">
        <v>2.0</v>
      </c>
      <c r="R260" s="48">
        <v>1.0</v>
      </c>
      <c r="S260" s="48">
        <v>1.0</v>
      </c>
      <c r="T260" s="48">
        <v>4.0</v>
      </c>
      <c r="U260" s="48"/>
      <c r="V260" s="48"/>
      <c r="W260" s="48"/>
      <c r="X260" s="48"/>
      <c r="Y260" s="48"/>
      <c r="Z260" s="48"/>
    </row>
    <row r="261" ht="15.75" customHeight="1">
      <c r="A261" s="48">
        <v>258.0</v>
      </c>
      <c r="B261" s="48" t="s">
        <v>717</v>
      </c>
      <c r="C261" s="48" t="s">
        <v>1074</v>
      </c>
      <c r="D261" s="48" t="s">
        <v>79</v>
      </c>
      <c r="E261" s="48" t="s">
        <v>721</v>
      </c>
      <c r="F261" s="48">
        <v>5.0</v>
      </c>
      <c r="G261" s="48">
        <v>6.0</v>
      </c>
      <c r="H261" s="48">
        <v>2.0</v>
      </c>
      <c r="I261" s="48">
        <v>2.0</v>
      </c>
      <c r="J261" s="48">
        <v>1.0</v>
      </c>
      <c r="K261" s="48">
        <v>2.0</v>
      </c>
      <c r="L261" s="48">
        <v>1.0</v>
      </c>
      <c r="M261" s="48">
        <v>2.0</v>
      </c>
      <c r="N261" s="48">
        <v>6.0</v>
      </c>
      <c r="O261" s="48">
        <v>2.0</v>
      </c>
      <c r="P261" s="48">
        <v>0.0</v>
      </c>
      <c r="Q261" s="48">
        <v>2.0</v>
      </c>
      <c r="R261" s="48">
        <v>1.0</v>
      </c>
      <c r="S261" s="48">
        <v>2.0</v>
      </c>
      <c r="T261" s="48">
        <v>2.0</v>
      </c>
      <c r="U261" s="48"/>
      <c r="V261" s="48"/>
      <c r="W261" s="48"/>
      <c r="X261" s="48"/>
      <c r="Y261" s="48"/>
      <c r="Z261" s="48"/>
    </row>
    <row r="262" ht="15.75" customHeight="1">
      <c r="A262" s="48">
        <v>259.0</v>
      </c>
      <c r="B262" s="48" t="s">
        <v>1075</v>
      </c>
      <c r="C262" s="48" t="s">
        <v>1076</v>
      </c>
      <c r="D262" s="48" t="s">
        <v>79</v>
      </c>
      <c r="E262" s="48" t="s">
        <v>721</v>
      </c>
      <c r="F262" s="48">
        <v>8.0</v>
      </c>
      <c r="G262" s="48">
        <v>8.0</v>
      </c>
      <c r="H262" s="48">
        <v>1.0</v>
      </c>
      <c r="I262" s="48">
        <v>1.0</v>
      </c>
      <c r="J262" s="48">
        <v>0.0</v>
      </c>
      <c r="K262" s="48">
        <v>1.0</v>
      </c>
      <c r="L262" s="48">
        <v>0.0</v>
      </c>
      <c r="M262" s="48">
        <v>1.0</v>
      </c>
      <c r="N262" s="48">
        <v>5.0</v>
      </c>
      <c r="O262" s="48">
        <v>1.0</v>
      </c>
      <c r="P262" s="48">
        <v>0.0</v>
      </c>
      <c r="Q262" s="48">
        <v>1.0</v>
      </c>
      <c r="R262" s="48">
        <v>3.0</v>
      </c>
      <c r="S262" s="48">
        <v>1.0</v>
      </c>
      <c r="T262" s="48">
        <v>3.0</v>
      </c>
      <c r="U262" s="48"/>
      <c r="V262" s="48"/>
      <c r="W262" s="48"/>
      <c r="X262" s="48"/>
      <c r="Y262" s="48"/>
      <c r="Z262" s="48"/>
    </row>
    <row r="263" ht="15.75" customHeight="1">
      <c r="A263" s="48">
        <v>260.0</v>
      </c>
      <c r="B263" s="48" t="s">
        <v>1020</v>
      </c>
      <c r="C263" s="48" t="s">
        <v>1077</v>
      </c>
      <c r="D263" s="48" t="s">
        <v>46</v>
      </c>
      <c r="E263" s="48" t="s">
        <v>697</v>
      </c>
      <c r="F263" s="48">
        <v>33.0</v>
      </c>
      <c r="G263" s="48">
        <v>6.0</v>
      </c>
      <c r="H263" s="48">
        <v>6.0</v>
      </c>
      <c r="I263" s="48">
        <v>4.0</v>
      </c>
      <c r="J263" s="48">
        <v>4.0</v>
      </c>
      <c r="K263" s="48">
        <v>4.0</v>
      </c>
      <c r="L263" s="48">
        <v>6.0</v>
      </c>
      <c r="M263" s="48">
        <v>0.0</v>
      </c>
      <c r="N263" s="48">
        <v>0.0</v>
      </c>
      <c r="O263" s="48">
        <v>0.0</v>
      </c>
      <c r="P263" s="48">
        <v>0.0</v>
      </c>
      <c r="Q263" s="48">
        <v>5.0</v>
      </c>
      <c r="R263" s="48">
        <v>5.0</v>
      </c>
      <c r="S263" s="48">
        <v>6.0</v>
      </c>
      <c r="T263" s="48">
        <v>6.0</v>
      </c>
      <c r="U263" s="48"/>
      <c r="V263" s="48"/>
      <c r="W263" s="48"/>
      <c r="X263" s="48"/>
      <c r="Y263" s="48"/>
      <c r="Z263" s="48"/>
    </row>
    <row r="264" ht="15.75" customHeight="1">
      <c r="A264" s="48">
        <v>261.0</v>
      </c>
      <c r="B264" s="48" t="s">
        <v>1078</v>
      </c>
      <c r="C264" s="48" t="s">
        <v>1079</v>
      </c>
      <c r="D264" s="48" t="s">
        <v>46</v>
      </c>
      <c r="E264" s="48" t="s">
        <v>697</v>
      </c>
      <c r="F264" s="48">
        <v>37.0</v>
      </c>
      <c r="G264" s="48">
        <v>4.0</v>
      </c>
      <c r="H264" s="48">
        <v>2.0</v>
      </c>
      <c r="I264" s="48">
        <v>3.0</v>
      </c>
      <c r="J264" s="48">
        <v>3.0</v>
      </c>
      <c r="K264" s="48">
        <v>3.0</v>
      </c>
      <c r="L264" s="48">
        <v>3.0</v>
      </c>
      <c r="M264" s="48">
        <v>0.0</v>
      </c>
      <c r="N264" s="48">
        <v>0.0</v>
      </c>
      <c r="O264" s="48">
        <v>0.0</v>
      </c>
      <c r="P264" s="48">
        <v>0.0</v>
      </c>
      <c r="Q264" s="48">
        <v>2.0</v>
      </c>
      <c r="R264" s="48">
        <v>2.0</v>
      </c>
      <c r="S264" s="48">
        <v>2.0</v>
      </c>
      <c r="T264" s="48">
        <v>2.0</v>
      </c>
      <c r="U264" s="48"/>
      <c r="V264" s="48"/>
      <c r="W264" s="48"/>
      <c r="X264" s="48"/>
      <c r="Y264" s="48"/>
      <c r="Z264" s="48"/>
    </row>
    <row r="265" ht="15.75" customHeight="1">
      <c r="A265" s="48">
        <v>262.0</v>
      </c>
      <c r="B265" s="48" t="s">
        <v>1080</v>
      </c>
      <c r="C265" s="48" t="s">
        <v>1081</v>
      </c>
      <c r="D265" s="48" t="s">
        <v>46</v>
      </c>
      <c r="E265" s="48" t="s">
        <v>702</v>
      </c>
      <c r="F265" s="48">
        <v>11.0</v>
      </c>
      <c r="G265" s="48">
        <v>9.0</v>
      </c>
      <c r="H265" s="48">
        <v>4.0</v>
      </c>
      <c r="I265" s="48">
        <v>4.0</v>
      </c>
      <c r="J265" s="48">
        <v>4.0</v>
      </c>
      <c r="K265" s="48">
        <v>4.0</v>
      </c>
      <c r="L265" s="48">
        <v>4.0</v>
      </c>
      <c r="M265" s="48">
        <v>4.0</v>
      </c>
      <c r="N265" s="48">
        <v>4.0</v>
      </c>
      <c r="O265" s="48">
        <v>4.0</v>
      </c>
      <c r="P265" s="48">
        <v>4.0</v>
      </c>
      <c r="Q265" s="48">
        <v>4.0</v>
      </c>
      <c r="R265" s="48">
        <v>1.0</v>
      </c>
      <c r="S265" s="48">
        <v>4.0</v>
      </c>
      <c r="T265" s="48">
        <v>3.0</v>
      </c>
      <c r="U265" s="48"/>
      <c r="V265" s="48"/>
      <c r="W265" s="48"/>
      <c r="X265" s="48"/>
      <c r="Y265" s="48"/>
      <c r="Z265" s="48"/>
    </row>
    <row r="266" ht="15.75" customHeight="1">
      <c r="A266" s="48">
        <v>263.0</v>
      </c>
      <c r="B266" s="48" t="s">
        <v>1082</v>
      </c>
      <c r="C266" s="48" t="s">
        <v>1083</v>
      </c>
      <c r="D266" s="48" t="s">
        <v>46</v>
      </c>
      <c r="E266" s="48" t="s">
        <v>702</v>
      </c>
      <c r="F266" s="48">
        <v>47.0</v>
      </c>
      <c r="G266" s="48">
        <v>5.0</v>
      </c>
      <c r="H266" s="48">
        <v>4.0</v>
      </c>
      <c r="I266" s="48">
        <v>4.0</v>
      </c>
      <c r="J266" s="48">
        <v>4.0</v>
      </c>
      <c r="K266" s="48">
        <v>3.0</v>
      </c>
      <c r="L266" s="48">
        <v>3.0</v>
      </c>
      <c r="M266" s="48">
        <v>2.0</v>
      </c>
      <c r="N266" s="48">
        <v>1.0</v>
      </c>
      <c r="O266" s="48">
        <v>4.0</v>
      </c>
      <c r="P266" s="48">
        <v>5.0</v>
      </c>
      <c r="Q266" s="48">
        <v>4.0</v>
      </c>
      <c r="R266" s="48">
        <v>0.0</v>
      </c>
      <c r="S266" s="48">
        <v>3.0</v>
      </c>
      <c r="T266" s="48">
        <v>1.0</v>
      </c>
      <c r="U266" s="48"/>
      <c r="V266" s="48"/>
      <c r="W266" s="48"/>
      <c r="X266" s="48"/>
      <c r="Y266" s="48"/>
      <c r="Z266" s="48"/>
    </row>
    <row r="267" ht="15.75" customHeight="1">
      <c r="A267" s="48">
        <v>264.0</v>
      </c>
      <c r="B267" s="48" t="s">
        <v>1084</v>
      </c>
      <c r="C267" s="48" t="s">
        <v>1085</v>
      </c>
      <c r="D267" s="48" t="s">
        <v>46</v>
      </c>
      <c r="E267" s="48" t="s">
        <v>702</v>
      </c>
      <c r="F267" s="48">
        <v>18.0</v>
      </c>
      <c r="G267" s="48">
        <v>5.0</v>
      </c>
      <c r="H267" s="48">
        <v>5.0</v>
      </c>
      <c r="I267" s="48">
        <v>4.0</v>
      </c>
      <c r="J267" s="48">
        <v>4.0</v>
      </c>
      <c r="K267" s="48">
        <v>3.0</v>
      </c>
      <c r="L267" s="48">
        <v>3.0</v>
      </c>
      <c r="M267" s="48">
        <v>2.0</v>
      </c>
      <c r="N267" s="48">
        <v>3.0</v>
      </c>
      <c r="O267" s="48">
        <v>5.0</v>
      </c>
      <c r="P267" s="48">
        <v>3.0</v>
      </c>
      <c r="Q267" s="48">
        <v>3.0</v>
      </c>
      <c r="R267" s="48">
        <v>0.0</v>
      </c>
      <c r="S267" s="48">
        <v>4.0</v>
      </c>
      <c r="T267" s="48">
        <v>3.0</v>
      </c>
      <c r="U267" s="48"/>
      <c r="V267" s="48"/>
      <c r="W267" s="48"/>
      <c r="X267" s="48"/>
      <c r="Y267" s="48"/>
      <c r="Z267" s="48"/>
    </row>
    <row r="268" ht="15.75" customHeight="1">
      <c r="A268" s="48">
        <v>265.0</v>
      </c>
      <c r="B268" s="48" t="s">
        <v>695</v>
      </c>
      <c r="C268" s="48" t="s">
        <v>1086</v>
      </c>
      <c r="D268" s="48" t="s">
        <v>46</v>
      </c>
      <c r="E268" s="48" t="s">
        <v>702</v>
      </c>
      <c r="F268" s="48">
        <v>21.0</v>
      </c>
      <c r="G268" s="48">
        <v>6.0</v>
      </c>
      <c r="H268" s="48">
        <v>4.0</v>
      </c>
      <c r="I268" s="48">
        <v>3.0</v>
      </c>
      <c r="J268" s="48">
        <v>2.0</v>
      </c>
      <c r="K268" s="48">
        <v>4.0</v>
      </c>
      <c r="L268" s="48">
        <v>2.0</v>
      </c>
      <c r="M268" s="48">
        <v>4.0</v>
      </c>
      <c r="N268" s="48">
        <v>1.0</v>
      </c>
      <c r="O268" s="48">
        <v>4.0</v>
      </c>
      <c r="P268" s="48">
        <v>1.0</v>
      </c>
      <c r="Q268" s="48">
        <v>3.0</v>
      </c>
      <c r="R268" s="48">
        <v>3.0</v>
      </c>
      <c r="S268" s="48">
        <v>4.0</v>
      </c>
      <c r="T268" s="48">
        <v>1.0</v>
      </c>
      <c r="U268" s="48"/>
      <c r="V268" s="48"/>
      <c r="W268" s="48"/>
      <c r="X268" s="48"/>
      <c r="Y268" s="48"/>
      <c r="Z268" s="48"/>
    </row>
    <row r="269" ht="15.75" customHeight="1">
      <c r="A269" s="48">
        <v>266.0</v>
      </c>
      <c r="B269" s="48" t="s">
        <v>926</v>
      </c>
      <c r="C269" s="48" t="s">
        <v>1087</v>
      </c>
      <c r="D269" s="48" t="s">
        <v>46</v>
      </c>
      <c r="E269" s="48" t="s">
        <v>702</v>
      </c>
      <c r="F269" s="48">
        <v>25.0</v>
      </c>
      <c r="G269" s="48">
        <v>6.0</v>
      </c>
      <c r="H269" s="48">
        <v>4.0</v>
      </c>
      <c r="I269" s="48">
        <v>4.0</v>
      </c>
      <c r="J269" s="48">
        <v>4.0</v>
      </c>
      <c r="K269" s="48">
        <v>3.0</v>
      </c>
      <c r="L269" s="48">
        <v>3.0</v>
      </c>
      <c r="M269" s="48">
        <v>2.0</v>
      </c>
      <c r="N269" s="48">
        <v>0.0</v>
      </c>
      <c r="O269" s="48">
        <v>5.0</v>
      </c>
      <c r="P269" s="48">
        <v>3.0</v>
      </c>
      <c r="Q269" s="48">
        <v>4.0</v>
      </c>
      <c r="R269" s="48">
        <v>2.0</v>
      </c>
      <c r="S269" s="48">
        <v>4.0</v>
      </c>
      <c r="T269" s="48">
        <v>3.0</v>
      </c>
      <c r="U269" s="48"/>
      <c r="V269" s="48"/>
      <c r="W269" s="48"/>
      <c r="X269" s="48"/>
      <c r="Y269" s="48"/>
      <c r="Z269" s="48"/>
    </row>
    <row r="270" ht="15.75" customHeight="1">
      <c r="A270" s="48">
        <v>267.0</v>
      </c>
      <c r="B270" s="48" t="s">
        <v>869</v>
      </c>
      <c r="C270" s="48" t="s">
        <v>1088</v>
      </c>
      <c r="D270" s="48" t="s">
        <v>46</v>
      </c>
      <c r="E270" s="48" t="s">
        <v>702</v>
      </c>
      <c r="F270" s="48">
        <v>45.0</v>
      </c>
      <c r="G270" s="48">
        <v>8.0</v>
      </c>
      <c r="H270" s="48">
        <v>3.0</v>
      </c>
      <c r="I270" s="48">
        <v>4.0</v>
      </c>
      <c r="J270" s="48">
        <v>3.0</v>
      </c>
      <c r="K270" s="48">
        <v>3.0</v>
      </c>
      <c r="L270" s="48">
        <v>3.0</v>
      </c>
      <c r="M270" s="48">
        <v>2.0</v>
      </c>
      <c r="N270" s="48">
        <v>4.0</v>
      </c>
      <c r="O270" s="48">
        <v>3.0</v>
      </c>
      <c r="P270" s="48">
        <v>3.0</v>
      </c>
      <c r="Q270" s="48">
        <v>3.0</v>
      </c>
      <c r="R270" s="48">
        <v>2.0</v>
      </c>
      <c r="S270" s="48">
        <v>3.0</v>
      </c>
      <c r="T270" s="48">
        <v>2.0</v>
      </c>
      <c r="U270" s="48"/>
      <c r="V270" s="48"/>
      <c r="W270" s="48"/>
      <c r="X270" s="48"/>
      <c r="Y270" s="48"/>
      <c r="Z270" s="48"/>
    </row>
    <row r="271" ht="15.75" customHeight="1">
      <c r="A271" s="48">
        <v>268.0</v>
      </c>
      <c r="B271" s="48" t="s">
        <v>736</v>
      </c>
      <c r="C271" s="48" t="s">
        <v>1089</v>
      </c>
      <c r="D271" s="48" t="s">
        <v>46</v>
      </c>
      <c r="E271" s="48" t="s">
        <v>702</v>
      </c>
      <c r="F271" s="48">
        <v>17.0</v>
      </c>
      <c r="G271" s="48">
        <v>11.0</v>
      </c>
      <c r="H271" s="48">
        <v>3.0</v>
      </c>
      <c r="I271" s="48">
        <v>4.0</v>
      </c>
      <c r="J271" s="48">
        <v>3.0</v>
      </c>
      <c r="K271" s="48">
        <v>3.0</v>
      </c>
      <c r="L271" s="48">
        <v>3.0</v>
      </c>
      <c r="M271" s="48">
        <v>3.0</v>
      </c>
      <c r="N271" s="48">
        <v>0.0</v>
      </c>
      <c r="O271" s="48">
        <v>3.0</v>
      </c>
      <c r="P271" s="48">
        <v>3.0</v>
      </c>
      <c r="Q271" s="48">
        <v>3.0</v>
      </c>
      <c r="R271" s="48">
        <v>2.0</v>
      </c>
      <c r="S271" s="48">
        <v>2.0</v>
      </c>
      <c r="T271" s="48">
        <v>2.0</v>
      </c>
      <c r="U271" s="48"/>
      <c r="V271" s="48"/>
      <c r="W271" s="48"/>
      <c r="X271" s="48"/>
      <c r="Y271" s="48"/>
      <c r="Z271" s="48"/>
    </row>
    <row r="272" ht="15.75" customHeight="1">
      <c r="A272" s="48">
        <v>269.0</v>
      </c>
      <c r="B272" s="48" t="s">
        <v>1090</v>
      </c>
      <c r="C272" s="48" t="s">
        <v>1091</v>
      </c>
      <c r="D272" s="48" t="s">
        <v>46</v>
      </c>
      <c r="E272" s="48" t="s">
        <v>702</v>
      </c>
      <c r="F272" s="48">
        <v>22.0</v>
      </c>
      <c r="G272" s="48">
        <v>6.0</v>
      </c>
      <c r="H272" s="48">
        <v>2.0</v>
      </c>
      <c r="I272" s="48">
        <v>2.0</v>
      </c>
      <c r="J272" s="48">
        <v>3.0</v>
      </c>
      <c r="K272" s="48">
        <v>2.0</v>
      </c>
      <c r="L272" s="48">
        <v>2.0</v>
      </c>
      <c r="M272" s="48">
        <v>2.0</v>
      </c>
      <c r="N272" s="48">
        <v>2.0</v>
      </c>
      <c r="O272" s="48">
        <v>2.0</v>
      </c>
      <c r="P272" s="48">
        <v>3.0</v>
      </c>
      <c r="Q272" s="48">
        <v>2.0</v>
      </c>
      <c r="R272" s="48">
        <v>2.0</v>
      </c>
      <c r="S272" s="48">
        <v>2.0</v>
      </c>
      <c r="T272" s="48">
        <v>2.0</v>
      </c>
      <c r="U272" s="48"/>
      <c r="V272" s="48"/>
      <c r="W272" s="48"/>
      <c r="X272" s="48"/>
      <c r="Y272" s="48"/>
      <c r="Z272" s="48"/>
    </row>
    <row r="273" ht="15.75" customHeight="1">
      <c r="A273" s="48">
        <v>270.0</v>
      </c>
      <c r="B273" s="48" t="s">
        <v>1010</v>
      </c>
      <c r="C273" s="48" t="s">
        <v>1092</v>
      </c>
      <c r="D273" s="48" t="s">
        <v>46</v>
      </c>
      <c r="E273" s="48" t="s">
        <v>702</v>
      </c>
      <c r="F273" s="48">
        <v>32.0</v>
      </c>
      <c r="G273" s="48">
        <v>6.0</v>
      </c>
      <c r="H273" s="48">
        <v>1.0</v>
      </c>
      <c r="I273" s="48">
        <v>1.0</v>
      </c>
      <c r="J273" s="48">
        <v>1.0</v>
      </c>
      <c r="K273" s="48">
        <v>1.0</v>
      </c>
      <c r="L273" s="48">
        <v>2.0</v>
      </c>
      <c r="M273" s="48">
        <v>3.0</v>
      </c>
      <c r="N273" s="48">
        <v>8.0</v>
      </c>
      <c r="O273" s="48">
        <v>1.0</v>
      </c>
      <c r="P273" s="48">
        <v>3.0</v>
      </c>
      <c r="Q273" s="48">
        <v>1.0</v>
      </c>
      <c r="R273" s="48">
        <v>3.0</v>
      </c>
      <c r="S273" s="48">
        <v>1.0</v>
      </c>
      <c r="T273" s="48">
        <v>4.0</v>
      </c>
      <c r="U273" s="48"/>
      <c r="V273" s="48"/>
      <c r="W273" s="48"/>
      <c r="X273" s="48"/>
      <c r="Y273" s="48"/>
      <c r="Z273" s="48"/>
    </row>
    <row r="274" ht="15.75" customHeight="1">
      <c r="A274" s="48">
        <v>271.0</v>
      </c>
      <c r="B274" s="48" t="s">
        <v>876</v>
      </c>
      <c r="C274" s="48" t="s">
        <v>1093</v>
      </c>
      <c r="D274" s="48" t="s">
        <v>46</v>
      </c>
      <c r="E274" s="48" t="s">
        <v>702</v>
      </c>
      <c r="F274" s="48">
        <v>23.0</v>
      </c>
      <c r="G274" s="48">
        <v>8.0</v>
      </c>
      <c r="H274" s="48">
        <v>4.0</v>
      </c>
      <c r="I274" s="48">
        <v>4.0</v>
      </c>
      <c r="J274" s="48">
        <v>4.0</v>
      </c>
      <c r="K274" s="48">
        <v>3.0</v>
      </c>
      <c r="L274" s="48">
        <v>4.0</v>
      </c>
      <c r="M274" s="48">
        <v>2.0</v>
      </c>
      <c r="N274" s="48">
        <v>3.0</v>
      </c>
      <c r="O274" s="48">
        <v>4.0</v>
      </c>
      <c r="P274" s="48">
        <v>4.0</v>
      </c>
      <c r="Q274" s="48">
        <v>4.0</v>
      </c>
      <c r="R274" s="48">
        <v>2.0</v>
      </c>
      <c r="S274" s="48">
        <v>4.0</v>
      </c>
      <c r="T274" s="48">
        <v>2.0</v>
      </c>
      <c r="U274" s="48"/>
      <c r="V274" s="48"/>
      <c r="W274" s="48"/>
      <c r="X274" s="48"/>
      <c r="Y274" s="48"/>
      <c r="Z274" s="48"/>
    </row>
    <row r="275" ht="15.75" customHeight="1">
      <c r="A275" s="48">
        <v>272.0</v>
      </c>
      <c r="B275" s="48" t="s">
        <v>817</v>
      </c>
      <c r="C275" s="48" t="s">
        <v>1094</v>
      </c>
      <c r="D275" s="48" t="s">
        <v>46</v>
      </c>
      <c r="E275" s="48" t="s">
        <v>702</v>
      </c>
      <c r="F275" s="48">
        <v>12.0</v>
      </c>
      <c r="G275" s="48">
        <v>5.0</v>
      </c>
      <c r="H275" s="48">
        <v>3.0</v>
      </c>
      <c r="I275" s="48">
        <v>4.0</v>
      </c>
      <c r="J275" s="48">
        <v>4.0</v>
      </c>
      <c r="K275" s="48">
        <v>3.0</v>
      </c>
      <c r="L275" s="48">
        <v>2.0</v>
      </c>
      <c r="M275" s="48">
        <v>3.0</v>
      </c>
      <c r="N275" s="48">
        <v>3.0</v>
      </c>
      <c r="O275" s="48">
        <v>2.0</v>
      </c>
      <c r="P275" s="48">
        <v>3.0</v>
      </c>
      <c r="Q275" s="48">
        <v>3.0</v>
      </c>
      <c r="R275" s="48">
        <v>0.0</v>
      </c>
      <c r="S275" s="48">
        <v>3.0</v>
      </c>
      <c r="T275" s="48">
        <v>3.0</v>
      </c>
      <c r="U275" s="48"/>
      <c r="V275" s="48"/>
      <c r="W275" s="48"/>
      <c r="X275" s="48"/>
      <c r="Y275" s="48"/>
      <c r="Z275" s="48"/>
    </row>
    <row r="276" ht="15.75" customHeight="1">
      <c r="A276" s="48">
        <v>273.0</v>
      </c>
      <c r="B276" s="48" t="s">
        <v>826</v>
      </c>
      <c r="C276" s="48" t="s">
        <v>1095</v>
      </c>
      <c r="D276" s="48" t="s">
        <v>46</v>
      </c>
      <c r="E276" s="48" t="s">
        <v>702</v>
      </c>
      <c r="F276" s="48">
        <v>26.0</v>
      </c>
      <c r="G276" s="48">
        <v>5.0</v>
      </c>
      <c r="H276" s="48">
        <v>4.0</v>
      </c>
      <c r="I276" s="48">
        <v>4.0</v>
      </c>
      <c r="J276" s="48">
        <v>3.0</v>
      </c>
      <c r="K276" s="48">
        <v>2.0</v>
      </c>
      <c r="L276" s="48">
        <v>3.0</v>
      </c>
      <c r="M276" s="48">
        <v>2.0</v>
      </c>
      <c r="N276" s="48">
        <v>9.0</v>
      </c>
      <c r="O276" s="48">
        <v>3.0</v>
      </c>
      <c r="P276" s="48">
        <v>3.0</v>
      </c>
      <c r="Q276" s="48">
        <v>3.0</v>
      </c>
      <c r="R276" s="48">
        <v>2.0</v>
      </c>
      <c r="S276" s="48">
        <v>3.0</v>
      </c>
      <c r="T276" s="48">
        <v>2.0</v>
      </c>
      <c r="U276" s="48"/>
      <c r="V276" s="48"/>
      <c r="W276" s="48"/>
      <c r="X276" s="48"/>
      <c r="Y276" s="48"/>
      <c r="Z276" s="48"/>
    </row>
    <row r="277" ht="15.75" customHeight="1">
      <c r="A277" s="48">
        <v>274.0</v>
      </c>
      <c r="B277" s="48" t="s">
        <v>960</v>
      </c>
      <c r="C277" s="48" t="s">
        <v>1096</v>
      </c>
      <c r="D277" s="48" t="s">
        <v>46</v>
      </c>
      <c r="E277" s="48" t="s">
        <v>702</v>
      </c>
      <c r="F277" s="48">
        <v>36.0</v>
      </c>
      <c r="G277" s="48">
        <v>11.0</v>
      </c>
      <c r="H277" s="48">
        <v>1.0</v>
      </c>
      <c r="I277" s="48">
        <v>1.0</v>
      </c>
      <c r="J277" s="48">
        <v>2.0</v>
      </c>
      <c r="K277" s="48">
        <v>1.0</v>
      </c>
      <c r="L277" s="48">
        <v>1.0</v>
      </c>
      <c r="M277" s="48">
        <v>3.0</v>
      </c>
      <c r="N277" s="48">
        <v>7.0</v>
      </c>
      <c r="O277" s="48">
        <v>1.0</v>
      </c>
      <c r="P277" s="48">
        <v>2.0</v>
      </c>
      <c r="Q277" s="48">
        <v>2.0</v>
      </c>
      <c r="R277" s="48">
        <v>3.0</v>
      </c>
      <c r="S277" s="48">
        <v>1.0</v>
      </c>
      <c r="T277" s="48">
        <v>4.0</v>
      </c>
      <c r="U277" s="48"/>
      <c r="V277" s="48"/>
      <c r="W277" s="48"/>
      <c r="X277" s="48"/>
      <c r="Y277" s="48"/>
      <c r="Z277" s="48"/>
    </row>
    <row r="278" ht="15.75" customHeight="1">
      <c r="A278" s="48">
        <v>275.0</v>
      </c>
      <c r="B278" s="48" t="s">
        <v>857</v>
      </c>
      <c r="C278" s="48" t="s">
        <v>1097</v>
      </c>
      <c r="D278" s="48" t="s">
        <v>46</v>
      </c>
      <c r="E278" s="48" t="s">
        <v>702</v>
      </c>
      <c r="F278" s="48">
        <v>31.0</v>
      </c>
      <c r="G278" s="48">
        <v>8.0</v>
      </c>
      <c r="H278" s="48">
        <v>2.0</v>
      </c>
      <c r="I278" s="48">
        <v>2.0</v>
      </c>
      <c r="J278" s="48">
        <v>2.0</v>
      </c>
      <c r="K278" s="48">
        <v>1.0</v>
      </c>
      <c r="L278" s="48">
        <v>2.0</v>
      </c>
      <c r="M278" s="48">
        <v>3.0</v>
      </c>
      <c r="N278" s="48">
        <v>3.0</v>
      </c>
      <c r="O278" s="48">
        <v>2.0</v>
      </c>
      <c r="P278" s="48">
        <v>2.0</v>
      </c>
      <c r="Q278" s="48">
        <v>1.0</v>
      </c>
      <c r="R278" s="48">
        <v>4.0</v>
      </c>
      <c r="S278" s="48">
        <v>2.0</v>
      </c>
      <c r="T278" s="48">
        <v>1.0</v>
      </c>
      <c r="U278" s="48"/>
      <c r="V278" s="48"/>
      <c r="W278" s="48"/>
      <c r="X278" s="48"/>
      <c r="Y278" s="48"/>
      <c r="Z278" s="48"/>
    </row>
    <row r="279" ht="15.75" customHeight="1">
      <c r="A279" s="48">
        <v>276.0</v>
      </c>
      <c r="B279" s="48" t="s">
        <v>1033</v>
      </c>
      <c r="C279" s="48" t="s">
        <v>1098</v>
      </c>
      <c r="D279" s="48" t="s">
        <v>46</v>
      </c>
      <c r="E279" s="48" t="s">
        <v>721</v>
      </c>
      <c r="F279" s="48">
        <v>28.0</v>
      </c>
      <c r="G279" s="48">
        <v>9.0</v>
      </c>
      <c r="H279" s="48">
        <v>4.0</v>
      </c>
      <c r="I279" s="48">
        <v>3.0</v>
      </c>
      <c r="J279" s="48">
        <v>3.0</v>
      </c>
      <c r="K279" s="48">
        <v>4.0</v>
      </c>
      <c r="L279" s="48">
        <v>3.0</v>
      </c>
      <c r="M279" s="48">
        <v>4.0</v>
      </c>
      <c r="N279" s="48">
        <v>3.0</v>
      </c>
      <c r="O279" s="48">
        <v>4.0</v>
      </c>
      <c r="P279" s="48">
        <v>2.0</v>
      </c>
      <c r="Q279" s="48">
        <v>4.0</v>
      </c>
      <c r="R279" s="48">
        <v>2.0</v>
      </c>
      <c r="S279" s="48">
        <v>3.0</v>
      </c>
      <c r="T279" s="48">
        <v>3.0</v>
      </c>
      <c r="U279" s="48"/>
      <c r="V279" s="48"/>
      <c r="W279" s="48"/>
      <c r="X279" s="48"/>
      <c r="Y279" s="48"/>
      <c r="Z279" s="48"/>
    </row>
    <row r="280" ht="15.75" customHeight="1">
      <c r="A280" s="48">
        <v>277.0</v>
      </c>
      <c r="B280" s="48" t="s">
        <v>1099</v>
      </c>
      <c r="C280" s="48" t="s">
        <v>1100</v>
      </c>
      <c r="D280" s="48" t="s">
        <v>46</v>
      </c>
      <c r="E280" s="48" t="s">
        <v>721</v>
      </c>
      <c r="F280" s="48">
        <v>27.0</v>
      </c>
      <c r="G280" s="48">
        <v>7.0</v>
      </c>
      <c r="H280" s="48">
        <v>3.0</v>
      </c>
      <c r="I280" s="48">
        <v>4.0</v>
      </c>
      <c r="J280" s="48">
        <v>3.0</v>
      </c>
      <c r="K280" s="48">
        <v>3.0</v>
      </c>
      <c r="L280" s="48">
        <v>3.0</v>
      </c>
      <c r="M280" s="48">
        <v>3.0</v>
      </c>
      <c r="N280" s="48">
        <v>4.0</v>
      </c>
      <c r="O280" s="48">
        <v>4.0</v>
      </c>
      <c r="P280" s="48">
        <v>2.0</v>
      </c>
      <c r="Q280" s="48">
        <v>4.0</v>
      </c>
      <c r="R280" s="48">
        <v>2.0</v>
      </c>
      <c r="S280" s="48">
        <v>4.0</v>
      </c>
      <c r="T280" s="48">
        <v>3.0</v>
      </c>
      <c r="U280" s="48"/>
      <c r="V280" s="48"/>
      <c r="W280" s="48"/>
      <c r="X280" s="48"/>
      <c r="Y280" s="48"/>
      <c r="Z280" s="48"/>
    </row>
    <row r="281" ht="15.75" customHeight="1">
      <c r="A281" s="48">
        <v>278.0</v>
      </c>
      <c r="B281" s="48" t="s">
        <v>1101</v>
      </c>
      <c r="C281" s="48" t="s">
        <v>1102</v>
      </c>
      <c r="D281" s="48" t="s">
        <v>46</v>
      </c>
      <c r="E281" s="48" t="s">
        <v>721</v>
      </c>
      <c r="F281" s="48">
        <v>43.0</v>
      </c>
      <c r="G281" s="48">
        <v>5.0</v>
      </c>
      <c r="H281" s="48">
        <v>3.0</v>
      </c>
      <c r="I281" s="48">
        <v>3.0</v>
      </c>
      <c r="J281" s="48">
        <v>3.0</v>
      </c>
      <c r="K281" s="48">
        <v>3.0</v>
      </c>
      <c r="L281" s="48">
        <v>3.0</v>
      </c>
      <c r="M281" s="48">
        <v>3.0</v>
      </c>
      <c r="N281" s="48">
        <v>7.0</v>
      </c>
      <c r="O281" s="48">
        <v>2.0</v>
      </c>
      <c r="P281" s="48">
        <v>2.0</v>
      </c>
      <c r="Q281" s="48">
        <v>4.0</v>
      </c>
      <c r="R281" s="48">
        <v>3.0</v>
      </c>
      <c r="S281" s="48">
        <v>2.0</v>
      </c>
      <c r="T281" s="48">
        <v>3.0</v>
      </c>
      <c r="U281" s="48"/>
      <c r="V281" s="48"/>
      <c r="W281" s="48"/>
      <c r="X281" s="48"/>
      <c r="Y281" s="48"/>
      <c r="Z281" s="48"/>
    </row>
    <row r="282" ht="15.75" customHeight="1">
      <c r="A282" s="48">
        <v>279.0</v>
      </c>
      <c r="B282" s="48" t="s">
        <v>853</v>
      </c>
      <c r="C282" s="48" t="s">
        <v>1103</v>
      </c>
      <c r="D282" s="48" t="s">
        <v>46</v>
      </c>
      <c r="E282" s="48" t="s">
        <v>721</v>
      </c>
      <c r="F282" s="48">
        <v>14.0</v>
      </c>
      <c r="G282" s="48">
        <v>6.0</v>
      </c>
      <c r="H282" s="48">
        <v>2.0</v>
      </c>
      <c r="I282" s="48">
        <v>2.0</v>
      </c>
      <c r="J282" s="48">
        <v>2.0</v>
      </c>
      <c r="K282" s="48">
        <v>3.0</v>
      </c>
      <c r="L282" s="48">
        <v>1.0</v>
      </c>
      <c r="M282" s="48">
        <v>2.0</v>
      </c>
      <c r="N282" s="48">
        <v>6.0</v>
      </c>
      <c r="O282" s="48">
        <v>1.0</v>
      </c>
      <c r="P282" s="48">
        <v>2.0</v>
      </c>
      <c r="Q282" s="48">
        <v>4.0</v>
      </c>
      <c r="R282" s="48">
        <v>5.0</v>
      </c>
      <c r="S282" s="48">
        <v>2.0</v>
      </c>
      <c r="T282" s="48">
        <v>3.0</v>
      </c>
      <c r="U282" s="48"/>
      <c r="V282" s="48"/>
      <c r="W282" s="48"/>
      <c r="X282" s="48"/>
      <c r="Y282" s="48"/>
      <c r="Z282" s="48"/>
    </row>
    <row r="283" ht="15.75" customHeight="1">
      <c r="A283" s="48">
        <v>280.0</v>
      </c>
      <c r="B283" s="48" t="s">
        <v>794</v>
      </c>
      <c r="C283" s="48" t="s">
        <v>1104</v>
      </c>
      <c r="D283" s="48" t="s">
        <v>46</v>
      </c>
      <c r="E283" s="48" t="s">
        <v>721</v>
      </c>
      <c r="F283" s="48">
        <v>5.0</v>
      </c>
      <c r="G283" s="48">
        <v>9.0</v>
      </c>
      <c r="H283" s="48">
        <v>3.0</v>
      </c>
      <c r="I283" s="48">
        <v>2.0</v>
      </c>
      <c r="J283" s="48">
        <v>2.0</v>
      </c>
      <c r="K283" s="48">
        <v>3.0</v>
      </c>
      <c r="L283" s="48">
        <v>3.0</v>
      </c>
      <c r="M283" s="48">
        <v>4.0</v>
      </c>
      <c r="N283" s="48">
        <v>7.0</v>
      </c>
      <c r="O283" s="48">
        <v>3.0</v>
      </c>
      <c r="P283" s="48">
        <v>1.0</v>
      </c>
      <c r="Q283" s="48">
        <v>3.0</v>
      </c>
      <c r="R283" s="48">
        <v>5.0</v>
      </c>
      <c r="S283" s="48">
        <v>3.0</v>
      </c>
      <c r="T283" s="48">
        <v>4.0</v>
      </c>
      <c r="U283" s="48"/>
      <c r="V283" s="48"/>
      <c r="W283" s="48"/>
      <c r="X283" s="48"/>
      <c r="Y283" s="48"/>
      <c r="Z283" s="48"/>
    </row>
    <row r="284" ht="15.75" customHeight="1">
      <c r="A284" s="48">
        <v>281.0</v>
      </c>
      <c r="B284" s="48" t="s">
        <v>1105</v>
      </c>
      <c r="C284" s="48" t="s">
        <v>1106</v>
      </c>
      <c r="D284" s="48" t="s">
        <v>46</v>
      </c>
      <c r="E284" s="48" t="s">
        <v>721</v>
      </c>
      <c r="F284" s="48">
        <v>48.0</v>
      </c>
      <c r="G284" s="48">
        <v>6.0</v>
      </c>
      <c r="H284" s="48">
        <v>4.0</v>
      </c>
      <c r="I284" s="48">
        <v>3.0</v>
      </c>
      <c r="J284" s="48">
        <v>2.0</v>
      </c>
      <c r="K284" s="48">
        <v>4.0</v>
      </c>
      <c r="L284" s="48">
        <v>4.0</v>
      </c>
      <c r="M284" s="48">
        <v>3.0</v>
      </c>
      <c r="N284" s="48">
        <v>4.0</v>
      </c>
      <c r="O284" s="48">
        <v>3.0</v>
      </c>
      <c r="P284" s="48">
        <v>2.0</v>
      </c>
      <c r="Q284" s="48">
        <v>4.0</v>
      </c>
      <c r="R284" s="48">
        <v>4.0</v>
      </c>
      <c r="S284" s="48">
        <v>2.0</v>
      </c>
      <c r="T284" s="48">
        <v>2.0</v>
      </c>
      <c r="U284" s="48"/>
      <c r="V284" s="48"/>
      <c r="W284" s="48"/>
      <c r="X284" s="48"/>
      <c r="Y284" s="48"/>
      <c r="Z284" s="48"/>
    </row>
    <row r="285" ht="15.75" customHeight="1">
      <c r="A285" s="48">
        <v>282.0</v>
      </c>
      <c r="B285" s="48" t="s">
        <v>1107</v>
      </c>
      <c r="C285" s="48" t="s">
        <v>1108</v>
      </c>
      <c r="D285" s="48" t="s">
        <v>46</v>
      </c>
      <c r="E285" s="48" t="s">
        <v>721</v>
      </c>
      <c r="F285" s="48">
        <v>24.0</v>
      </c>
      <c r="G285" s="48">
        <v>9.0</v>
      </c>
      <c r="H285" s="48">
        <v>3.0</v>
      </c>
      <c r="I285" s="48">
        <v>2.0</v>
      </c>
      <c r="J285" s="48">
        <v>2.0</v>
      </c>
      <c r="K285" s="48">
        <v>4.0</v>
      </c>
      <c r="L285" s="48">
        <v>2.0</v>
      </c>
      <c r="M285" s="48">
        <v>3.0</v>
      </c>
      <c r="N285" s="48">
        <v>6.0</v>
      </c>
      <c r="O285" s="48">
        <v>2.0</v>
      </c>
      <c r="P285" s="48">
        <v>0.0</v>
      </c>
      <c r="Q285" s="48">
        <v>3.0</v>
      </c>
      <c r="R285" s="48">
        <v>3.0</v>
      </c>
      <c r="S285" s="48">
        <v>2.0</v>
      </c>
      <c r="T285" s="48">
        <v>4.0</v>
      </c>
      <c r="U285" s="48"/>
      <c r="V285" s="48"/>
      <c r="W285" s="48"/>
      <c r="X285" s="48"/>
      <c r="Y285" s="48"/>
      <c r="Z285" s="48"/>
    </row>
    <row r="286" ht="15.75" customHeight="1">
      <c r="A286" s="48">
        <v>283.0</v>
      </c>
      <c r="B286" s="48" t="s">
        <v>722</v>
      </c>
      <c r="C286" s="48" t="s">
        <v>723</v>
      </c>
      <c r="D286" s="48" t="s">
        <v>46</v>
      </c>
      <c r="E286" s="48" t="s">
        <v>721</v>
      </c>
      <c r="F286" s="48">
        <v>38.0</v>
      </c>
      <c r="G286" s="48">
        <v>8.0</v>
      </c>
      <c r="H286" s="48">
        <v>2.0</v>
      </c>
      <c r="I286" s="48">
        <v>2.0</v>
      </c>
      <c r="J286" s="48">
        <v>2.0</v>
      </c>
      <c r="K286" s="48">
        <v>2.0</v>
      </c>
      <c r="L286" s="48">
        <v>2.0</v>
      </c>
      <c r="M286" s="48">
        <v>3.0</v>
      </c>
      <c r="N286" s="48">
        <v>5.0</v>
      </c>
      <c r="O286" s="48">
        <v>2.0</v>
      </c>
      <c r="P286" s="48">
        <v>1.0</v>
      </c>
      <c r="Q286" s="48">
        <v>2.0</v>
      </c>
      <c r="R286" s="48">
        <v>3.0</v>
      </c>
      <c r="S286" s="48">
        <v>1.0</v>
      </c>
      <c r="T286" s="48">
        <v>4.0</v>
      </c>
      <c r="U286" s="48"/>
      <c r="V286" s="48"/>
      <c r="W286" s="48"/>
      <c r="X286" s="48"/>
      <c r="Y286" s="48"/>
      <c r="Z286" s="48"/>
    </row>
    <row r="287" ht="15.75" customHeight="1">
      <c r="A287" s="48">
        <v>284.0</v>
      </c>
      <c r="B287" s="48" t="s">
        <v>799</v>
      </c>
      <c r="C287" s="48" t="s">
        <v>1109</v>
      </c>
      <c r="D287" s="48" t="s">
        <v>46</v>
      </c>
      <c r="E287" s="48" t="s">
        <v>721</v>
      </c>
      <c r="F287" s="48">
        <v>34.0</v>
      </c>
      <c r="G287" s="48">
        <v>9.0</v>
      </c>
      <c r="H287" s="48">
        <v>2.0</v>
      </c>
      <c r="I287" s="48">
        <v>2.0</v>
      </c>
      <c r="J287" s="48">
        <v>1.0</v>
      </c>
      <c r="K287" s="48">
        <v>2.0</v>
      </c>
      <c r="L287" s="48">
        <v>2.0</v>
      </c>
      <c r="M287" s="48">
        <v>3.0</v>
      </c>
      <c r="N287" s="48">
        <v>9.0</v>
      </c>
      <c r="O287" s="48">
        <v>2.0</v>
      </c>
      <c r="P287" s="48">
        <v>1.0</v>
      </c>
      <c r="Q287" s="48">
        <v>2.0</v>
      </c>
      <c r="R287" s="48">
        <v>3.0</v>
      </c>
      <c r="S287" s="48">
        <v>1.0</v>
      </c>
      <c r="T287" s="48">
        <v>3.0</v>
      </c>
      <c r="U287" s="48"/>
      <c r="V287" s="48"/>
      <c r="W287" s="48"/>
      <c r="X287" s="48"/>
      <c r="Y287" s="48"/>
      <c r="Z287" s="48"/>
    </row>
    <row r="288" ht="15.75" customHeight="1">
      <c r="A288" s="48">
        <v>285.0</v>
      </c>
      <c r="B288" s="48" t="s">
        <v>830</v>
      </c>
      <c r="C288" s="48" t="s">
        <v>1110</v>
      </c>
      <c r="D288" s="48" t="s">
        <v>71</v>
      </c>
      <c r="E288" s="48" t="s">
        <v>697</v>
      </c>
      <c r="F288" s="48">
        <v>31.0</v>
      </c>
      <c r="G288" s="48">
        <v>2.0</v>
      </c>
      <c r="H288" s="48">
        <v>4.0</v>
      </c>
      <c r="I288" s="48">
        <v>4.0</v>
      </c>
      <c r="J288" s="48">
        <v>4.0</v>
      </c>
      <c r="K288" s="48">
        <v>4.0</v>
      </c>
      <c r="L288" s="48">
        <v>3.0</v>
      </c>
      <c r="M288" s="48">
        <v>0.0</v>
      </c>
      <c r="N288" s="48">
        <v>0.0</v>
      </c>
      <c r="O288" s="48">
        <v>0.0</v>
      </c>
      <c r="P288" s="48">
        <v>0.0</v>
      </c>
      <c r="Q288" s="48">
        <v>3.0</v>
      </c>
      <c r="R288" s="48">
        <v>3.0</v>
      </c>
      <c r="S288" s="48">
        <v>3.0</v>
      </c>
      <c r="T288" s="48">
        <v>3.0</v>
      </c>
      <c r="U288" s="48"/>
      <c r="V288" s="48"/>
      <c r="W288" s="48"/>
      <c r="X288" s="48"/>
      <c r="Y288" s="48"/>
      <c r="Z288" s="48"/>
    </row>
    <row r="289" ht="15.75" customHeight="1">
      <c r="A289" s="48">
        <v>286.0</v>
      </c>
      <c r="B289" s="48" t="s">
        <v>832</v>
      </c>
      <c r="C289" s="48" t="s">
        <v>1111</v>
      </c>
      <c r="D289" s="48" t="s">
        <v>71</v>
      </c>
      <c r="E289" s="48" t="s">
        <v>697</v>
      </c>
      <c r="F289" s="48">
        <v>1.0</v>
      </c>
      <c r="G289" s="48">
        <v>4.0</v>
      </c>
      <c r="H289" s="48">
        <v>3.0</v>
      </c>
      <c r="I289" s="48">
        <v>4.0</v>
      </c>
      <c r="J289" s="48">
        <v>2.0</v>
      </c>
      <c r="K289" s="48">
        <v>2.0</v>
      </c>
      <c r="L289" s="48">
        <v>1.0</v>
      </c>
      <c r="M289" s="48">
        <v>0.0</v>
      </c>
      <c r="N289" s="48">
        <v>0.0</v>
      </c>
      <c r="O289" s="48">
        <v>0.0</v>
      </c>
      <c r="P289" s="48">
        <v>0.0</v>
      </c>
      <c r="Q289" s="48">
        <v>2.0</v>
      </c>
      <c r="R289" s="48">
        <v>2.0</v>
      </c>
      <c r="S289" s="48">
        <v>2.0</v>
      </c>
      <c r="T289" s="48">
        <v>2.0</v>
      </c>
      <c r="U289" s="48"/>
      <c r="V289" s="48"/>
      <c r="W289" s="48"/>
      <c r="X289" s="48"/>
      <c r="Y289" s="48"/>
      <c r="Z289" s="48"/>
    </row>
    <row r="290" ht="15.75" customHeight="1">
      <c r="A290" s="48">
        <v>287.0</v>
      </c>
      <c r="B290" s="48" t="s">
        <v>795</v>
      </c>
      <c r="C290" s="48" t="s">
        <v>1112</v>
      </c>
      <c r="D290" s="48" t="s">
        <v>71</v>
      </c>
      <c r="E290" s="48" t="s">
        <v>702</v>
      </c>
      <c r="F290" s="48">
        <v>20.0</v>
      </c>
      <c r="G290" s="48">
        <v>6.0</v>
      </c>
      <c r="H290" s="48">
        <v>4.0</v>
      </c>
      <c r="I290" s="48">
        <v>3.0</v>
      </c>
      <c r="J290" s="48">
        <v>4.0</v>
      </c>
      <c r="K290" s="48">
        <v>4.0</v>
      </c>
      <c r="L290" s="48">
        <v>3.0</v>
      </c>
      <c r="M290" s="48">
        <v>3.0</v>
      </c>
      <c r="N290" s="48">
        <v>1.0</v>
      </c>
      <c r="O290" s="48">
        <v>4.0</v>
      </c>
      <c r="P290" s="48">
        <v>4.0</v>
      </c>
      <c r="Q290" s="48">
        <v>3.0</v>
      </c>
      <c r="R290" s="48">
        <v>2.0</v>
      </c>
      <c r="S290" s="48">
        <v>4.0</v>
      </c>
      <c r="T290" s="48">
        <v>2.0</v>
      </c>
      <c r="U290" s="48"/>
      <c r="V290" s="48"/>
      <c r="W290" s="48"/>
      <c r="X290" s="48"/>
      <c r="Y290" s="48"/>
      <c r="Z290" s="48"/>
    </row>
    <row r="291" ht="15.75" customHeight="1">
      <c r="A291" s="48">
        <v>288.0</v>
      </c>
      <c r="B291" s="48" t="s">
        <v>1113</v>
      </c>
      <c r="C291" s="48" t="s">
        <v>1114</v>
      </c>
      <c r="D291" s="48" t="s">
        <v>71</v>
      </c>
      <c r="E291" s="48" t="s">
        <v>702</v>
      </c>
      <c r="F291" s="48">
        <v>19.0</v>
      </c>
      <c r="G291" s="48">
        <v>6.0</v>
      </c>
      <c r="H291" s="48">
        <v>3.0</v>
      </c>
      <c r="I291" s="48">
        <v>3.0</v>
      </c>
      <c r="J291" s="48">
        <v>4.0</v>
      </c>
      <c r="K291" s="48">
        <v>3.0</v>
      </c>
      <c r="L291" s="48">
        <v>3.0</v>
      </c>
      <c r="M291" s="48">
        <v>1.0</v>
      </c>
      <c r="N291" s="48">
        <v>3.0</v>
      </c>
      <c r="O291" s="48">
        <v>4.0</v>
      </c>
      <c r="P291" s="48">
        <v>2.0</v>
      </c>
      <c r="Q291" s="48">
        <v>3.0</v>
      </c>
      <c r="R291" s="48">
        <v>0.0</v>
      </c>
      <c r="S291" s="48">
        <v>4.0</v>
      </c>
      <c r="T291" s="48">
        <v>3.0</v>
      </c>
      <c r="U291" s="48"/>
      <c r="V291" s="48"/>
      <c r="W291" s="48"/>
      <c r="X291" s="48"/>
      <c r="Y291" s="48"/>
      <c r="Z291" s="48"/>
    </row>
    <row r="292" ht="15.75" customHeight="1">
      <c r="A292" s="48">
        <v>289.0</v>
      </c>
      <c r="B292" s="48" t="s">
        <v>764</v>
      </c>
      <c r="C292" s="48" t="s">
        <v>1115</v>
      </c>
      <c r="D292" s="48" t="s">
        <v>71</v>
      </c>
      <c r="E292" s="48" t="s">
        <v>702</v>
      </c>
      <c r="F292" s="48">
        <v>26.0</v>
      </c>
      <c r="G292" s="48">
        <v>9.0</v>
      </c>
      <c r="H292" s="48">
        <v>4.0</v>
      </c>
      <c r="I292" s="48">
        <v>3.0</v>
      </c>
      <c r="J292" s="48">
        <v>3.0</v>
      </c>
      <c r="K292" s="48">
        <v>4.0</v>
      </c>
      <c r="L292" s="48">
        <v>3.0</v>
      </c>
      <c r="M292" s="48">
        <v>3.0</v>
      </c>
      <c r="N292" s="48">
        <v>0.0</v>
      </c>
      <c r="O292" s="48">
        <v>4.0</v>
      </c>
      <c r="P292" s="48">
        <v>4.0</v>
      </c>
      <c r="Q292" s="48">
        <v>3.0</v>
      </c>
      <c r="R292" s="48">
        <v>2.0</v>
      </c>
      <c r="S292" s="48">
        <v>4.0</v>
      </c>
      <c r="T292" s="48">
        <v>1.0</v>
      </c>
      <c r="U292" s="48"/>
      <c r="V292" s="48"/>
      <c r="W292" s="48"/>
      <c r="X292" s="48"/>
      <c r="Y292" s="48"/>
      <c r="Z292" s="48"/>
    </row>
    <row r="293" ht="15.75" customHeight="1">
      <c r="A293" s="48">
        <v>290.0</v>
      </c>
      <c r="B293" s="48" t="s">
        <v>1116</v>
      </c>
      <c r="C293" s="48" t="s">
        <v>1117</v>
      </c>
      <c r="D293" s="48" t="s">
        <v>71</v>
      </c>
      <c r="E293" s="48" t="s">
        <v>702</v>
      </c>
      <c r="F293" s="48">
        <v>34.0</v>
      </c>
      <c r="G293" s="48">
        <v>9.0</v>
      </c>
      <c r="H293" s="48">
        <v>2.0</v>
      </c>
      <c r="I293" s="48">
        <v>2.0</v>
      </c>
      <c r="J293" s="48">
        <v>3.0</v>
      </c>
      <c r="K293" s="48">
        <v>2.0</v>
      </c>
      <c r="L293" s="48">
        <v>2.0</v>
      </c>
      <c r="M293" s="48">
        <v>2.0</v>
      </c>
      <c r="N293" s="48">
        <v>2.0</v>
      </c>
      <c r="O293" s="48">
        <v>2.0</v>
      </c>
      <c r="P293" s="48">
        <v>2.0</v>
      </c>
      <c r="Q293" s="48">
        <v>2.0</v>
      </c>
      <c r="R293" s="48">
        <v>2.0</v>
      </c>
      <c r="S293" s="48">
        <v>3.0</v>
      </c>
      <c r="T293" s="48">
        <v>2.0</v>
      </c>
      <c r="U293" s="48"/>
      <c r="V293" s="48"/>
      <c r="W293" s="48"/>
      <c r="X293" s="48"/>
      <c r="Y293" s="48"/>
      <c r="Z293" s="48"/>
    </row>
    <row r="294" ht="15.75" customHeight="1">
      <c r="A294" s="48">
        <v>291.0</v>
      </c>
      <c r="B294" s="48" t="s">
        <v>1118</v>
      </c>
      <c r="C294" s="48" t="s">
        <v>1119</v>
      </c>
      <c r="D294" s="48" t="s">
        <v>71</v>
      </c>
      <c r="E294" s="48" t="s">
        <v>702</v>
      </c>
      <c r="F294" s="48">
        <v>25.0</v>
      </c>
      <c r="G294" s="48">
        <v>6.0</v>
      </c>
      <c r="H294" s="48">
        <v>4.0</v>
      </c>
      <c r="I294" s="48">
        <v>4.0</v>
      </c>
      <c r="J294" s="48">
        <v>4.0</v>
      </c>
      <c r="K294" s="48">
        <v>3.0</v>
      </c>
      <c r="L294" s="48">
        <v>3.0</v>
      </c>
      <c r="M294" s="48">
        <v>1.0</v>
      </c>
      <c r="N294" s="48">
        <v>0.0</v>
      </c>
      <c r="O294" s="48">
        <v>4.0</v>
      </c>
      <c r="P294" s="48">
        <v>3.0</v>
      </c>
      <c r="Q294" s="48">
        <v>3.0</v>
      </c>
      <c r="R294" s="48">
        <v>1.0</v>
      </c>
      <c r="S294" s="48">
        <v>4.0</v>
      </c>
      <c r="T294" s="48">
        <v>3.0</v>
      </c>
      <c r="U294" s="48"/>
      <c r="V294" s="48"/>
      <c r="W294" s="48"/>
      <c r="X294" s="48"/>
      <c r="Y294" s="48"/>
      <c r="Z294" s="48"/>
    </row>
    <row r="295" ht="15.75" customHeight="1">
      <c r="A295" s="48">
        <v>292.0</v>
      </c>
      <c r="B295" s="48" t="s">
        <v>736</v>
      </c>
      <c r="C295" s="48" t="s">
        <v>1120</v>
      </c>
      <c r="D295" s="48" t="s">
        <v>71</v>
      </c>
      <c r="E295" s="48" t="s">
        <v>702</v>
      </c>
      <c r="F295" s="48">
        <v>15.0</v>
      </c>
      <c r="G295" s="48">
        <v>9.0</v>
      </c>
      <c r="H295" s="48">
        <v>3.0</v>
      </c>
      <c r="I295" s="48">
        <v>3.0</v>
      </c>
      <c r="J295" s="48">
        <v>3.0</v>
      </c>
      <c r="K295" s="48">
        <v>4.0</v>
      </c>
      <c r="L295" s="48">
        <v>4.0</v>
      </c>
      <c r="M295" s="48">
        <v>3.0</v>
      </c>
      <c r="N295" s="48">
        <v>7.0</v>
      </c>
      <c r="O295" s="48">
        <v>3.0</v>
      </c>
      <c r="P295" s="48">
        <v>3.0</v>
      </c>
      <c r="Q295" s="48">
        <v>4.0</v>
      </c>
      <c r="R295" s="48">
        <v>4.0</v>
      </c>
      <c r="S295" s="48">
        <v>2.0</v>
      </c>
      <c r="T295" s="48">
        <v>3.0</v>
      </c>
      <c r="U295" s="48"/>
      <c r="V295" s="48"/>
      <c r="W295" s="48"/>
      <c r="X295" s="48"/>
      <c r="Y295" s="48"/>
      <c r="Z295" s="48"/>
    </row>
    <row r="296" ht="15.75" customHeight="1">
      <c r="A296" s="48">
        <v>293.0</v>
      </c>
      <c r="B296" s="48" t="s">
        <v>730</v>
      </c>
      <c r="C296" s="48" t="s">
        <v>1121</v>
      </c>
      <c r="D296" s="48" t="s">
        <v>71</v>
      </c>
      <c r="E296" s="48" t="s">
        <v>702</v>
      </c>
      <c r="F296" s="48">
        <v>16.0</v>
      </c>
      <c r="G296" s="48">
        <v>10.0</v>
      </c>
      <c r="H296" s="48">
        <v>3.0</v>
      </c>
      <c r="I296" s="48">
        <v>4.0</v>
      </c>
      <c r="J296" s="48">
        <v>3.0</v>
      </c>
      <c r="K296" s="48">
        <v>3.0</v>
      </c>
      <c r="L296" s="48">
        <v>3.0</v>
      </c>
      <c r="M296" s="48">
        <v>3.0</v>
      </c>
      <c r="N296" s="48">
        <v>3.0</v>
      </c>
      <c r="O296" s="48">
        <v>3.0</v>
      </c>
      <c r="P296" s="48">
        <v>3.0</v>
      </c>
      <c r="Q296" s="48">
        <v>4.0</v>
      </c>
      <c r="R296" s="48">
        <v>5.0</v>
      </c>
      <c r="S296" s="48">
        <v>3.0</v>
      </c>
      <c r="T296" s="48">
        <v>3.0</v>
      </c>
      <c r="U296" s="48"/>
      <c r="V296" s="48"/>
      <c r="W296" s="48"/>
      <c r="X296" s="48"/>
      <c r="Y296" s="48"/>
      <c r="Z296" s="48"/>
    </row>
    <row r="297" ht="15.75" customHeight="1">
      <c r="A297" s="48">
        <v>294.0</v>
      </c>
      <c r="B297" s="48" t="s">
        <v>779</v>
      </c>
      <c r="C297" s="48" t="s">
        <v>1122</v>
      </c>
      <c r="D297" s="48" t="s">
        <v>71</v>
      </c>
      <c r="E297" s="48" t="s">
        <v>702</v>
      </c>
      <c r="F297" s="48">
        <v>9.0</v>
      </c>
      <c r="G297" s="48">
        <v>9.0</v>
      </c>
      <c r="H297" s="48">
        <v>2.0</v>
      </c>
      <c r="I297" s="48">
        <v>2.0</v>
      </c>
      <c r="J297" s="48">
        <v>3.0</v>
      </c>
      <c r="K297" s="48">
        <v>2.0</v>
      </c>
      <c r="L297" s="48">
        <v>1.0</v>
      </c>
      <c r="M297" s="48">
        <v>2.0</v>
      </c>
      <c r="N297" s="48">
        <v>3.0</v>
      </c>
      <c r="O297" s="48">
        <v>3.0</v>
      </c>
      <c r="P297" s="48">
        <v>2.0</v>
      </c>
      <c r="Q297" s="48">
        <v>2.0</v>
      </c>
      <c r="R297" s="48">
        <v>2.0</v>
      </c>
      <c r="S297" s="48">
        <v>3.0</v>
      </c>
      <c r="T297" s="48">
        <v>2.0</v>
      </c>
      <c r="U297" s="48"/>
      <c r="V297" s="48"/>
      <c r="W297" s="48"/>
      <c r="X297" s="48"/>
      <c r="Y297" s="48"/>
      <c r="Z297" s="48"/>
    </row>
    <row r="298" ht="15.75" customHeight="1">
      <c r="A298" s="48">
        <v>295.0</v>
      </c>
      <c r="B298" s="48" t="s">
        <v>703</v>
      </c>
      <c r="C298" s="48" t="s">
        <v>1123</v>
      </c>
      <c r="D298" s="48" t="s">
        <v>71</v>
      </c>
      <c r="E298" s="48" t="s">
        <v>702</v>
      </c>
      <c r="F298" s="48">
        <v>8.0</v>
      </c>
      <c r="G298" s="48">
        <v>10.0</v>
      </c>
      <c r="H298" s="48">
        <v>2.0</v>
      </c>
      <c r="I298" s="48">
        <v>2.0</v>
      </c>
      <c r="J298" s="48">
        <v>2.0</v>
      </c>
      <c r="K298" s="48">
        <v>2.0</v>
      </c>
      <c r="L298" s="48">
        <v>1.0</v>
      </c>
      <c r="M298" s="48">
        <v>1.0</v>
      </c>
      <c r="N298" s="48">
        <v>8.0</v>
      </c>
      <c r="O298" s="48">
        <v>2.0</v>
      </c>
      <c r="P298" s="48">
        <v>4.0</v>
      </c>
      <c r="Q298" s="48">
        <v>1.0</v>
      </c>
      <c r="R298" s="48">
        <v>3.0</v>
      </c>
      <c r="S298" s="48">
        <v>1.0</v>
      </c>
      <c r="T298" s="48">
        <v>3.0</v>
      </c>
      <c r="U298" s="48"/>
      <c r="V298" s="48"/>
      <c r="W298" s="48"/>
      <c r="X298" s="48"/>
      <c r="Y298" s="48"/>
      <c r="Z298" s="48"/>
    </row>
    <row r="299" ht="15.75" customHeight="1">
      <c r="A299" s="48">
        <v>296.0</v>
      </c>
      <c r="B299" s="48" t="s">
        <v>867</v>
      </c>
      <c r="C299" s="48" t="s">
        <v>1008</v>
      </c>
      <c r="D299" s="48" t="s">
        <v>71</v>
      </c>
      <c r="E299" s="48" t="s">
        <v>702</v>
      </c>
      <c r="F299" s="48">
        <v>44.0</v>
      </c>
      <c r="G299" s="48">
        <v>9.0</v>
      </c>
      <c r="H299" s="48">
        <v>4.0</v>
      </c>
      <c r="I299" s="48">
        <v>4.0</v>
      </c>
      <c r="J299" s="48">
        <v>4.0</v>
      </c>
      <c r="K299" s="48">
        <v>3.0</v>
      </c>
      <c r="L299" s="48">
        <v>5.0</v>
      </c>
      <c r="M299" s="48">
        <v>2.0</v>
      </c>
      <c r="N299" s="48">
        <v>1.0</v>
      </c>
      <c r="O299" s="48">
        <v>4.0</v>
      </c>
      <c r="P299" s="48">
        <v>3.0</v>
      </c>
      <c r="Q299" s="48">
        <v>4.0</v>
      </c>
      <c r="R299" s="48">
        <v>4.0</v>
      </c>
      <c r="S299" s="48">
        <v>3.0</v>
      </c>
      <c r="T299" s="48">
        <v>2.0</v>
      </c>
      <c r="U299" s="48"/>
      <c r="V299" s="48"/>
      <c r="W299" s="48"/>
      <c r="X299" s="48"/>
      <c r="Y299" s="48"/>
      <c r="Z299" s="48"/>
    </row>
    <row r="300" ht="15.75" customHeight="1">
      <c r="A300" s="48">
        <v>297.0</v>
      </c>
      <c r="B300" s="48" t="s">
        <v>1124</v>
      </c>
      <c r="C300" s="48" t="s">
        <v>871</v>
      </c>
      <c r="D300" s="48" t="s">
        <v>71</v>
      </c>
      <c r="E300" s="48" t="s">
        <v>702</v>
      </c>
      <c r="F300" s="48">
        <v>22.0</v>
      </c>
      <c r="G300" s="48">
        <v>11.0</v>
      </c>
      <c r="H300" s="48">
        <v>4.0</v>
      </c>
      <c r="I300" s="48">
        <v>4.0</v>
      </c>
      <c r="J300" s="48">
        <v>4.0</v>
      </c>
      <c r="K300" s="48">
        <v>3.0</v>
      </c>
      <c r="L300" s="48">
        <v>4.0</v>
      </c>
      <c r="M300" s="48">
        <v>3.0</v>
      </c>
      <c r="N300" s="48">
        <v>7.0</v>
      </c>
      <c r="O300" s="48">
        <v>3.0</v>
      </c>
      <c r="P300" s="48">
        <v>2.0</v>
      </c>
      <c r="Q300" s="48">
        <v>4.0</v>
      </c>
      <c r="R300" s="48">
        <v>3.0</v>
      </c>
      <c r="S300" s="48">
        <v>3.0</v>
      </c>
      <c r="T300" s="48">
        <v>4.0</v>
      </c>
      <c r="U300" s="48"/>
      <c r="V300" s="48"/>
      <c r="W300" s="48"/>
      <c r="X300" s="48"/>
      <c r="Y300" s="48"/>
      <c r="Z300" s="48"/>
    </row>
    <row r="301" ht="15.75" customHeight="1">
      <c r="A301" s="48">
        <v>298.0</v>
      </c>
      <c r="B301" s="48" t="s">
        <v>728</v>
      </c>
      <c r="C301" s="48" t="s">
        <v>1125</v>
      </c>
      <c r="D301" s="48" t="s">
        <v>71</v>
      </c>
      <c r="E301" s="48" t="s">
        <v>702</v>
      </c>
      <c r="F301" s="48">
        <v>12.0</v>
      </c>
      <c r="G301" s="48">
        <v>9.0</v>
      </c>
      <c r="H301" s="48">
        <v>2.0</v>
      </c>
      <c r="I301" s="48">
        <v>2.0</v>
      </c>
      <c r="J301" s="48">
        <v>3.0</v>
      </c>
      <c r="K301" s="48">
        <v>2.0</v>
      </c>
      <c r="L301" s="48">
        <v>3.0</v>
      </c>
      <c r="M301" s="48">
        <v>2.0</v>
      </c>
      <c r="N301" s="48">
        <v>3.0</v>
      </c>
      <c r="O301" s="48">
        <v>3.0</v>
      </c>
      <c r="P301" s="48">
        <v>3.0</v>
      </c>
      <c r="Q301" s="48">
        <v>2.0</v>
      </c>
      <c r="R301" s="48">
        <v>3.0</v>
      </c>
      <c r="S301" s="48">
        <v>2.0</v>
      </c>
      <c r="T301" s="48">
        <v>3.0</v>
      </c>
      <c r="U301" s="48"/>
      <c r="V301" s="48"/>
      <c r="W301" s="48"/>
      <c r="X301" s="48"/>
      <c r="Y301" s="48"/>
      <c r="Z301" s="48"/>
    </row>
    <row r="302" ht="15.75" customHeight="1">
      <c r="A302" s="48">
        <v>299.0</v>
      </c>
      <c r="B302" s="48" t="s">
        <v>724</v>
      </c>
      <c r="C302" s="48" t="s">
        <v>1126</v>
      </c>
      <c r="D302" s="48" t="s">
        <v>71</v>
      </c>
      <c r="E302" s="48" t="s">
        <v>702</v>
      </c>
      <c r="F302" s="48">
        <v>21.0</v>
      </c>
      <c r="G302" s="48">
        <v>6.0</v>
      </c>
      <c r="H302" s="48">
        <v>2.0</v>
      </c>
      <c r="I302" s="48">
        <v>2.0</v>
      </c>
      <c r="J302" s="48">
        <v>2.0</v>
      </c>
      <c r="K302" s="48">
        <v>2.0</v>
      </c>
      <c r="L302" s="48">
        <v>2.0</v>
      </c>
      <c r="M302" s="48">
        <v>2.0</v>
      </c>
      <c r="N302" s="48">
        <v>9.0</v>
      </c>
      <c r="O302" s="48">
        <v>2.0</v>
      </c>
      <c r="P302" s="48">
        <v>2.0</v>
      </c>
      <c r="Q302" s="48">
        <v>3.0</v>
      </c>
      <c r="R302" s="48">
        <v>4.0</v>
      </c>
      <c r="S302" s="48">
        <v>2.0</v>
      </c>
      <c r="T302" s="48">
        <v>4.0</v>
      </c>
      <c r="U302" s="48"/>
      <c r="V302" s="48"/>
      <c r="W302" s="48"/>
      <c r="X302" s="48"/>
      <c r="Y302" s="48"/>
      <c r="Z302" s="48"/>
    </row>
    <row r="303" ht="15.75" customHeight="1">
      <c r="A303" s="48">
        <v>300.0</v>
      </c>
      <c r="B303" s="48" t="s">
        <v>992</v>
      </c>
      <c r="C303" s="48" t="s">
        <v>1127</v>
      </c>
      <c r="D303" s="48" t="s">
        <v>71</v>
      </c>
      <c r="E303" s="48" t="s">
        <v>702</v>
      </c>
      <c r="F303" s="48">
        <v>18.0</v>
      </c>
      <c r="G303" s="48">
        <v>6.0</v>
      </c>
      <c r="H303" s="48">
        <v>2.0</v>
      </c>
      <c r="I303" s="48">
        <v>3.0</v>
      </c>
      <c r="J303" s="48">
        <v>3.0</v>
      </c>
      <c r="K303" s="48">
        <v>3.0</v>
      </c>
      <c r="L303" s="48">
        <v>2.0</v>
      </c>
      <c r="M303" s="48">
        <v>2.0</v>
      </c>
      <c r="N303" s="48">
        <v>6.0</v>
      </c>
      <c r="O303" s="48">
        <v>2.0</v>
      </c>
      <c r="P303" s="48">
        <v>3.0</v>
      </c>
      <c r="Q303" s="48">
        <v>2.0</v>
      </c>
      <c r="R303" s="48">
        <v>2.0</v>
      </c>
      <c r="S303" s="48">
        <v>2.0</v>
      </c>
      <c r="T303" s="48">
        <v>3.0</v>
      </c>
      <c r="U303" s="48"/>
      <c r="V303" s="48"/>
      <c r="W303" s="48"/>
      <c r="X303" s="48"/>
      <c r="Y303" s="48"/>
      <c r="Z303" s="48"/>
    </row>
    <row r="304" ht="15.75" customHeight="1">
      <c r="A304" s="48">
        <v>301.0</v>
      </c>
      <c r="B304" s="48" t="s">
        <v>740</v>
      </c>
      <c r="C304" s="48" t="s">
        <v>1128</v>
      </c>
      <c r="D304" s="48" t="s">
        <v>71</v>
      </c>
      <c r="E304" s="48" t="s">
        <v>702</v>
      </c>
      <c r="F304" s="48">
        <v>11.0</v>
      </c>
      <c r="G304" s="48">
        <v>8.0</v>
      </c>
      <c r="H304" s="48">
        <v>3.0</v>
      </c>
      <c r="I304" s="48">
        <v>3.0</v>
      </c>
      <c r="J304" s="48">
        <v>2.0</v>
      </c>
      <c r="K304" s="48">
        <v>3.0</v>
      </c>
      <c r="L304" s="48">
        <v>3.0</v>
      </c>
      <c r="M304" s="48">
        <v>3.0</v>
      </c>
      <c r="N304" s="48">
        <v>3.0</v>
      </c>
      <c r="O304" s="48">
        <v>2.0</v>
      </c>
      <c r="P304" s="48">
        <v>3.0</v>
      </c>
      <c r="Q304" s="48">
        <v>3.0</v>
      </c>
      <c r="R304" s="48">
        <v>2.0</v>
      </c>
      <c r="S304" s="48">
        <v>2.0</v>
      </c>
      <c r="T304" s="48">
        <v>2.0</v>
      </c>
      <c r="U304" s="48"/>
      <c r="V304" s="48"/>
      <c r="W304" s="48"/>
      <c r="X304" s="48"/>
      <c r="Y304" s="48"/>
      <c r="Z304" s="48"/>
    </row>
    <row r="305" ht="15.75" customHeight="1">
      <c r="A305" s="48">
        <v>302.0</v>
      </c>
      <c r="B305" s="48" t="s">
        <v>992</v>
      </c>
      <c r="C305" s="48" t="s">
        <v>1129</v>
      </c>
      <c r="D305" s="48" t="s">
        <v>71</v>
      </c>
      <c r="E305" s="48" t="s">
        <v>721</v>
      </c>
      <c r="F305" s="48">
        <v>4.0</v>
      </c>
      <c r="G305" s="48">
        <v>11.0</v>
      </c>
      <c r="H305" s="48">
        <v>4.0</v>
      </c>
      <c r="I305" s="48">
        <v>4.0</v>
      </c>
      <c r="J305" s="48">
        <v>3.0</v>
      </c>
      <c r="K305" s="48">
        <v>4.0</v>
      </c>
      <c r="L305" s="48">
        <v>4.0</v>
      </c>
      <c r="M305" s="48">
        <v>5.0</v>
      </c>
      <c r="N305" s="48">
        <v>6.0</v>
      </c>
      <c r="O305" s="48">
        <v>4.0</v>
      </c>
      <c r="P305" s="48">
        <v>2.0</v>
      </c>
      <c r="Q305" s="48">
        <v>5.0</v>
      </c>
      <c r="R305" s="48">
        <v>0.0</v>
      </c>
      <c r="S305" s="48">
        <v>4.0</v>
      </c>
      <c r="T305" s="48">
        <v>3.0</v>
      </c>
      <c r="U305" s="48"/>
      <c r="V305" s="48"/>
      <c r="W305" s="48"/>
      <c r="X305" s="48"/>
      <c r="Y305" s="48"/>
      <c r="Z305" s="48"/>
    </row>
    <row r="306" ht="15.75" customHeight="1">
      <c r="A306" s="48">
        <v>303.0</v>
      </c>
      <c r="B306" s="48" t="s">
        <v>933</v>
      </c>
      <c r="C306" s="48" t="s">
        <v>1130</v>
      </c>
      <c r="D306" s="48" t="s">
        <v>71</v>
      </c>
      <c r="E306" s="48" t="s">
        <v>721</v>
      </c>
      <c r="F306" s="48">
        <v>2.0</v>
      </c>
      <c r="G306" s="48">
        <v>11.0</v>
      </c>
      <c r="H306" s="48">
        <v>4.0</v>
      </c>
      <c r="I306" s="48">
        <v>2.0</v>
      </c>
      <c r="J306" s="48">
        <v>2.0</v>
      </c>
      <c r="K306" s="48">
        <v>4.0</v>
      </c>
      <c r="L306" s="48">
        <v>4.0</v>
      </c>
      <c r="M306" s="48">
        <v>4.0</v>
      </c>
      <c r="N306" s="48">
        <v>4.0</v>
      </c>
      <c r="O306" s="48">
        <v>4.0</v>
      </c>
      <c r="P306" s="48">
        <v>1.0</v>
      </c>
      <c r="Q306" s="48">
        <v>3.0</v>
      </c>
      <c r="R306" s="48">
        <v>0.0</v>
      </c>
      <c r="S306" s="48">
        <v>4.0</v>
      </c>
      <c r="T306" s="48">
        <v>4.0</v>
      </c>
      <c r="U306" s="48"/>
      <c r="V306" s="48"/>
      <c r="W306" s="48"/>
      <c r="X306" s="48"/>
      <c r="Y306" s="48"/>
      <c r="Z306" s="48"/>
    </row>
    <row r="307" ht="15.75" customHeight="1">
      <c r="A307" s="48">
        <v>304.0</v>
      </c>
      <c r="B307" s="48" t="s">
        <v>1131</v>
      </c>
      <c r="C307" s="48" t="s">
        <v>1132</v>
      </c>
      <c r="D307" s="48" t="s">
        <v>71</v>
      </c>
      <c r="E307" s="48" t="s">
        <v>721</v>
      </c>
      <c r="F307" s="48">
        <v>23.0</v>
      </c>
      <c r="G307" s="48">
        <v>6.0</v>
      </c>
      <c r="H307" s="48">
        <v>3.0</v>
      </c>
      <c r="I307" s="48">
        <v>3.0</v>
      </c>
      <c r="J307" s="48">
        <v>3.0</v>
      </c>
      <c r="K307" s="48">
        <v>4.0</v>
      </c>
      <c r="L307" s="48">
        <v>2.0</v>
      </c>
      <c r="M307" s="48">
        <v>3.0</v>
      </c>
      <c r="N307" s="48">
        <v>4.0</v>
      </c>
      <c r="O307" s="48">
        <v>3.0</v>
      </c>
      <c r="P307" s="48">
        <v>2.0</v>
      </c>
      <c r="Q307" s="48">
        <v>4.0</v>
      </c>
      <c r="R307" s="48">
        <v>2.0</v>
      </c>
      <c r="S307" s="48">
        <v>3.0</v>
      </c>
      <c r="T307" s="48">
        <v>2.0</v>
      </c>
      <c r="U307" s="48"/>
      <c r="V307" s="48"/>
      <c r="W307" s="48"/>
      <c r="X307" s="48"/>
      <c r="Y307" s="48"/>
      <c r="Z307" s="48"/>
    </row>
    <row r="308" ht="15.75" customHeight="1">
      <c r="A308" s="48">
        <v>305.0</v>
      </c>
      <c r="B308" s="48" t="s">
        <v>992</v>
      </c>
      <c r="C308" s="48" t="s">
        <v>1133</v>
      </c>
      <c r="D308" s="48" t="s">
        <v>71</v>
      </c>
      <c r="E308" s="48" t="s">
        <v>721</v>
      </c>
      <c r="F308" s="48">
        <v>27.0</v>
      </c>
      <c r="G308" s="48">
        <v>9.0</v>
      </c>
      <c r="H308" s="48">
        <v>3.0</v>
      </c>
      <c r="I308" s="48">
        <v>3.0</v>
      </c>
      <c r="J308" s="48">
        <v>3.0</v>
      </c>
      <c r="K308" s="48">
        <v>3.0</v>
      </c>
      <c r="L308" s="48">
        <v>3.0</v>
      </c>
      <c r="M308" s="48">
        <v>3.0</v>
      </c>
      <c r="N308" s="48">
        <v>4.0</v>
      </c>
      <c r="O308" s="48">
        <v>3.0</v>
      </c>
      <c r="P308" s="48">
        <v>2.0</v>
      </c>
      <c r="Q308" s="48">
        <v>3.0</v>
      </c>
      <c r="R308" s="48">
        <v>1.0</v>
      </c>
      <c r="S308" s="48">
        <v>3.0</v>
      </c>
      <c r="T308" s="48">
        <v>2.0</v>
      </c>
      <c r="U308" s="48"/>
      <c r="V308" s="48"/>
      <c r="W308" s="48"/>
      <c r="X308" s="48"/>
      <c r="Y308" s="48"/>
      <c r="Z308" s="48"/>
    </row>
    <row r="309" ht="15.75" customHeight="1">
      <c r="A309" s="48">
        <v>306.0</v>
      </c>
      <c r="B309" s="48" t="s">
        <v>719</v>
      </c>
      <c r="C309" s="48" t="s">
        <v>720</v>
      </c>
      <c r="D309" s="48" t="s">
        <v>71</v>
      </c>
      <c r="E309" s="48" t="s">
        <v>721</v>
      </c>
      <c r="F309" s="48">
        <v>7.0</v>
      </c>
      <c r="G309" s="48">
        <v>11.0</v>
      </c>
      <c r="H309" s="48">
        <v>4.0</v>
      </c>
      <c r="I309" s="48">
        <v>3.0</v>
      </c>
      <c r="J309" s="48">
        <v>2.0</v>
      </c>
      <c r="K309" s="48">
        <v>3.0</v>
      </c>
      <c r="L309" s="48">
        <v>4.0</v>
      </c>
      <c r="M309" s="48">
        <v>4.0</v>
      </c>
      <c r="N309" s="48">
        <v>4.0</v>
      </c>
      <c r="O309" s="48">
        <v>4.0</v>
      </c>
      <c r="P309" s="48">
        <v>1.0</v>
      </c>
      <c r="Q309" s="48">
        <v>3.0</v>
      </c>
      <c r="R309" s="48">
        <v>1.0</v>
      </c>
      <c r="S309" s="48">
        <v>4.0</v>
      </c>
      <c r="T309" s="48">
        <v>2.0</v>
      </c>
      <c r="U309" s="48"/>
      <c r="V309" s="48"/>
      <c r="W309" s="48"/>
      <c r="X309" s="48"/>
      <c r="Y309" s="48"/>
      <c r="Z309" s="48"/>
    </row>
    <row r="310" ht="15.75" customHeight="1">
      <c r="A310" s="48">
        <v>307.0</v>
      </c>
      <c r="B310" s="48" t="s">
        <v>809</v>
      </c>
      <c r="C310" s="48" t="s">
        <v>1134</v>
      </c>
      <c r="D310" s="48" t="s">
        <v>71</v>
      </c>
      <c r="E310" s="48" t="s">
        <v>721</v>
      </c>
      <c r="F310" s="48">
        <v>3.0</v>
      </c>
      <c r="G310" s="48">
        <v>10.0</v>
      </c>
      <c r="H310" s="48">
        <v>2.0</v>
      </c>
      <c r="I310" s="48">
        <v>2.0</v>
      </c>
      <c r="J310" s="48">
        <v>1.0</v>
      </c>
      <c r="K310" s="48">
        <v>4.0</v>
      </c>
      <c r="L310" s="48">
        <v>1.0</v>
      </c>
      <c r="M310" s="48">
        <v>4.0</v>
      </c>
      <c r="N310" s="48">
        <v>6.0</v>
      </c>
      <c r="O310" s="48">
        <v>2.0</v>
      </c>
      <c r="P310" s="48">
        <v>0.0</v>
      </c>
      <c r="Q310" s="48">
        <v>4.0</v>
      </c>
      <c r="R310" s="48">
        <v>4.0</v>
      </c>
      <c r="S310" s="48">
        <v>1.0</v>
      </c>
      <c r="T310" s="48">
        <v>4.0</v>
      </c>
      <c r="U310" s="48"/>
      <c r="V310" s="48"/>
      <c r="W310" s="48"/>
      <c r="X310" s="48"/>
      <c r="Y310" s="48"/>
      <c r="Z310" s="48"/>
    </row>
    <row r="311" ht="15.75" customHeight="1">
      <c r="A311" s="48">
        <v>308.0</v>
      </c>
      <c r="B311" s="48" t="s">
        <v>914</v>
      </c>
      <c r="C311" s="48" t="s">
        <v>1135</v>
      </c>
      <c r="D311" s="48" t="s">
        <v>71</v>
      </c>
      <c r="E311" s="48" t="s">
        <v>721</v>
      </c>
      <c r="F311" s="48">
        <v>6.0</v>
      </c>
      <c r="G311" s="48">
        <v>7.0</v>
      </c>
      <c r="H311" s="48">
        <v>3.0</v>
      </c>
      <c r="I311" s="48">
        <v>2.0</v>
      </c>
      <c r="J311" s="48">
        <v>2.0</v>
      </c>
      <c r="K311" s="48">
        <v>3.0</v>
      </c>
      <c r="L311" s="48">
        <v>2.0</v>
      </c>
      <c r="M311" s="48">
        <v>2.0</v>
      </c>
      <c r="N311" s="48">
        <v>2.0</v>
      </c>
      <c r="O311" s="48">
        <v>3.0</v>
      </c>
      <c r="P311" s="48">
        <v>0.0</v>
      </c>
      <c r="Q311" s="48">
        <v>3.0</v>
      </c>
      <c r="R311" s="48">
        <v>3.0</v>
      </c>
      <c r="S311" s="48">
        <v>2.0</v>
      </c>
      <c r="T311" s="48">
        <v>2.0</v>
      </c>
      <c r="U311" s="48"/>
      <c r="V311" s="48"/>
      <c r="W311" s="48"/>
      <c r="X311" s="48"/>
      <c r="Y311" s="48"/>
      <c r="Z311" s="48"/>
    </row>
    <row r="312" ht="15.75" customHeight="1">
      <c r="A312" s="48">
        <v>309.0</v>
      </c>
      <c r="B312" s="48" t="s">
        <v>1136</v>
      </c>
      <c r="C312" s="48" t="s">
        <v>1137</v>
      </c>
      <c r="D312" s="48" t="s">
        <v>71</v>
      </c>
      <c r="E312" s="48" t="s">
        <v>721</v>
      </c>
      <c r="F312" s="48">
        <v>5.0</v>
      </c>
      <c r="G312" s="48">
        <v>7.0</v>
      </c>
      <c r="H312" s="48">
        <v>1.0</v>
      </c>
      <c r="I312" s="48">
        <v>1.0</v>
      </c>
      <c r="J312" s="48">
        <v>0.0</v>
      </c>
      <c r="K312" s="48">
        <v>1.0</v>
      </c>
      <c r="L312" s="48">
        <v>1.0</v>
      </c>
      <c r="M312" s="48">
        <v>1.0</v>
      </c>
      <c r="N312" s="48">
        <v>2.0</v>
      </c>
      <c r="O312" s="48">
        <v>1.0</v>
      </c>
      <c r="P312" s="48">
        <v>0.0</v>
      </c>
      <c r="Q312" s="48">
        <v>1.0</v>
      </c>
      <c r="R312" s="48">
        <v>3.0</v>
      </c>
      <c r="S312" s="48">
        <v>0.0</v>
      </c>
      <c r="T312" s="48">
        <v>3.0</v>
      </c>
      <c r="U312" s="48"/>
      <c r="V312" s="48"/>
      <c r="W312" s="48"/>
      <c r="X312" s="48"/>
      <c r="Y312" s="48"/>
      <c r="Z312" s="48"/>
    </row>
    <row r="313" ht="15.75" customHeight="1">
      <c r="A313" s="48">
        <v>310.0</v>
      </c>
      <c r="B313" s="48" t="s">
        <v>1138</v>
      </c>
      <c r="C313" s="48" t="s">
        <v>1139</v>
      </c>
      <c r="D313" s="48" t="s">
        <v>120</v>
      </c>
      <c r="E313" s="48" t="s">
        <v>697</v>
      </c>
      <c r="F313" s="48">
        <v>35.0</v>
      </c>
      <c r="G313" s="48">
        <v>5.0</v>
      </c>
      <c r="H313" s="48">
        <v>2.0</v>
      </c>
      <c r="I313" s="48">
        <v>4.0</v>
      </c>
      <c r="J313" s="48">
        <v>4.0</v>
      </c>
      <c r="K313" s="48">
        <v>4.0</v>
      </c>
      <c r="L313" s="48">
        <v>2.0</v>
      </c>
      <c r="M313" s="48">
        <v>0.0</v>
      </c>
      <c r="N313" s="48">
        <v>0.0</v>
      </c>
      <c r="O313" s="48">
        <v>0.0</v>
      </c>
      <c r="P313" s="48">
        <v>0.0</v>
      </c>
      <c r="Q313" s="48">
        <v>2.0</v>
      </c>
      <c r="R313" s="48">
        <v>2.0</v>
      </c>
      <c r="S313" s="48">
        <v>2.0</v>
      </c>
      <c r="T313" s="48">
        <v>2.0</v>
      </c>
      <c r="U313" s="48"/>
      <c r="V313" s="48"/>
      <c r="W313" s="48"/>
      <c r="X313" s="48"/>
      <c r="Y313" s="48"/>
      <c r="Z313" s="48"/>
    </row>
    <row r="314" ht="15.75" customHeight="1">
      <c r="A314" s="48">
        <v>311.0</v>
      </c>
      <c r="B314" s="48" t="s">
        <v>912</v>
      </c>
      <c r="C314" s="48" t="s">
        <v>990</v>
      </c>
      <c r="D314" s="48" t="s">
        <v>120</v>
      </c>
      <c r="E314" s="48" t="s">
        <v>697</v>
      </c>
      <c r="F314" s="48">
        <v>30.0</v>
      </c>
      <c r="G314" s="48">
        <v>7.0</v>
      </c>
      <c r="H314" s="48">
        <v>2.0</v>
      </c>
      <c r="I314" s="48">
        <v>4.0</v>
      </c>
      <c r="J314" s="48">
        <v>2.0</v>
      </c>
      <c r="K314" s="48">
        <v>2.0</v>
      </c>
      <c r="L314" s="48">
        <v>3.0</v>
      </c>
      <c r="M314" s="48">
        <v>0.0</v>
      </c>
      <c r="N314" s="48">
        <v>0.0</v>
      </c>
      <c r="O314" s="48">
        <v>0.0</v>
      </c>
      <c r="P314" s="48">
        <v>0.0</v>
      </c>
      <c r="Q314" s="48">
        <v>2.0</v>
      </c>
      <c r="R314" s="48">
        <v>2.0</v>
      </c>
      <c r="S314" s="48">
        <v>2.0</v>
      </c>
      <c r="T314" s="48">
        <v>2.0</v>
      </c>
      <c r="U314" s="48"/>
      <c r="V314" s="48"/>
      <c r="W314" s="48"/>
      <c r="X314" s="48"/>
      <c r="Y314" s="48"/>
      <c r="Z314" s="48"/>
    </row>
    <row r="315" ht="15.75" customHeight="1">
      <c r="A315" s="48">
        <v>312.0</v>
      </c>
      <c r="B315" s="48" t="s">
        <v>1140</v>
      </c>
      <c r="C315" s="48" t="s">
        <v>1141</v>
      </c>
      <c r="D315" s="48" t="s">
        <v>120</v>
      </c>
      <c r="E315" s="48" t="s">
        <v>702</v>
      </c>
      <c r="F315" s="48">
        <v>77.0</v>
      </c>
      <c r="G315" s="48">
        <v>9.0</v>
      </c>
      <c r="H315" s="48">
        <v>4.0</v>
      </c>
      <c r="I315" s="48">
        <v>4.0</v>
      </c>
      <c r="J315" s="48">
        <v>5.0</v>
      </c>
      <c r="K315" s="48">
        <v>3.0</v>
      </c>
      <c r="L315" s="48">
        <v>4.0</v>
      </c>
      <c r="M315" s="48">
        <v>3.0</v>
      </c>
      <c r="N315" s="48">
        <v>4.0</v>
      </c>
      <c r="O315" s="48">
        <v>4.0</v>
      </c>
      <c r="P315" s="48">
        <v>5.0</v>
      </c>
      <c r="Q315" s="48">
        <v>5.0</v>
      </c>
      <c r="R315" s="48">
        <v>1.0</v>
      </c>
      <c r="S315" s="48">
        <v>4.0</v>
      </c>
      <c r="T315" s="48">
        <v>1.0</v>
      </c>
      <c r="U315" s="48"/>
      <c r="V315" s="48"/>
      <c r="W315" s="48"/>
      <c r="X315" s="48"/>
      <c r="Y315" s="48"/>
      <c r="Z315" s="48"/>
    </row>
    <row r="316" ht="15.75" customHeight="1">
      <c r="A316" s="48">
        <v>313.0</v>
      </c>
      <c r="B316" s="48" t="s">
        <v>1090</v>
      </c>
      <c r="C316" s="48" t="s">
        <v>1142</v>
      </c>
      <c r="D316" s="48" t="s">
        <v>120</v>
      </c>
      <c r="E316" s="48" t="s">
        <v>702</v>
      </c>
      <c r="F316" s="48">
        <v>33.0</v>
      </c>
      <c r="G316" s="48">
        <v>7.0</v>
      </c>
      <c r="H316" s="48">
        <v>4.0</v>
      </c>
      <c r="I316" s="48">
        <v>5.0</v>
      </c>
      <c r="J316" s="48">
        <v>4.0</v>
      </c>
      <c r="K316" s="48">
        <v>3.0</v>
      </c>
      <c r="L316" s="48">
        <v>3.0</v>
      </c>
      <c r="M316" s="48">
        <v>2.0</v>
      </c>
      <c r="N316" s="48">
        <v>4.0</v>
      </c>
      <c r="O316" s="48">
        <v>4.0</v>
      </c>
      <c r="P316" s="48">
        <v>5.0</v>
      </c>
      <c r="Q316" s="48">
        <v>4.0</v>
      </c>
      <c r="R316" s="48">
        <v>1.0</v>
      </c>
      <c r="S316" s="48">
        <v>4.0</v>
      </c>
      <c r="T316" s="48">
        <v>3.0</v>
      </c>
      <c r="U316" s="48"/>
      <c r="V316" s="48"/>
      <c r="W316" s="48"/>
      <c r="X316" s="48"/>
      <c r="Y316" s="48"/>
      <c r="Z316" s="48"/>
    </row>
    <row r="317" ht="15.75" customHeight="1">
      <c r="A317" s="48">
        <v>314.0</v>
      </c>
      <c r="B317" s="48" t="s">
        <v>1065</v>
      </c>
      <c r="C317" s="48" t="s">
        <v>1143</v>
      </c>
      <c r="D317" s="48" t="s">
        <v>120</v>
      </c>
      <c r="E317" s="48" t="s">
        <v>702</v>
      </c>
      <c r="F317" s="48">
        <v>18.0</v>
      </c>
      <c r="G317" s="48">
        <v>4.0</v>
      </c>
      <c r="H317" s="48">
        <v>3.0</v>
      </c>
      <c r="I317" s="48">
        <v>3.0</v>
      </c>
      <c r="J317" s="48">
        <v>3.0</v>
      </c>
      <c r="K317" s="48">
        <v>2.0</v>
      </c>
      <c r="L317" s="48">
        <v>2.0</v>
      </c>
      <c r="M317" s="48">
        <v>2.0</v>
      </c>
      <c r="N317" s="48">
        <v>3.0</v>
      </c>
      <c r="O317" s="48">
        <v>3.0</v>
      </c>
      <c r="P317" s="48">
        <v>3.0</v>
      </c>
      <c r="Q317" s="48">
        <v>3.0</v>
      </c>
      <c r="R317" s="48">
        <v>0.0</v>
      </c>
      <c r="S317" s="48">
        <v>2.0</v>
      </c>
      <c r="T317" s="48">
        <v>2.0</v>
      </c>
      <c r="U317" s="48"/>
      <c r="V317" s="48"/>
      <c r="W317" s="48"/>
      <c r="X317" s="48"/>
      <c r="Y317" s="48"/>
      <c r="Z317" s="48"/>
    </row>
    <row r="318" ht="15.75" customHeight="1">
      <c r="A318" s="48">
        <v>315.0</v>
      </c>
      <c r="B318" s="48" t="s">
        <v>1144</v>
      </c>
      <c r="C318" s="48" t="s">
        <v>1145</v>
      </c>
      <c r="D318" s="48" t="s">
        <v>120</v>
      </c>
      <c r="E318" s="48" t="s">
        <v>702</v>
      </c>
      <c r="F318" s="48">
        <v>39.0</v>
      </c>
      <c r="G318" s="48">
        <v>8.0</v>
      </c>
      <c r="H318" s="48">
        <v>2.0</v>
      </c>
      <c r="I318" s="48">
        <v>2.0</v>
      </c>
      <c r="J318" s="48">
        <v>3.0</v>
      </c>
      <c r="K318" s="48">
        <v>2.0</v>
      </c>
      <c r="L318" s="48">
        <v>2.0</v>
      </c>
      <c r="M318" s="48">
        <v>3.0</v>
      </c>
      <c r="N318" s="48">
        <v>1.0</v>
      </c>
      <c r="O318" s="48">
        <v>2.0</v>
      </c>
      <c r="P318" s="48">
        <v>1.0</v>
      </c>
      <c r="Q318" s="48">
        <v>2.0</v>
      </c>
      <c r="R318" s="48">
        <v>3.0</v>
      </c>
      <c r="S318" s="48">
        <v>2.0</v>
      </c>
      <c r="T318" s="48">
        <v>2.0</v>
      </c>
      <c r="U318" s="48"/>
      <c r="V318" s="48"/>
      <c r="W318" s="48"/>
      <c r="X318" s="48"/>
      <c r="Y318" s="48"/>
      <c r="Z318" s="48"/>
    </row>
    <row r="319" ht="15.75" customHeight="1">
      <c r="A319" s="48">
        <v>316.0</v>
      </c>
      <c r="B319" s="48" t="s">
        <v>766</v>
      </c>
      <c r="C319" s="48" t="s">
        <v>1146</v>
      </c>
      <c r="D319" s="48" t="s">
        <v>120</v>
      </c>
      <c r="E319" s="48" t="s">
        <v>702</v>
      </c>
      <c r="F319" s="48">
        <v>20.0</v>
      </c>
      <c r="G319" s="48">
        <v>6.0</v>
      </c>
      <c r="H319" s="48">
        <v>3.0</v>
      </c>
      <c r="I319" s="48">
        <v>3.0</v>
      </c>
      <c r="J319" s="48">
        <v>3.0</v>
      </c>
      <c r="K319" s="48">
        <v>3.0</v>
      </c>
      <c r="L319" s="48">
        <v>4.0</v>
      </c>
      <c r="M319" s="48">
        <v>2.0</v>
      </c>
      <c r="N319" s="48">
        <v>6.0</v>
      </c>
      <c r="O319" s="48">
        <v>4.0</v>
      </c>
      <c r="P319" s="48">
        <v>3.0</v>
      </c>
      <c r="Q319" s="48">
        <v>4.0</v>
      </c>
      <c r="R319" s="48">
        <v>3.0</v>
      </c>
      <c r="S319" s="48">
        <v>3.0</v>
      </c>
      <c r="T319" s="48">
        <v>3.0</v>
      </c>
      <c r="U319" s="48"/>
      <c r="V319" s="48"/>
      <c r="W319" s="48"/>
      <c r="X319" s="48"/>
      <c r="Y319" s="48"/>
      <c r="Z319" s="48"/>
    </row>
    <row r="320" ht="15.75" customHeight="1">
      <c r="A320" s="48">
        <v>317.0</v>
      </c>
      <c r="B320" s="48" t="s">
        <v>1124</v>
      </c>
      <c r="C320" s="48" t="s">
        <v>1147</v>
      </c>
      <c r="D320" s="48" t="s">
        <v>120</v>
      </c>
      <c r="E320" s="48" t="s">
        <v>702</v>
      </c>
      <c r="F320" s="48">
        <v>10.0</v>
      </c>
      <c r="G320" s="48">
        <v>8.0</v>
      </c>
      <c r="H320" s="48">
        <v>3.0</v>
      </c>
      <c r="I320" s="48">
        <v>2.0</v>
      </c>
      <c r="J320" s="48">
        <v>2.0</v>
      </c>
      <c r="K320" s="48">
        <v>1.0</v>
      </c>
      <c r="L320" s="48">
        <v>1.0</v>
      </c>
      <c r="M320" s="48">
        <v>3.0</v>
      </c>
      <c r="N320" s="48">
        <v>8.0</v>
      </c>
      <c r="O320" s="48">
        <v>3.0</v>
      </c>
      <c r="P320" s="48">
        <v>3.0</v>
      </c>
      <c r="Q320" s="48">
        <v>1.0</v>
      </c>
      <c r="R320" s="48">
        <v>5.0</v>
      </c>
      <c r="S320" s="48">
        <v>2.0</v>
      </c>
      <c r="T320" s="48">
        <v>4.0</v>
      </c>
      <c r="U320" s="48"/>
      <c r="V320" s="48"/>
      <c r="W320" s="48"/>
      <c r="X320" s="48"/>
      <c r="Y320" s="48"/>
      <c r="Z320" s="48"/>
    </row>
    <row r="321" ht="15.75" customHeight="1">
      <c r="A321" s="48">
        <v>318.0</v>
      </c>
      <c r="B321" s="48" t="s">
        <v>872</v>
      </c>
      <c r="C321" s="48" t="s">
        <v>1148</v>
      </c>
      <c r="D321" s="48" t="s">
        <v>120</v>
      </c>
      <c r="E321" s="48" t="s">
        <v>702</v>
      </c>
      <c r="F321" s="48">
        <v>32.0</v>
      </c>
      <c r="G321" s="48">
        <v>6.0</v>
      </c>
      <c r="H321" s="48">
        <v>4.0</v>
      </c>
      <c r="I321" s="48">
        <v>4.0</v>
      </c>
      <c r="J321" s="48">
        <v>4.0</v>
      </c>
      <c r="K321" s="48">
        <v>3.0</v>
      </c>
      <c r="L321" s="48">
        <v>3.0</v>
      </c>
      <c r="M321" s="48">
        <v>4.0</v>
      </c>
      <c r="N321" s="48">
        <v>4.0</v>
      </c>
      <c r="O321" s="48">
        <v>3.0</v>
      </c>
      <c r="P321" s="48">
        <v>3.0</v>
      </c>
      <c r="Q321" s="48">
        <v>4.0</v>
      </c>
      <c r="R321" s="48">
        <v>2.0</v>
      </c>
      <c r="S321" s="48">
        <v>4.0</v>
      </c>
      <c r="T321" s="48">
        <v>3.0</v>
      </c>
      <c r="U321" s="48"/>
      <c r="V321" s="48"/>
      <c r="W321" s="48"/>
      <c r="X321" s="48"/>
      <c r="Y321" s="48"/>
      <c r="Z321" s="48"/>
    </row>
    <row r="322" ht="15.75" customHeight="1">
      <c r="A322" s="48">
        <v>319.0</v>
      </c>
      <c r="B322" s="48" t="s">
        <v>1149</v>
      </c>
      <c r="C322" s="48" t="s">
        <v>701</v>
      </c>
      <c r="D322" s="48" t="s">
        <v>120</v>
      </c>
      <c r="E322" s="48" t="s">
        <v>702</v>
      </c>
      <c r="F322" s="48">
        <v>27.0</v>
      </c>
      <c r="G322" s="48">
        <v>9.0</v>
      </c>
      <c r="H322" s="48">
        <v>3.0</v>
      </c>
      <c r="I322" s="48">
        <v>2.0</v>
      </c>
      <c r="J322" s="48">
        <v>4.0</v>
      </c>
      <c r="K322" s="48">
        <v>3.0</v>
      </c>
      <c r="L322" s="48">
        <v>4.0</v>
      </c>
      <c r="M322" s="48">
        <v>1.0</v>
      </c>
      <c r="N322" s="48">
        <v>4.0</v>
      </c>
      <c r="O322" s="48">
        <v>4.0</v>
      </c>
      <c r="P322" s="48">
        <v>5.0</v>
      </c>
      <c r="Q322" s="48">
        <v>4.0</v>
      </c>
      <c r="R322" s="48">
        <v>2.0</v>
      </c>
      <c r="S322" s="48">
        <v>2.0</v>
      </c>
      <c r="T322" s="48">
        <v>2.0</v>
      </c>
      <c r="U322" s="48"/>
      <c r="V322" s="48"/>
      <c r="W322" s="48"/>
      <c r="X322" s="48"/>
      <c r="Y322" s="48"/>
      <c r="Z322" s="48"/>
    </row>
    <row r="323" ht="15.75" customHeight="1">
      <c r="A323" s="48">
        <v>320.0</v>
      </c>
      <c r="B323" s="48" t="s">
        <v>740</v>
      </c>
      <c r="C323" s="48" t="s">
        <v>1150</v>
      </c>
      <c r="D323" s="48" t="s">
        <v>120</v>
      </c>
      <c r="E323" s="48" t="s">
        <v>702</v>
      </c>
      <c r="F323" s="48">
        <v>25.0</v>
      </c>
      <c r="G323" s="48">
        <v>6.0</v>
      </c>
      <c r="H323" s="48">
        <v>4.0</v>
      </c>
      <c r="I323" s="48">
        <v>4.0</v>
      </c>
      <c r="J323" s="48">
        <v>3.0</v>
      </c>
      <c r="K323" s="48">
        <v>2.0</v>
      </c>
      <c r="L323" s="48">
        <v>2.0</v>
      </c>
      <c r="M323" s="48">
        <v>1.0</v>
      </c>
      <c r="N323" s="48">
        <v>2.0</v>
      </c>
      <c r="O323" s="48">
        <v>4.0</v>
      </c>
      <c r="P323" s="48">
        <v>2.0</v>
      </c>
      <c r="Q323" s="48">
        <v>4.0</v>
      </c>
      <c r="R323" s="48">
        <v>5.0</v>
      </c>
      <c r="S323" s="48">
        <v>3.0</v>
      </c>
      <c r="T323" s="48">
        <v>2.0</v>
      </c>
      <c r="U323" s="48"/>
      <c r="V323" s="48"/>
      <c r="W323" s="48"/>
      <c r="X323" s="48"/>
      <c r="Y323" s="48"/>
      <c r="Z323" s="48"/>
    </row>
    <row r="324" ht="15.75" customHeight="1">
      <c r="A324" s="48">
        <v>321.0</v>
      </c>
      <c r="B324" s="48" t="s">
        <v>1020</v>
      </c>
      <c r="C324" s="48" t="s">
        <v>1151</v>
      </c>
      <c r="D324" s="48" t="s">
        <v>120</v>
      </c>
      <c r="E324" s="48" t="s">
        <v>702</v>
      </c>
      <c r="F324" s="48">
        <v>26.0</v>
      </c>
      <c r="G324" s="48">
        <v>8.0</v>
      </c>
      <c r="H324" s="48">
        <v>3.0</v>
      </c>
      <c r="I324" s="48">
        <v>2.0</v>
      </c>
      <c r="J324" s="48">
        <v>4.0</v>
      </c>
      <c r="K324" s="48">
        <v>3.0</v>
      </c>
      <c r="L324" s="48">
        <v>2.0</v>
      </c>
      <c r="M324" s="48">
        <v>3.0</v>
      </c>
      <c r="N324" s="48">
        <v>3.0</v>
      </c>
      <c r="O324" s="48">
        <v>4.0</v>
      </c>
      <c r="P324" s="48">
        <v>2.0</v>
      </c>
      <c r="Q324" s="48">
        <v>4.0</v>
      </c>
      <c r="R324" s="48">
        <v>0.0</v>
      </c>
      <c r="S324" s="48">
        <v>4.0</v>
      </c>
      <c r="T324" s="48">
        <v>2.0</v>
      </c>
      <c r="U324" s="48"/>
      <c r="V324" s="48"/>
      <c r="W324" s="48"/>
      <c r="X324" s="48"/>
      <c r="Y324" s="48"/>
      <c r="Z324" s="48"/>
    </row>
    <row r="325" ht="15.75" customHeight="1">
      <c r="A325" s="48">
        <v>322.0</v>
      </c>
      <c r="B325" s="48" t="s">
        <v>876</v>
      </c>
      <c r="C325" s="48" t="s">
        <v>1152</v>
      </c>
      <c r="D325" s="48" t="s">
        <v>120</v>
      </c>
      <c r="E325" s="48" t="s">
        <v>702</v>
      </c>
      <c r="F325" s="48">
        <v>16.0</v>
      </c>
      <c r="G325" s="48">
        <v>6.0</v>
      </c>
      <c r="H325" s="48">
        <v>3.0</v>
      </c>
      <c r="I325" s="48">
        <v>3.0</v>
      </c>
      <c r="J325" s="48">
        <v>3.0</v>
      </c>
      <c r="K325" s="48">
        <v>3.0</v>
      </c>
      <c r="L325" s="48">
        <v>3.0</v>
      </c>
      <c r="M325" s="48">
        <v>2.0</v>
      </c>
      <c r="N325" s="48">
        <v>4.0</v>
      </c>
      <c r="O325" s="48">
        <v>3.0</v>
      </c>
      <c r="P325" s="48">
        <v>3.0</v>
      </c>
      <c r="Q325" s="48">
        <v>4.0</v>
      </c>
      <c r="R325" s="48">
        <v>5.0</v>
      </c>
      <c r="S325" s="48">
        <v>3.0</v>
      </c>
      <c r="T325" s="48">
        <v>1.0</v>
      </c>
      <c r="U325" s="48"/>
      <c r="V325" s="48"/>
      <c r="W325" s="48"/>
      <c r="X325" s="48"/>
      <c r="Y325" s="48"/>
      <c r="Z325" s="48"/>
    </row>
    <row r="326" ht="15.75" customHeight="1">
      <c r="A326" s="48">
        <v>323.0</v>
      </c>
      <c r="B326" s="48" t="s">
        <v>791</v>
      </c>
      <c r="C326" s="48" t="s">
        <v>1153</v>
      </c>
      <c r="D326" s="48" t="s">
        <v>120</v>
      </c>
      <c r="E326" s="48" t="s">
        <v>702</v>
      </c>
      <c r="F326" s="48">
        <v>15.0</v>
      </c>
      <c r="G326" s="48">
        <v>11.0</v>
      </c>
      <c r="H326" s="48">
        <v>1.0</v>
      </c>
      <c r="I326" s="48">
        <v>2.0</v>
      </c>
      <c r="J326" s="48">
        <v>3.0</v>
      </c>
      <c r="K326" s="48">
        <v>2.0</v>
      </c>
      <c r="L326" s="48">
        <v>1.0</v>
      </c>
      <c r="M326" s="48">
        <v>1.0</v>
      </c>
      <c r="N326" s="48">
        <v>5.0</v>
      </c>
      <c r="O326" s="48">
        <v>2.0</v>
      </c>
      <c r="P326" s="48">
        <v>4.0</v>
      </c>
      <c r="Q326" s="48">
        <v>2.0</v>
      </c>
      <c r="R326" s="48">
        <v>1.0</v>
      </c>
      <c r="S326" s="48">
        <v>2.0</v>
      </c>
      <c r="T326" s="48">
        <v>3.0</v>
      </c>
      <c r="U326" s="48"/>
      <c r="V326" s="48"/>
      <c r="W326" s="48"/>
      <c r="X326" s="48"/>
      <c r="Y326" s="48"/>
      <c r="Z326" s="48"/>
    </row>
    <row r="327" ht="15.75" customHeight="1">
      <c r="A327" s="48">
        <v>324.0</v>
      </c>
      <c r="B327" s="48" t="s">
        <v>779</v>
      </c>
      <c r="C327" s="48" t="s">
        <v>991</v>
      </c>
      <c r="D327" s="48" t="s">
        <v>120</v>
      </c>
      <c r="E327" s="48" t="s">
        <v>702</v>
      </c>
      <c r="F327" s="48">
        <v>14.0</v>
      </c>
      <c r="G327" s="48">
        <v>8.0</v>
      </c>
      <c r="H327" s="48">
        <v>2.0</v>
      </c>
      <c r="I327" s="48">
        <v>2.0</v>
      </c>
      <c r="J327" s="48">
        <v>2.0</v>
      </c>
      <c r="K327" s="48">
        <v>3.0</v>
      </c>
      <c r="L327" s="48">
        <v>2.0</v>
      </c>
      <c r="M327" s="48">
        <v>2.0</v>
      </c>
      <c r="N327" s="48">
        <v>1.0</v>
      </c>
      <c r="O327" s="48">
        <v>2.0</v>
      </c>
      <c r="P327" s="48">
        <v>2.0</v>
      </c>
      <c r="Q327" s="48">
        <v>3.0</v>
      </c>
      <c r="R327" s="48">
        <v>2.0</v>
      </c>
      <c r="S327" s="48">
        <v>2.0</v>
      </c>
      <c r="T327" s="48">
        <v>2.0</v>
      </c>
      <c r="U327" s="48"/>
      <c r="V327" s="48"/>
      <c r="W327" s="48"/>
      <c r="X327" s="48"/>
      <c r="Y327" s="48"/>
      <c r="Z327" s="48"/>
    </row>
    <row r="328" ht="15.75" customHeight="1">
      <c r="A328" s="48">
        <v>325.0</v>
      </c>
      <c r="B328" s="48" t="s">
        <v>1036</v>
      </c>
      <c r="C328" s="48" t="s">
        <v>1154</v>
      </c>
      <c r="D328" s="48" t="s">
        <v>120</v>
      </c>
      <c r="E328" s="48" t="s">
        <v>702</v>
      </c>
      <c r="F328" s="48">
        <v>17.0</v>
      </c>
      <c r="G328" s="48">
        <v>7.0</v>
      </c>
      <c r="H328" s="48">
        <v>3.0</v>
      </c>
      <c r="I328" s="48">
        <v>3.0</v>
      </c>
      <c r="J328" s="48">
        <v>2.0</v>
      </c>
      <c r="K328" s="48">
        <v>1.0</v>
      </c>
      <c r="L328" s="48">
        <v>3.0</v>
      </c>
      <c r="M328" s="48">
        <v>1.0</v>
      </c>
      <c r="N328" s="48">
        <v>5.0</v>
      </c>
      <c r="O328" s="48">
        <v>3.0</v>
      </c>
      <c r="P328" s="48">
        <v>1.0</v>
      </c>
      <c r="Q328" s="48">
        <v>2.0</v>
      </c>
      <c r="R328" s="48">
        <v>4.0</v>
      </c>
      <c r="S328" s="48">
        <v>2.0</v>
      </c>
      <c r="T328" s="48">
        <v>3.0</v>
      </c>
      <c r="U328" s="48"/>
      <c r="V328" s="48"/>
      <c r="W328" s="48"/>
      <c r="X328" s="48"/>
      <c r="Y328" s="48"/>
      <c r="Z328" s="48"/>
    </row>
    <row r="329" ht="15.75" customHeight="1">
      <c r="A329" s="48">
        <v>326.0</v>
      </c>
      <c r="B329" s="48" t="s">
        <v>1155</v>
      </c>
      <c r="C329" s="48" t="s">
        <v>1156</v>
      </c>
      <c r="D329" s="48" t="s">
        <v>120</v>
      </c>
      <c r="E329" s="48" t="s">
        <v>702</v>
      </c>
      <c r="F329" s="48">
        <v>12.0</v>
      </c>
      <c r="G329" s="48">
        <v>8.0</v>
      </c>
      <c r="H329" s="48">
        <v>2.0</v>
      </c>
      <c r="I329" s="48">
        <v>3.0</v>
      </c>
      <c r="J329" s="48">
        <v>1.0</v>
      </c>
      <c r="K329" s="48">
        <v>1.0</v>
      </c>
      <c r="L329" s="48">
        <v>1.0</v>
      </c>
      <c r="M329" s="48">
        <v>1.0</v>
      </c>
      <c r="N329" s="48">
        <v>9.0</v>
      </c>
      <c r="O329" s="48">
        <v>1.0</v>
      </c>
      <c r="P329" s="48">
        <v>1.0</v>
      </c>
      <c r="Q329" s="48">
        <v>2.0</v>
      </c>
      <c r="R329" s="48">
        <v>4.0</v>
      </c>
      <c r="S329" s="48">
        <v>1.0</v>
      </c>
      <c r="T329" s="48">
        <v>4.0</v>
      </c>
      <c r="U329" s="48"/>
      <c r="V329" s="48"/>
      <c r="W329" s="48"/>
      <c r="X329" s="48"/>
      <c r="Y329" s="48"/>
      <c r="Z329" s="48"/>
    </row>
    <row r="330" ht="15.75" customHeight="1">
      <c r="A330" s="48">
        <v>327.0</v>
      </c>
      <c r="B330" s="48" t="s">
        <v>742</v>
      </c>
      <c r="C330" s="48" t="s">
        <v>1157</v>
      </c>
      <c r="D330" s="48" t="s">
        <v>120</v>
      </c>
      <c r="E330" s="48" t="s">
        <v>721</v>
      </c>
      <c r="F330" s="48">
        <v>23.0</v>
      </c>
      <c r="G330" s="48">
        <v>10.0</v>
      </c>
      <c r="H330" s="48">
        <v>3.0</v>
      </c>
      <c r="I330" s="48">
        <v>3.0</v>
      </c>
      <c r="J330" s="48">
        <v>4.0</v>
      </c>
      <c r="K330" s="48">
        <v>3.0</v>
      </c>
      <c r="L330" s="48">
        <v>4.0</v>
      </c>
      <c r="M330" s="48">
        <v>3.0</v>
      </c>
      <c r="N330" s="48">
        <v>4.0</v>
      </c>
      <c r="O330" s="48">
        <v>3.0</v>
      </c>
      <c r="P330" s="48">
        <v>2.0</v>
      </c>
      <c r="Q330" s="48">
        <v>4.0</v>
      </c>
      <c r="R330" s="48">
        <v>2.0</v>
      </c>
      <c r="S330" s="48">
        <v>3.0</v>
      </c>
      <c r="T330" s="48">
        <v>3.0</v>
      </c>
      <c r="U330" s="48"/>
      <c r="V330" s="48"/>
      <c r="W330" s="48"/>
      <c r="X330" s="48"/>
      <c r="Y330" s="48"/>
      <c r="Z330" s="48"/>
    </row>
    <row r="331" ht="15.75" customHeight="1">
      <c r="A331" s="48">
        <v>328.0</v>
      </c>
      <c r="B331" s="48" t="s">
        <v>1158</v>
      </c>
      <c r="C331" s="48" t="s">
        <v>1159</v>
      </c>
      <c r="D331" s="48" t="s">
        <v>120</v>
      </c>
      <c r="E331" s="48" t="s">
        <v>721</v>
      </c>
      <c r="F331" s="48">
        <v>11.0</v>
      </c>
      <c r="G331" s="48">
        <v>7.0</v>
      </c>
      <c r="H331" s="48">
        <v>4.0</v>
      </c>
      <c r="I331" s="48">
        <v>3.0</v>
      </c>
      <c r="J331" s="48">
        <v>2.0</v>
      </c>
      <c r="K331" s="48">
        <v>3.0</v>
      </c>
      <c r="L331" s="48">
        <v>3.0</v>
      </c>
      <c r="M331" s="48">
        <v>4.0</v>
      </c>
      <c r="N331" s="48">
        <v>4.0</v>
      </c>
      <c r="O331" s="48">
        <v>3.0</v>
      </c>
      <c r="P331" s="48">
        <v>1.0</v>
      </c>
      <c r="Q331" s="48">
        <v>3.0</v>
      </c>
      <c r="R331" s="48">
        <v>2.0</v>
      </c>
      <c r="S331" s="48">
        <v>3.0</v>
      </c>
      <c r="T331" s="48">
        <v>4.0</v>
      </c>
      <c r="U331" s="48"/>
      <c r="V331" s="48"/>
      <c r="W331" s="48"/>
      <c r="X331" s="48"/>
      <c r="Y331" s="48"/>
      <c r="Z331" s="48"/>
    </row>
    <row r="332" ht="15.75" customHeight="1">
      <c r="A332" s="48">
        <v>329.0</v>
      </c>
      <c r="B332" s="48" t="s">
        <v>819</v>
      </c>
      <c r="C332" s="48" t="s">
        <v>1160</v>
      </c>
      <c r="D332" s="48" t="s">
        <v>120</v>
      </c>
      <c r="E332" s="48" t="s">
        <v>721</v>
      </c>
      <c r="F332" s="48">
        <v>8.0</v>
      </c>
      <c r="G332" s="48">
        <v>8.0</v>
      </c>
      <c r="H332" s="48">
        <v>3.0</v>
      </c>
      <c r="I332" s="48">
        <v>3.0</v>
      </c>
      <c r="J332" s="48">
        <v>4.0</v>
      </c>
      <c r="K332" s="48">
        <v>3.0</v>
      </c>
      <c r="L332" s="48">
        <v>2.0</v>
      </c>
      <c r="M332" s="48">
        <v>2.0</v>
      </c>
      <c r="N332" s="48">
        <v>4.0</v>
      </c>
      <c r="O332" s="48">
        <v>2.0</v>
      </c>
      <c r="P332" s="48">
        <v>2.0</v>
      </c>
      <c r="Q332" s="48">
        <v>4.0</v>
      </c>
      <c r="R332" s="48">
        <v>1.0</v>
      </c>
      <c r="S332" s="48">
        <v>3.0</v>
      </c>
      <c r="T332" s="48">
        <v>2.0</v>
      </c>
      <c r="U332" s="48"/>
      <c r="V332" s="48"/>
      <c r="W332" s="48"/>
      <c r="X332" s="48"/>
      <c r="Y332" s="48"/>
      <c r="Z332" s="48"/>
    </row>
    <row r="333" ht="15.75" customHeight="1">
      <c r="A333" s="48">
        <v>330.0</v>
      </c>
      <c r="B333" s="48" t="s">
        <v>1161</v>
      </c>
      <c r="C333" s="48" t="s">
        <v>1162</v>
      </c>
      <c r="D333" s="48" t="s">
        <v>120</v>
      </c>
      <c r="E333" s="48" t="s">
        <v>721</v>
      </c>
      <c r="F333" s="48">
        <v>4.0</v>
      </c>
      <c r="G333" s="48">
        <v>14.0</v>
      </c>
      <c r="H333" s="48">
        <v>2.0</v>
      </c>
      <c r="I333" s="48">
        <v>2.0</v>
      </c>
      <c r="J333" s="48">
        <v>3.0</v>
      </c>
      <c r="K333" s="48">
        <v>4.0</v>
      </c>
      <c r="L333" s="48">
        <v>3.0</v>
      </c>
      <c r="M333" s="48">
        <v>3.0</v>
      </c>
      <c r="N333" s="48">
        <v>3.0</v>
      </c>
      <c r="O333" s="48">
        <v>2.0</v>
      </c>
      <c r="P333" s="48">
        <v>2.0</v>
      </c>
      <c r="Q333" s="48">
        <v>4.0</v>
      </c>
      <c r="R333" s="48">
        <v>1.0</v>
      </c>
      <c r="S333" s="48">
        <v>3.0</v>
      </c>
      <c r="T333" s="48">
        <v>2.0</v>
      </c>
      <c r="U333" s="48"/>
      <c r="V333" s="48"/>
      <c r="W333" s="48"/>
      <c r="X333" s="48"/>
      <c r="Y333" s="48"/>
      <c r="Z333" s="48"/>
    </row>
    <row r="334" ht="15.75" customHeight="1">
      <c r="A334" s="48">
        <v>331.0</v>
      </c>
      <c r="B334" s="48" t="s">
        <v>779</v>
      </c>
      <c r="C334" s="48" t="s">
        <v>1163</v>
      </c>
      <c r="D334" s="48" t="s">
        <v>120</v>
      </c>
      <c r="E334" s="48" t="s">
        <v>721</v>
      </c>
      <c r="F334" s="48">
        <v>28.0</v>
      </c>
      <c r="G334" s="48">
        <v>8.0</v>
      </c>
      <c r="H334" s="48">
        <v>3.0</v>
      </c>
      <c r="I334" s="48">
        <v>3.0</v>
      </c>
      <c r="J334" s="48">
        <v>4.0</v>
      </c>
      <c r="K334" s="48">
        <v>3.0</v>
      </c>
      <c r="L334" s="48">
        <v>4.0</v>
      </c>
      <c r="M334" s="48">
        <v>2.0</v>
      </c>
      <c r="N334" s="48">
        <v>6.0</v>
      </c>
      <c r="O334" s="48">
        <v>3.0</v>
      </c>
      <c r="P334" s="48">
        <v>1.0</v>
      </c>
      <c r="Q334" s="48">
        <v>4.0</v>
      </c>
      <c r="R334" s="48">
        <v>1.0</v>
      </c>
      <c r="S334" s="48">
        <v>3.0</v>
      </c>
      <c r="T334" s="48">
        <v>2.0</v>
      </c>
      <c r="U334" s="48"/>
      <c r="V334" s="48"/>
      <c r="W334" s="48"/>
      <c r="X334" s="48"/>
      <c r="Y334" s="48"/>
      <c r="Z334" s="48"/>
    </row>
    <row r="335" ht="15.75" customHeight="1">
      <c r="A335" s="48">
        <v>332.0</v>
      </c>
      <c r="B335" s="48" t="s">
        <v>992</v>
      </c>
      <c r="C335" s="48" t="s">
        <v>1164</v>
      </c>
      <c r="D335" s="48" t="s">
        <v>120</v>
      </c>
      <c r="E335" s="48" t="s">
        <v>721</v>
      </c>
      <c r="F335" s="48">
        <v>7.0</v>
      </c>
      <c r="G335" s="48">
        <v>8.0</v>
      </c>
      <c r="H335" s="48">
        <v>2.0</v>
      </c>
      <c r="I335" s="48">
        <v>2.0</v>
      </c>
      <c r="J335" s="48">
        <v>2.0</v>
      </c>
      <c r="K335" s="48">
        <v>4.0</v>
      </c>
      <c r="L335" s="48">
        <v>3.0</v>
      </c>
      <c r="M335" s="48">
        <v>3.0</v>
      </c>
      <c r="N335" s="48">
        <v>4.0</v>
      </c>
      <c r="O335" s="48">
        <v>3.0</v>
      </c>
      <c r="P335" s="48">
        <v>2.0</v>
      </c>
      <c r="Q335" s="48">
        <v>4.0</v>
      </c>
      <c r="R335" s="48">
        <v>1.0</v>
      </c>
      <c r="S335" s="48">
        <v>3.0</v>
      </c>
      <c r="T335" s="48">
        <v>3.0</v>
      </c>
      <c r="U335" s="48"/>
      <c r="V335" s="48"/>
      <c r="W335" s="48"/>
      <c r="X335" s="48"/>
      <c r="Y335" s="48"/>
      <c r="Z335" s="48"/>
    </row>
    <row r="336" ht="15.75" customHeight="1">
      <c r="A336" s="48">
        <v>333.0</v>
      </c>
      <c r="B336" s="48" t="s">
        <v>732</v>
      </c>
      <c r="C336" s="48" t="s">
        <v>1165</v>
      </c>
      <c r="D336" s="48" t="s">
        <v>120</v>
      </c>
      <c r="E336" s="48" t="s">
        <v>721</v>
      </c>
      <c r="F336" s="48">
        <v>37.0</v>
      </c>
      <c r="G336" s="48">
        <v>10.0</v>
      </c>
      <c r="H336" s="48">
        <v>1.0</v>
      </c>
      <c r="I336" s="48">
        <v>1.0</v>
      </c>
      <c r="J336" s="48">
        <v>2.0</v>
      </c>
      <c r="K336" s="48">
        <v>1.0</v>
      </c>
      <c r="L336" s="48">
        <v>2.0</v>
      </c>
      <c r="M336" s="48">
        <v>2.0</v>
      </c>
      <c r="N336" s="48">
        <v>6.0</v>
      </c>
      <c r="O336" s="48">
        <v>1.0</v>
      </c>
      <c r="P336" s="48">
        <v>1.0</v>
      </c>
      <c r="Q336" s="48">
        <v>1.0</v>
      </c>
      <c r="R336" s="48">
        <v>1.0</v>
      </c>
      <c r="S336" s="48">
        <v>1.0</v>
      </c>
      <c r="T336" s="48">
        <v>3.0</v>
      </c>
      <c r="U336" s="48"/>
      <c r="V336" s="48"/>
      <c r="W336" s="48"/>
      <c r="X336" s="48"/>
      <c r="Y336" s="48"/>
      <c r="Z336" s="48"/>
    </row>
    <row r="337" ht="15.75" customHeight="1">
      <c r="A337" s="48">
        <v>334.0</v>
      </c>
      <c r="B337" s="48" t="s">
        <v>807</v>
      </c>
      <c r="C337" s="48" t="s">
        <v>1166</v>
      </c>
      <c r="D337" s="48" t="s">
        <v>120</v>
      </c>
      <c r="E337" s="48" t="s">
        <v>721</v>
      </c>
      <c r="F337" s="48">
        <v>47.0</v>
      </c>
      <c r="G337" s="48">
        <v>9.0</v>
      </c>
      <c r="H337" s="48">
        <v>3.0</v>
      </c>
      <c r="I337" s="48">
        <v>3.0</v>
      </c>
      <c r="J337" s="48">
        <v>1.0</v>
      </c>
      <c r="K337" s="48">
        <v>2.0</v>
      </c>
      <c r="L337" s="48">
        <v>3.0</v>
      </c>
      <c r="M337" s="48">
        <v>3.0</v>
      </c>
      <c r="N337" s="48">
        <v>8.0</v>
      </c>
      <c r="O337" s="48">
        <v>2.0</v>
      </c>
      <c r="P337" s="48">
        <v>1.0</v>
      </c>
      <c r="Q337" s="48">
        <v>2.0</v>
      </c>
      <c r="R337" s="48">
        <v>5.0</v>
      </c>
      <c r="S337" s="48">
        <v>1.0</v>
      </c>
      <c r="T337" s="48">
        <v>5.0</v>
      </c>
      <c r="U337" s="48"/>
      <c r="V337" s="48"/>
      <c r="W337" s="48"/>
      <c r="X337" s="48"/>
      <c r="Y337" s="48"/>
      <c r="Z337" s="48"/>
    </row>
    <row r="338" ht="15.75" customHeight="1">
      <c r="A338" s="48">
        <v>335.0</v>
      </c>
      <c r="B338" s="48" t="s">
        <v>736</v>
      </c>
      <c r="C338" s="48" t="s">
        <v>989</v>
      </c>
      <c r="D338" s="48" t="s">
        <v>76</v>
      </c>
      <c r="E338" s="48" t="s">
        <v>697</v>
      </c>
      <c r="F338" s="48">
        <v>34.0</v>
      </c>
      <c r="G338" s="48">
        <v>5.0</v>
      </c>
      <c r="H338" s="48">
        <v>3.0</v>
      </c>
      <c r="I338" s="48">
        <v>4.0</v>
      </c>
      <c r="J338" s="48">
        <v>5.0</v>
      </c>
      <c r="K338" s="48">
        <v>5.0</v>
      </c>
      <c r="L338" s="48">
        <v>3.0</v>
      </c>
      <c r="M338" s="48">
        <v>0.0</v>
      </c>
      <c r="N338" s="48">
        <v>0.0</v>
      </c>
      <c r="O338" s="48">
        <v>0.0</v>
      </c>
      <c r="P338" s="48">
        <v>0.0</v>
      </c>
      <c r="Q338" s="48">
        <v>3.0</v>
      </c>
      <c r="R338" s="48">
        <v>4.0</v>
      </c>
      <c r="S338" s="48">
        <v>3.0</v>
      </c>
      <c r="T338" s="48">
        <v>4.0</v>
      </c>
      <c r="U338" s="48"/>
      <c r="V338" s="48"/>
      <c r="W338" s="48"/>
      <c r="X338" s="48"/>
      <c r="Y338" s="48"/>
      <c r="Z338" s="48"/>
    </row>
    <row r="339" ht="15.75" customHeight="1">
      <c r="A339" s="48">
        <v>336.0</v>
      </c>
      <c r="B339" s="48" t="s">
        <v>817</v>
      </c>
      <c r="C339" s="48" t="s">
        <v>1167</v>
      </c>
      <c r="D339" s="48" t="s">
        <v>76</v>
      </c>
      <c r="E339" s="48" t="s">
        <v>697</v>
      </c>
      <c r="F339" s="48">
        <v>35.0</v>
      </c>
      <c r="G339" s="48">
        <v>7.0</v>
      </c>
      <c r="H339" s="48">
        <v>3.0</v>
      </c>
      <c r="I339" s="48">
        <v>4.0</v>
      </c>
      <c r="J339" s="48">
        <v>4.0</v>
      </c>
      <c r="K339" s="48">
        <v>4.0</v>
      </c>
      <c r="L339" s="48">
        <v>3.0</v>
      </c>
      <c r="M339" s="48">
        <v>0.0</v>
      </c>
      <c r="N339" s="48">
        <v>0.0</v>
      </c>
      <c r="O339" s="48">
        <v>0.0</v>
      </c>
      <c r="P339" s="48">
        <v>0.0</v>
      </c>
      <c r="Q339" s="48">
        <v>4.0</v>
      </c>
      <c r="R339" s="48">
        <v>4.0</v>
      </c>
      <c r="S339" s="48">
        <v>4.0</v>
      </c>
      <c r="T339" s="48">
        <v>4.0</v>
      </c>
      <c r="U339" s="48"/>
      <c r="V339" s="48"/>
      <c r="W339" s="48"/>
      <c r="X339" s="48"/>
      <c r="Y339" s="48"/>
      <c r="Z339" s="48"/>
    </row>
    <row r="340" ht="15.75" customHeight="1">
      <c r="A340" s="48">
        <v>337.0</v>
      </c>
      <c r="B340" s="48" t="s">
        <v>912</v>
      </c>
      <c r="C340" s="48" t="s">
        <v>1168</v>
      </c>
      <c r="D340" s="48" t="s">
        <v>76</v>
      </c>
      <c r="E340" s="48" t="s">
        <v>702</v>
      </c>
      <c r="F340" s="48">
        <v>11.0</v>
      </c>
      <c r="G340" s="48">
        <v>10.0</v>
      </c>
      <c r="H340" s="48">
        <v>5.0</v>
      </c>
      <c r="I340" s="48">
        <v>4.0</v>
      </c>
      <c r="J340" s="48">
        <v>4.0</v>
      </c>
      <c r="K340" s="48">
        <v>4.0</v>
      </c>
      <c r="L340" s="48">
        <v>3.0</v>
      </c>
      <c r="M340" s="48">
        <v>5.0</v>
      </c>
      <c r="N340" s="48">
        <v>4.0</v>
      </c>
      <c r="O340" s="48">
        <v>5.0</v>
      </c>
      <c r="P340" s="48">
        <v>3.0</v>
      </c>
      <c r="Q340" s="48">
        <v>4.0</v>
      </c>
      <c r="R340" s="48">
        <v>0.0</v>
      </c>
      <c r="S340" s="48">
        <v>5.0</v>
      </c>
      <c r="T340" s="48">
        <v>3.0</v>
      </c>
      <c r="U340" s="48"/>
      <c r="V340" s="48"/>
      <c r="W340" s="48"/>
      <c r="X340" s="48"/>
      <c r="Y340" s="48"/>
      <c r="Z340" s="48"/>
    </row>
    <row r="341" ht="15.75" customHeight="1">
      <c r="A341" s="48">
        <v>338.0</v>
      </c>
      <c r="B341" s="48" t="s">
        <v>836</v>
      </c>
      <c r="C341" s="48" t="s">
        <v>1169</v>
      </c>
      <c r="D341" s="48" t="s">
        <v>76</v>
      </c>
      <c r="E341" s="48" t="s">
        <v>702</v>
      </c>
      <c r="F341" s="48">
        <v>13.0</v>
      </c>
      <c r="G341" s="48">
        <v>6.0</v>
      </c>
      <c r="H341" s="48">
        <v>4.0</v>
      </c>
      <c r="I341" s="48">
        <v>3.0</v>
      </c>
      <c r="J341" s="48">
        <v>3.0</v>
      </c>
      <c r="K341" s="48">
        <v>5.0</v>
      </c>
      <c r="L341" s="48">
        <v>3.0</v>
      </c>
      <c r="M341" s="48">
        <v>4.0</v>
      </c>
      <c r="N341" s="48">
        <v>0.0</v>
      </c>
      <c r="O341" s="48">
        <v>3.0</v>
      </c>
      <c r="P341" s="48">
        <v>4.0</v>
      </c>
      <c r="Q341" s="48">
        <v>5.0</v>
      </c>
      <c r="R341" s="48">
        <v>2.0</v>
      </c>
      <c r="S341" s="48">
        <v>3.0</v>
      </c>
      <c r="T341" s="48">
        <v>2.0</v>
      </c>
      <c r="U341" s="48"/>
      <c r="V341" s="48"/>
      <c r="W341" s="48"/>
      <c r="X341" s="48"/>
      <c r="Y341" s="48"/>
      <c r="Z341" s="48"/>
    </row>
    <row r="342" ht="15.75" customHeight="1">
      <c r="A342" s="48">
        <v>339.0</v>
      </c>
      <c r="B342" s="48" t="s">
        <v>1170</v>
      </c>
      <c r="C342" s="48" t="s">
        <v>1171</v>
      </c>
      <c r="D342" s="48" t="s">
        <v>76</v>
      </c>
      <c r="E342" s="48" t="s">
        <v>702</v>
      </c>
      <c r="F342" s="48">
        <v>8.0</v>
      </c>
      <c r="G342" s="48">
        <v>6.0</v>
      </c>
      <c r="H342" s="48">
        <v>4.0</v>
      </c>
      <c r="I342" s="48">
        <v>4.0</v>
      </c>
      <c r="J342" s="48">
        <v>4.0</v>
      </c>
      <c r="K342" s="48">
        <v>3.0</v>
      </c>
      <c r="L342" s="48">
        <v>3.0</v>
      </c>
      <c r="M342" s="48">
        <v>2.0</v>
      </c>
      <c r="N342" s="48">
        <v>4.0</v>
      </c>
      <c r="O342" s="48">
        <v>4.0</v>
      </c>
      <c r="P342" s="48">
        <v>3.0</v>
      </c>
      <c r="Q342" s="48">
        <v>4.0</v>
      </c>
      <c r="R342" s="48">
        <v>4.0</v>
      </c>
      <c r="S342" s="48">
        <v>3.0</v>
      </c>
      <c r="T342" s="48">
        <v>2.0</v>
      </c>
      <c r="U342" s="48"/>
      <c r="V342" s="48"/>
      <c r="W342" s="48"/>
      <c r="X342" s="48"/>
      <c r="Y342" s="48"/>
      <c r="Z342" s="48"/>
    </row>
    <row r="343" ht="15.75" customHeight="1">
      <c r="A343" s="48">
        <v>340.0</v>
      </c>
      <c r="B343" s="48" t="s">
        <v>857</v>
      </c>
      <c r="C343" s="48" t="s">
        <v>1172</v>
      </c>
      <c r="D343" s="48" t="s">
        <v>76</v>
      </c>
      <c r="E343" s="48" t="s">
        <v>702</v>
      </c>
      <c r="F343" s="48">
        <v>12.0</v>
      </c>
      <c r="G343" s="48">
        <v>9.0</v>
      </c>
      <c r="H343" s="48">
        <v>4.0</v>
      </c>
      <c r="I343" s="48">
        <v>3.0</v>
      </c>
      <c r="J343" s="48">
        <v>3.0</v>
      </c>
      <c r="K343" s="48">
        <v>3.0</v>
      </c>
      <c r="L343" s="48">
        <v>4.0</v>
      </c>
      <c r="M343" s="48">
        <v>2.0</v>
      </c>
      <c r="N343" s="48">
        <v>4.0</v>
      </c>
      <c r="O343" s="48">
        <v>4.0</v>
      </c>
      <c r="P343" s="48">
        <v>3.0</v>
      </c>
      <c r="Q343" s="48">
        <v>3.0</v>
      </c>
      <c r="R343" s="48">
        <v>4.0</v>
      </c>
      <c r="S343" s="48">
        <v>4.0</v>
      </c>
      <c r="T343" s="48">
        <v>2.0</v>
      </c>
      <c r="U343" s="48"/>
      <c r="V343" s="48"/>
      <c r="W343" s="48"/>
      <c r="X343" s="48"/>
      <c r="Y343" s="48"/>
      <c r="Z343" s="48"/>
    </row>
    <row r="344" ht="15.75" customHeight="1">
      <c r="A344" s="48">
        <v>341.0</v>
      </c>
      <c r="B344" s="48" t="s">
        <v>1173</v>
      </c>
      <c r="C344" s="48" t="s">
        <v>1174</v>
      </c>
      <c r="D344" s="48" t="s">
        <v>76</v>
      </c>
      <c r="E344" s="48" t="s">
        <v>702</v>
      </c>
      <c r="F344" s="48">
        <v>10.0</v>
      </c>
      <c r="G344" s="48">
        <v>9.0</v>
      </c>
      <c r="H344" s="48">
        <v>5.0</v>
      </c>
      <c r="I344" s="48">
        <v>5.0</v>
      </c>
      <c r="J344" s="48">
        <v>3.0</v>
      </c>
      <c r="K344" s="48">
        <v>4.0</v>
      </c>
      <c r="L344" s="48">
        <v>4.0</v>
      </c>
      <c r="M344" s="48">
        <v>5.0</v>
      </c>
      <c r="N344" s="48">
        <v>4.0</v>
      </c>
      <c r="O344" s="48">
        <v>4.0</v>
      </c>
      <c r="P344" s="48">
        <v>2.0</v>
      </c>
      <c r="Q344" s="48">
        <v>4.0</v>
      </c>
      <c r="R344" s="48">
        <v>4.0</v>
      </c>
      <c r="S344" s="48">
        <v>4.0</v>
      </c>
      <c r="T344" s="48">
        <v>3.0</v>
      </c>
      <c r="U344" s="48"/>
      <c r="V344" s="48"/>
      <c r="W344" s="48"/>
      <c r="X344" s="48"/>
      <c r="Y344" s="48"/>
      <c r="Z344" s="48"/>
    </row>
    <row r="345" ht="15.75" customHeight="1">
      <c r="A345" s="48">
        <v>342.0</v>
      </c>
      <c r="B345" s="48" t="s">
        <v>738</v>
      </c>
      <c r="C345" s="48" t="s">
        <v>1175</v>
      </c>
      <c r="D345" s="48" t="s">
        <v>76</v>
      </c>
      <c r="E345" s="48" t="s">
        <v>702</v>
      </c>
      <c r="F345" s="48">
        <v>9.0</v>
      </c>
      <c r="G345" s="48">
        <v>6.0</v>
      </c>
      <c r="H345" s="48">
        <v>4.0</v>
      </c>
      <c r="I345" s="48">
        <v>4.0</v>
      </c>
      <c r="J345" s="48">
        <v>4.0</v>
      </c>
      <c r="K345" s="48">
        <v>3.0</v>
      </c>
      <c r="L345" s="48">
        <v>2.0</v>
      </c>
      <c r="M345" s="48">
        <v>3.0</v>
      </c>
      <c r="N345" s="48">
        <v>6.0</v>
      </c>
      <c r="O345" s="48">
        <v>3.0</v>
      </c>
      <c r="P345" s="48">
        <v>3.0</v>
      </c>
      <c r="Q345" s="48">
        <v>4.0</v>
      </c>
      <c r="R345" s="48">
        <v>5.0</v>
      </c>
      <c r="S345" s="48">
        <v>3.0</v>
      </c>
      <c r="T345" s="48">
        <v>4.0</v>
      </c>
      <c r="U345" s="48"/>
      <c r="V345" s="48"/>
      <c r="W345" s="48"/>
      <c r="X345" s="48"/>
      <c r="Y345" s="48"/>
      <c r="Z345" s="48"/>
    </row>
    <row r="346" ht="15.75" customHeight="1">
      <c r="A346" s="48">
        <v>343.0</v>
      </c>
      <c r="B346" s="48" t="s">
        <v>1176</v>
      </c>
      <c r="C346" s="48" t="s">
        <v>767</v>
      </c>
      <c r="D346" s="48" t="s">
        <v>76</v>
      </c>
      <c r="E346" s="48" t="s">
        <v>702</v>
      </c>
      <c r="F346" s="48">
        <v>29.0</v>
      </c>
      <c r="G346" s="48">
        <v>8.0</v>
      </c>
      <c r="H346" s="48">
        <v>2.0</v>
      </c>
      <c r="I346" s="48">
        <v>4.0</v>
      </c>
      <c r="J346" s="48">
        <v>2.0</v>
      </c>
      <c r="K346" s="48">
        <v>3.0</v>
      </c>
      <c r="L346" s="48">
        <v>2.0</v>
      </c>
      <c r="M346" s="48">
        <v>4.0</v>
      </c>
      <c r="N346" s="48">
        <v>8.0</v>
      </c>
      <c r="O346" s="48">
        <v>3.0</v>
      </c>
      <c r="P346" s="48">
        <v>2.0</v>
      </c>
      <c r="Q346" s="48">
        <v>3.0</v>
      </c>
      <c r="R346" s="48">
        <v>2.0</v>
      </c>
      <c r="S346" s="48">
        <v>2.0</v>
      </c>
      <c r="T346" s="48">
        <v>2.0</v>
      </c>
      <c r="U346" s="48"/>
      <c r="V346" s="48"/>
      <c r="W346" s="48"/>
      <c r="X346" s="48"/>
      <c r="Y346" s="48"/>
      <c r="Z346" s="48"/>
    </row>
    <row r="347" ht="15.75" customHeight="1">
      <c r="A347" s="48">
        <v>344.0</v>
      </c>
      <c r="B347" s="48" t="s">
        <v>1177</v>
      </c>
      <c r="C347" s="48" t="s">
        <v>1178</v>
      </c>
      <c r="D347" s="48" t="s">
        <v>76</v>
      </c>
      <c r="E347" s="48" t="s">
        <v>702</v>
      </c>
      <c r="F347" s="48">
        <v>20.0</v>
      </c>
      <c r="G347" s="48">
        <v>8.0</v>
      </c>
      <c r="H347" s="48">
        <v>3.0</v>
      </c>
      <c r="I347" s="48">
        <v>3.0</v>
      </c>
      <c r="J347" s="48">
        <v>2.0</v>
      </c>
      <c r="K347" s="48">
        <v>3.0</v>
      </c>
      <c r="L347" s="48">
        <v>2.0</v>
      </c>
      <c r="M347" s="48">
        <v>2.0</v>
      </c>
      <c r="N347" s="48">
        <v>2.0</v>
      </c>
      <c r="O347" s="48">
        <v>3.0</v>
      </c>
      <c r="P347" s="48">
        <v>3.0</v>
      </c>
      <c r="Q347" s="48">
        <v>3.0</v>
      </c>
      <c r="R347" s="48">
        <v>0.0</v>
      </c>
      <c r="S347" s="48">
        <v>3.0</v>
      </c>
      <c r="T347" s="48">
        <v>1.0</v>
      </c>
      <c r="U347" s="48"/>
      <c r="V347" s="48"/>
      <c r="W347" s="48"/>
      <c r="X347" s="48"/>
      <c r="Y347" s="48"/>
      <c r="Z347" s="48"/>
    </row>
    <row r="348" ht="15.75" customHeight="1">
      <c r="A348" s="48">
        <v>345.0</v>
      </c>
      <c r="B348" s="48" t="s">
        <v>700</v>
      </c>
      <c r="C348" s="48" t="s">
        <v>701</v>
      </c>
      <c r="D348" s="48" t="s">
        <v>76</v>
      </c>
      <c r="E348" s="48" t="s">
        <v>702</v>
      </c>
      <c r="F348" s="48">
        <v>25.0</v>
      </c>
      <c r="G348" s="48">
        <v>7.0</v>
      </c>
      <c r="H348" s="48">
        <v>2.0</v>
      </c>
      <c r="I348" s="48">
        <v>2.0</v>
      </c>
      <c r="J348" s="48">
        <v>3.0</v>
      </c>
      <c r="K348" s="48">
        <v>2.0</v>
      </c>
      <c r="L348" s="48">
        <v>2.0</v>
      </c>
      <c r="M348" s="48">
        <v>1.0</v>
      </c>
      <c r="N348" s="48">
        <v>3.0</v>
      </c>
      <c r="O348" s="48">
        <v>2.0</v>
      </c>
      <c r="P348" s="48">
        <v>3.0</v>
      </c>
      <c r="Q348" s="48">
        <v>3.0</v>
      </c>
      <c r="R348" s="48">
        <v>4.0</v>
      </c>
      <c r="S348" s="48">
        <v>2.0</v>
      </c>
      <c r="T348" s="48">
        <v>2.0</v>
      </c>
      <c r="U348" s="48"/>
      <c r="V348" s="48"/>
      <c r="W348" s="48"/>
      <c r="X348" s="48"/>
      <c r="Y348" s="48"/>
      <c r="Z348" s="48"/>
    </row>
    <row r="349" ht="15.75" customHeight="1">
      <c r="A349" s="48">
        <v>346.0</v>
      </c>
      <c r="B349" s="48" t="s">
        <v>817</v>
      </c>
      <c r="C349" s="48" t="s">
        <v>1179</v>
      </c>
      <c r="D349" s="48" t="s">
        <v>76</v>
      </c>
      <c r="E349" s="48" t="s">
        <v>702</v>
      </c>
      <c r="F349" s="48">
        <v>22.0</v>
      </c>
      <c r="G349" s="48">
        <v>7.0</v>
      </c>
      <c r="H349" s="48">
        <v>5.0</v>
      </c>
      <c r="I349" s="48">
        <v>5.0</v>
      </c>
      <c r="J349" s="48">
        <v>4.0</v>
      </c>
      <c r="K349" s="48">
        <v>4.0</v>
      </c>
      <c r="L349" s="48">
        <v>5.0</v>
      </c>
      <c r="M349" s="48">
        <v>2.0</v>
      </c>
      <c r="N349" s="48">
        <v>3.0</v>
      </c>
      <c r="O349" s="48">
        <v>5.0</v>
      </c>
      <c r="P349" s="48">
        <v>3.0</v>
      </c>
      <c r="Q349" s="48">
        <v>5.0</v>
      </c>
      <c r="R349" s="48">
        <v>5.0</v>
      </c>
      <c r="S349" s="48">
        <v>5.0</v>
      </c>
      <c r="T349" s="48">
        <v>2.0</v>
      </c>
      <c r="U349" s="48"/>
      <c r="V349" s="48"/>
      <c r="W349" s="48"/>
      <c r="X349" s="48"/>
      <c r="Y349" s="48"/>
      <c r="Z349" s="48"/>
    </row>
    <row r="350" ht="15.75" customHeight="1">
      <c r="A350" s="48">
        <v>347.0</v>
      </c>
      <c r="B350" s="48" t="s">
        <v>1054</v>
      </c>
      <c r="C350" s="48" t="s">
        <v>1180</v>
      </c>
      <c r="D350" s="48" t="s">
        <v>76</v>
      </c>
      <c r="E350" s="48" t="s">
        <v>702</v>
      </c>
      <c r="F350" s="48">
        <v>33.0</v>
      </c>
      <c r="G350" s="48">
        <v>6.0</v>
      </c>
      <c r="H350" s="48">
        <v>4.0</v>
      </c>
      <c r="I350" s="48">
        <v>4.0</v>
      </c>
      <c r="J350" s="48">
        <v>4.0</v>
      </c>
      <c r="K350" s="48">
        <v>3.0</v>
      </c>
      <c r="L350" s="48">
        <v>3.0</v>
      </c>
      <c r="M350" s="48">
        <v>1.0</v>
      </c>
      <c r="N350" s="48">
        <v>3.0</v>
      </c>
      <c r="O350" s="48">
        <v>3.0</v>
      </c>
      <c r="P350" s="48">
        <v>3.0</v>
      </c>
      <c r="Q350" s="48">
        <v>4.0</v>
      </c>
      <c r="R350" s="48">
        <v>3.0</v>
      </c>
      <c r="S350" s="48">
        <v>3.0</v>
      </c>
      <c r="T350" s="48">
        <v>2.0</v>
      </c>
      <c r="U350" s="48"/>
      <c r="V350" s="48"/>
      <c r="W350" s="48"/>
      <c r="X350" s="48"/>
      <c r="Y350" s="48"/>
      <c r="Z350" s="48"/>
    </row>
    <row r="351" ht="15.75" customHeight="1">
      <c r="A351" s="48">
        <v>348.0</v>
      </c>
      <c r="B351" s="48" t="s">
        <v>719</v>
      </c>
      <c r="C351" s="48" t="s">
        <v>1181</v>
      </c>
      <c r="D351" s="48" t="s">
        <v>76</v>
      </c>
      <c r="E351" s="48" t="s">
        <v>702</v>
      </c>
      <c r="F351" s="48">
        <v>27.0</v>
      </c>
      <c r="G351" s="48">
        <v>7.0</v>
      </c>
      <c r="H351" s="48">
        <v>4.0</v>
      </c>
      <c r="I351" s="48">
        <v>3.0</v>
      </c>
      <c r="J351" s="48">
        <v>3.0</v>
      </c>
      <c r="K351" s="48">
        <v>3.0</v>
      </c>
      <c r="L351" s="48">
        <v>3.0</v>
      </c>
      <c r="M351" s="48">
        <v>1.0</v>
      </c>
      <c r="N351" s="48">
        <v>0.0</v>
      </c>
      <c r="O351" s="48">
        <v>3.0</v>
      </c>
      <c r="P351" s="48">
        <v>4.0</v>
      </c>
      <c r="Q351" s="48">
        <v>3.0</v>
      </c>
      <c r="R351" s="48">
        <v>4.0</v>
      </c>
      <c r="S351" s="48">
        <v>3.0</v>
      </c>
      <c r="T351" s="48">
        <v>3.0</v>
      </c>
      <c r="U351" s="48"/>
      <c r="V351" s="48"/>
      <c r="W351" s="48"/>
      <c r="X351" s="48"/>
      <c r="Y351" s="48"/>
      <c r="Z351" s="48"/>
    </row>
    <row r="352" ht="15.75" customHeight="1">
      <c r="A352" s="48">
        <v>349.0</v>
      </c>
      <c r="B352" s="48" t="s">
        <v>827</v>
      </c>
      <c r="C352" s="48" t="s">
        <v>897</v>
      </c>
      <c r="D352" s="48" t="s">
        <v>76</v>
      </c>
      <c r="E352" s="48" t="s">
        <v>702</v>
      </c>
      <c r="F352" s="48">
        <v>37.0</v>
      </c>
      <c r="G352" s="48">
        <v>7.0</v>
      </c>
      <c r="H352" s="48">
        <v>1.0</v>
      </c>
      <c r="I352" s="48">
        <v>1.0</v>
      </c>
      <c r="J352" s="48">
        <v>2.0</v>
      </c>
      <c r="K352" s="48">
        <v>3.0</v>
      </c>
      <c r="L352" s="48">
        <v>1.0</v>
      </c>
      <c r="M352" s="48">
        <v>2.0</v>
      </c>
      <c r="N352" s="48">
        <v>3.0</v>
      </c>
      <c r="O352" s="48">
        <v>1.0</v>
      </c>
      <c r="P352" s="48">
        <v>2.0</v>
      </c>
      <c r="Q352" s="48">
        <v>2.0</v>
      </c>
      <c r="R352" s="48">
        <v>3.0</v>
      </c>
      <c r="S352" s="48">
        <v>1.0</v>
      </c>
      <c r="T352" s="48">
        <v>2.0</v>
      </c>
      <c r="U352" s="48"/>
      <c r="V352" s="48"/>
      <c r="W352" s="48"/>
      <c r="X352" s="48"/>
      <c r="Y352" s="48"/>
      <c r="Z352" s="48"/>
    </row>
    <row r="353" ht="15.75" customHeight="1">
      <c r="A353" s="48">
        <v>350.0</v>
      </c>
      <c r="B353" s="48" t="s">
        <v>1182</v>
      </c>
      <c r="C353" s="48" t="s">
        <v>1183</v>
      </c>
      <c r="D353" s="48" t="s">
        <v>76</v>
      </c>
      <c r="E353" s="48" t="s">
        <v>702</v>
      </c>
      <c r="F353" s="48">
        <v>26.0</v>
      </c>
      <c r="G353" s="48">
        <v>8.0</v>
      </c>
      <c r="H353" s="48">
        <v>2.0</v>
      </c>
      <c r="I353" s="48">
        <v>1.0</v>
      </c>
      <c r="J353" s="48">
        <v>1.0</v>
      </c>
      <c r="K353" s="48">
        <v>3.0</v>
      </c>
      <c r="L353" s="48">
        <v>2.0</v>
      </c>
      <c r="M353" s="48">
        <v>3.0</v>
      </c>
      <c r="N353" s="48">
        <v>9.0</v>
      </c>
      <c r="O353" s="48">
        <v>2.0</v>
      </c>
      <c r="P353" s="48">
        <v>1.0</v>
      </c>
      <c r="Q353" s="48">
        <v>2.0</v>
      </c>
      <c r="R353" s="48">
        <v>4.0</v>
      </c>
      <c r="S353" s="48">
        <v>2.0</v>
      </c>
      <c r="T353" s="48">
        <v>4.0</v>
      </c>
      <c r="U353" s="48"/>
      <c r="V353" s="48"/>
      <c r="W353" s="48"/>
      <c r="X353" s="48"/>
      <c r="Y353" s="48"/>
      <c r="Z353" s="48"/>
    </row>
    <row r="354" ht="15.75" customHeight="1">
      <c r="A354" s="48">
        <v>351.0</v>
      </c>
      <c r="B354" s="48" t="s">
        <v>817</v>
      </c>
      <c r="C354" s="48" t="s">
        <v>1184</v>
      </c>
      <c r="D354" s="48" t="s">
        <v>76</v>
      </c>
      <c r="E354" s="48" t="s">
        <v>702</v>
      </c>
      <c r="F354" s="48">
        <v>18.0</v>
      </c>
      <c r="G354" s="48">
        <v>7.0</v>
      </c>
      <c r="H354" s="48">
        <v>2.0</v>
      </c>
      <c r="I354" s="48">
        <v>3.0</v>
      </c>
      <c r="J354" s="48">
        <v>1.0</v>
      </c>
      <c r="K354" s="48">
        <v>0.0</v>
      </c>
      <c r="L354" s="48">
        <v>1.0</v>
      </c>
      <c r="M354" s="48">
        <v>3.0</v>
      </c>
      <c r="N354" s="48">
        <v>6.0</v>
      </c>
      <c r="O354" s="48">
        <v>1.0</v>
      </c>
      <c r="P354" s="48">
        <v>1.0</v>
      </c>
      <c r="Q354" s="48">
        <v>1.0</v>
      </c>
      <c r="R354" s="48">
        <v>5.0</v>
      </c>
      <c r="S354" s="48">
        <v>1.0</v>
      </c>
      <c r="T354" s="48">
        <v>4.0</v>
      </c>
      <c r="U354" s="48"/>
      <c r="V354" s="48"/>
      <c r="W354" s="48"/>
      <c r="X354" s="48"/>
      <c r="Y354" s="48"/>
      <c r="Z354" s="48"/>
    </row>
    <row r="355" ht="15.75" customHeight="1">
      <c r="A355" s="48">
        <v>352.0</v>
      </c>
      <c r="B355" s="48" t="s">
        <v>876</v>
      </c>
      <c r="C355" s="48" t="s">
        <v>1185</v>
      </c>
      <c r="D355" s="48" t="s">
        <v>76</v>
      </c>
      <c r="E355" s="48" t="s">
        <v>721</v>
      </c>
      <c r="F355" s="48">
        <v>2.0</v>
      </c>
      <c r="G355" s="48">
        <v>6.0</v>
      </c>
      <c r="H355" s="48">
        <v>6.0</v>
      </c>
      <c r="I355" s="48">
        <v>3.0</v>
      </c>
      <c r="J355" s="48">
        <v>4.0</v>
      </c>
      <c r="K355" s="48">
        <v>4.0</v>
      </c>
      <c r="L355" s="48">
        <v>4.0</v>
      </c>
      <c r="M355" s="48">
        <v>2.0</v>
      </c>
      <c r="N355" s="48">
        <v>6.0</v>
      </c>
      <c r="O355" s="48">
        <v>5.0</v>
      </c>
      <c r="P355" s="48">
        <v>1.0</v>
      </c>
      <c r="Q355" s="48">
        <v>5.0</v>
      </c>
      <c r="R355" s="48">
        <v>2.0</v>
      </c>
      <c r="S355" s="48">
        <v>5.0</v>
      </c>
      <c r="T355" s="48">
        <v>2.0</v>
      </c>
      <c r="U355" s="48"/>
      <c r="V355" s="48"/>
      <c r="W355" s="48"/>
      <c r="X355" s="48"/>
      <c r="Y355" s="48"/>
      <c r="Z355" s="48"/>
    </row>
    <row r="356" ht="15.75" customHeight="1">
      <c r="A356" s="48">
        <v>353.0</v>
      </c>
      <c r="B356" s="48" t="s">
        <v>1186</v>
      </c>
      <c r="C356" s="48" t="s">
        <v>1020</v>
      </c>
      <c r="D356" s="48" t="s">
        <v>76</v>
      </c>
      <c r="E356" s="48" t="s">
        <v>721</v>
      </c>
      <c r="F356" s="48">
        <v>3.0</v>
      </c>
      <c r="G356" s="48">
        <v>9.0</v>
      </c>
      <c r="H356" s="48">
        <v>4.0</v>
      </c>
      <c r="I356" s="48">
        <v>4.0</v>
      </c>
      <c r="J356" s="48">
        <v>3.0</v>
      </c>
      <c r="K356" s="48">
        <v>4.0</v>
      </c>
      <c r="L356" s="48">
        <v>4.0</v>
      </c>
      <c r="M356" s="48">
        <v>4.0</v>
      </c>
      <c r="N356" s="48">
        <v>3.0</v>
      </c>
      <c r="O356" s="48">
        <v>4.0</v>
      </c>
      <c r="P356" s="48">
        <v>1.0</v>
      </c>
      <c r="Q356" s="48">
        <v>4.0</v>
      </c>
      <c r="R356" s="48">
        <v>2.0</v>
      </c>
      <c r="S356" s="48">
        <v>4.0</v>
      </c>
      <c r="T356" s="48">
        <v>3.0</v>
      </c>
      <c r="U356" s="48"/>
      <c r="V356" s="48"/>
      <c r="W356" s="48"/>
      <c r="X356" s="48"/>
      <c r="Y356" s="48"/>
      <c r="Z356" s="48"/>
    </row>
    <row r="357" ht="15.75" customHeight="1">
      <c r="A357" s="48">
        <v>354.0</v>
      </c>
      <c r="B357" s="48" t="s">
        <v>836</v>
      </c>
      <c r="C357" s="48" t="s">
        <v>1187</v>
      </c>
      <c r="D357" s="48" t="s">
        <v>76</v>
      </c>
      <c r="E357" s="48" t="s">
        <v>721</v>
      </c>
      <c r="F357" s="48">
        <v>21.0</v>
      </c>
      <c r="G357" s="48">
        <v>7.0</v>
      </c>
      <c r="H357" s="48">
        <v>3.0</v>
      </c>
      <c r="I357" s="48">
        <v>3.0</v>
      </c>
      <c r="J357" s="48">
        <v>3.0</v>
      </c>
      <c r="K357" s="48">
        <v>4.0</v>
      </c>
      <c r="L357" s="48">
        <v>3.0</v>
      </c>
      <c r="M357" s="48">
        <v>3.0</v>
      </c>
      <c r="N357" s="48">
        <v>3.0</v>
      </c>
      <c r="O357" s="48">
        <v>3.0</v>
      </c>
      <c r="P357" s="48">
        <v>2.0</v>
      </c>
      <c r="Q357" s="48">
        <v>3.0</v>
      </c>
      <c r="R357" s="48">
        <v>1.0</v>
      </c>
      <c r="S357" s="48">
        <v>3.0</v>
      </c>
      <c r="T357" s="48">
        <v>0.0</v>
      </c>
      <c r="U357" s="48"/>
      <c r="V357" s="48"/>
      <c r="W357" s="48"/>
      <c r="X357" s="48"/>
      <c r="Y357" s="48"/>
      <c r="Z357" s="48"/>
    </row>
    <row r="358" ht="15.75" customHeight="1">
      <c r="A358" s="48">
        <v>355.0</v>
      </c>
      <c r="B358" s="48" t="s">
        <v>819</v>
      </c>
      <c r="C358" s="48" t="s">
        <v>1188</v>
      </c>
      <c r="D358" s="48" t="s">
        <v>76</v>
      </c>
      <c r="E358" s="48" t="s">
        <v>721</v>
      </c>
      <c r="F358" s="48">
        <v>23.0</v>
      </c>
      <c r="G358" s="48">
        <v>11.0</v>
      </c>
      <c r="H358" s="48">
        <v>2.0</v>
      </c>
      <c r="I358" s="48">
        <v>2.0</v>
      </c>
      <c r="J358" s="48">
        <v>2.0</v>
      </c>
      <c r="K358" s="48">
        <v>4.0</v>
      </c>
      <c r="L358" s="48">
        <v>2.0</v>
      </c>
      <c r="M358" s="48">
        <v>3.0</v>
      </c>
      <c r="N358" s="48">
        <v>7.0</v>
      </c>
      <c r="O358" s="48">
        <v>2.0</v>
      </c>
      <c r="P358" s="48">
        <v>0.0</v>
      </c>
      <c r="Q358" s="48">
        <v>3.0</v>
      </c>
      <c r="R358" s="48">
        <v>0.0</v>
      </c>
      <c r="S358" s="48">
        <v>2.0</v>
      </c>
      <c r="T358" s="48">
        <v>4.0</v>
      </c>
      <c r="U358" s="48"/>
      <c r="V358" s="48"/>
      <c r="W358" s="48"/>
      <c r="X358" s="48"/>
      <c r="Y358" s="48"/>
      <c r="Z358" s="48"/>
    </row>
    <row r="359" ht="15.75" customHeight="1">
      <c r="A359" s="48">
        <v>356.0</v>
      </c>
      <c r="B359" s="48" t="s">
        <v>853</v>
      </c>
      <c r="C359" s="48" t="s">
        <v>1189</v>
      </c>
      <c r="D359" s="48" t="s">
        <v>76</v>
      </c>
      <c r="E359" s="48" t="s">
        <v>721</v>
      </c>
      <c r="F359" s="48">
        <v>4.0</v>
      </c>
      <c r="G359" s="48">
        <v>8.0</v>
      </c>
      <c r="H359" s="48">
        <v>4.0</v>
      </c>
      <c r="I359" s="48">
        <v>3.0</v>
      </c>
      <c r="J359" s="48">
        <v>2.0</v>
      </c>
      <c r="K359" s="48">
        <v>4.0</v>
      </c>
      <c r="L359" s="48">
        <v>3.0</v>
      </c>
      <c r="M359" s="48">
        <v>4.0</v>
      </c>
      <c r="N359" s="48">
        <v>2.0</v>
      </c>
      <c r="O359" s="48">
        <v>4.0</v>
      </c>
      <c r="P359" s="48">
        <v>1.0</v>
      </c>
      <c r="Q359" s="48">
        <v>3.0</v>
      </c>
      <c r="R359" s="48">
        <v>1.0</v>
      </c>
      <c r="S359" s="48">
        <v>3.0</v>
      </c>
      <c r="T359" s="48">
        <v>3.0</v>
      </c>
      <c r="U359" s="48"/>
      <c r="V359" s="48"/>
      <c r="W359" s="48"/>
      <c r="X359" s="48"/>
      <c r="Y359" s="48"/>
      <c r="Z359" s="48"/>
    </row>
    <row r="360" ht="15.75" customHeight="1">
      <c r="A360" s="48">
        <v>357.0</v>
      </c>
      <c r="B360" s="48" t="s">
        <v>764</v>
      </c>
      <c r="C360" s="48" t="s">
        <v>1190</v>
      </c>
      <c r="D360" s="48" t="s">
        <v>76</v>
      </c>
      <c r="E360" s="48" t="s">
        <v>721</v>
      </c>
      <c r="F360" s="48">
        <v>5.0</v>
      </c>
      <c r="G360" s="48">
        <v>9.0</v>
      </c>
      <c r="H360" s="48">
        <v>2.0</v>
      </c>
      <c r="I360" s="48">
        <v>3.0</v>
      </c>
      <c r="J360" s="48">
        <v>3.0</v>
      </c>
      <c r="K360" s="48">
        <v>2.0</v>
      </c>
      <c r="L360" s="48">
        <v>2.0</v>
      </c>
      <c r="M360" s="48">
        <v>2.0</v>
      </c>
      <c r="N360" s="48">
        <v>2.0</v>
      </c>
      <c r="O360" s="48">
        <v>3.0</v>
      </c>
      <c r="P360" s="48">
        <v>1.0</v>
      </c>
      <c r="Q360" s="48">
        <v>2.0</v>
      </c>
      <c r="R360" s="48">
        <v>4.0</v>
      </c>
      <c r="S360" s="48">
        <v>3.0</v>
      </c>
      <c r="T360" s="48">
        <v>2.0</v>
      </c>
      <c r="U360" s="48"/>
      <c r="V360" s="48"/>
      <c r="W360" s="48"/>
      <c r="X360" s="48"/>
      <c r="Y360" s="48"/>
      <c r="Z360" s="48"/>
    </row>
    <row r="361" ht="15.75" customHeight="1">
      <c r="A361" s="48">
        <v>358.0</v>
      </c>
      <c r="B361" s="48" t="s">
        <v>1191</v>
      </c>
      <c r="C361" s="48" t="s">
        <v>1192</v>
      </c>
      <c r="D361" s="48" t="s">
        <v>76</v>
      </c>
      <c r="E361" s="48" t="s">
        <v>721</v>
      </c>
      <c r="F361" s="48">
        <v>24.0</v>
      </c>
      <c r="G361" s="48">
        <v>10.0</v>
      </c>
      <c r="H361" s="48">
        <v>2.0</v>
      </c>
      <c r="I361" s="48">
        <v>2.0</v>
      </c>
      <c r="J361" s="48">
        <v>2.0</v>
      </c>
      <c r="K361" s="48">
        <v>2.0</v>
      </c>
      <c r="L361" s="48">
        <v>2.0</v>
      </c>
      <c r="M361" s="48">
        <v>3.0</v>
      </c>
      <c r="N361" s="48">
        <v>6.0</v>
      </c>
      <c r="O361" s="48">
        <v>2.0</v>
      </c>
      <c r="P361" s="48">
        <v>0.0</v>
      </c>
      <c r="Q361" s="48">
        <v>2.0</v>
      </c>
      <c r="R361" s="48">
        <v>1.0</v>
      </c>
      <c r="S361" s="48">
        <v>2.0</v>
      </c>
      <c r="T361" s="48">
        <v>4.0</v>
      </c>
      <c r="U361" s="48"/>
      <c r="V361" s="48"/>
      <c r="W361" s="48"/>
      <c r="X361" s="48"/>
      <c r="Y361" s="48"/>
      <c r="Z361" s="48"/>
    </row>
    <row r="362" ht="15.75" customHeight="1">
      <c r="A362" s="48">
        <v>359.0</v>
      </c>
      <c r="B362" s="48" t="s">
        <v>746</v>
      </c>
      <c r="C362" s="48" t="s">
        <v>1003</v>
      </c>
      <c r="D362" s="48" t="s">
        <v>76</v>
      </c>
      <c r="E362" s="48" t="s">
        <v>721</v>
      </c>
      <c r="F362" s="48">
        <v>6.0</v>
      </c>
      <c r="G362" s="48">
        <v>10.0</v>
      </c>
      <c r="H362" s="48">
        <v>3.0</v>
      </c>
      <c r="I362" s="48">
        <v>3.0</v>
      </c>
      <c r="J362" s="48">
        <v>2.0</v>
      </c>
      <c r="K362" s="48">
        <v>2.0</v>
      </c>
      <c r="L362" s="48">
        <v>3.0</v>
      </c>
      <c r="M362" s="48">
        <v>2.0</v>
      </c>
      <c r="N362" s="48">
        <v>9.0</v>
      </c>
      <c r="O362" s="48">
        <v>2.0</v>
      </c>
      <c r="P362" s="48">
        <v>2.0</v>
      </c>
      <c r="Q362" s="48">
        <v>3.0</v>
      </c>
      <c r="R362" s="48">
        <v>3.0</v>
      </c>
      <c r="S362" s="48">
        <v>2.0</v>
      </c>
      <c r="T362" s="48">
        <v>3.0</v>
      </c>
      <c r="U362" s="48"/>
      <c r="V362" s="48"/>
      <c r="W362" s="48"/>
      <c r="X362" s="48"/>
      <c r="Y362" s="48"/>
      <c r="Z362" s="48"/>
    </row>
    <row r="363" ht="15.75" customHeight="1">
      <c r="A363" s="48">
        <v>360.0</v>
      </c>
      <c r="B363" s="48" t="s">
        <v>764</v>
      </c>
      <c r="C363" s="48" t="s">
        <v>1193</v>
      </c>
      <c r="D363" s="48" t="s">
        <v>191</v>
      </c>
      <c r="E363" s="48" t="s">
        <v>697</v>
      </c>
      <c r="F363" s="48">
        <v>31.0</v>
      </c>
      <c r="G363" s="48">
        <v>6.0</v>
      </c>
      <c r="H363" s="48">
        <v>2.0</v>
      </c>
      <c r="I363" s="48">
        <v>3.0</v>
      </c>
      <c r="J363" s="48">
        <v>1.0</v>
      </c>
      <c r="K363" s="48">
        <v>1.0</v>
      </c>
      <c r="L363" s="48">
        <v>2.0</v>
      </c>
      <c r="M363" s="48">
        <v>0.0</v>
      </c>
      <c r="N363" s="48">
        <v>0.0</v>
      </c>
      <c r="O363" s="48">
        <v>0.0</v>
      </c>
      <c r="P363" s="48">
        <v>0.0</v>
      </c>
      <c r="Q363" s="48">
        <v>2.0</v>
      </c>
      <c r="R363" s="48">
        <v>2.0</v>
      </c>
      <c r="S363" s="48">
        <v>2.0</v>
      </c>
      <c r="T363" s="48">
        <v>2.0</v>
      </c>
      <c r="U363" s="48"/>
      <c r="V363" s="48"/>
      <c r="W363" s="48"/>
      <c r="X363" s="48"/>
      <c r="Y363" s="48"/>
      <c r="Z363" s="48"/>
    </row>
    <row r="364" ht="15.75" customHeight="1">
      <c r="A364" s="48">
        <v>361.0</v>
      </c>
      <c r="B364" s="48" t="s">
        <v>1194</v>
      </c>
      <c r="C364" s="48" t="s">
        <v>1195</v>
      </c>
      <c r="D364" s="48" t="s">
        <v>191</v>
      </c>
      <c r="E364" s="48" t="s">
        <v>697</v>
      </c>
      <c r="F364" s="48">
        <v>32.0</v>
      </c>
      <c r="G364" s="48">
        <v>1.0</v>
      </c>
      <c r="H364" s="48">
        <v>3.0</v>
      </c>
      <c r="I364" s="48">
        <v>3.0</v>
      </c>
      <c r="J364" s="48">
        <v>1.0</v>
      </c>
      <c r="K364" s="48">
        <v>1.0</v>
      </c>
      <c r="L364" s="48">
        <v>2.0</v>
      </c>
      <c r="M364" s="48">
        <v>0.0</v>
      </c>
      <c r="N364" s="48">
        <v>0.0</v>
      </c>
      <c r="O364" s="48">
        <v>0.0</v>
      </c>
      <c r="P364" s="48">
        <v>0.0</v>
      </c>
      <c r="Q364" s="48">
        <v>2.0</v>
      </c>
      <c r="R364" s="48">
        <v>2.0</v>
      </c>
      <c r="S364" s="48">
        <v>2.0</v>
      </c>
      <c r="T364" s="48">
        <v>2.0</v>
      </c>
      <c r="U364" s="48"/>
      <c r="V364" s="48"/>
      <c r="W364" s="48"/>
      <c r="X364" s="48"/>
      <c r="Y364" s="48"/>
      <c r="Z364" s="48"/>
    </row>
    <row r="365" ht="15.75" customHeight="1">
      <c r="A365" s="48">
        <v>362.0</v>
      </c>
      <c r="B365" s="48" t="s">
        <v>1030</v>
      </c>
      <c r="C365" s="48" t="s">
        <v>1196</v>
      </c>
      <c r="D365" s="48" t="s">
        <v>191</v>
      </c>
      <c r="E365" s="48" t="s">
        <v>702</v>
      </c>
      <c r="F365" s="48">
        <v>13.0</v>
      </c>
      <c r="G365" s="48">
        <v>7.0</v>
      </c>
      <c r="H365" s="48">
        <v>3.0</v>
      </c>
      <c r="I365" s="48">
        <v>3.0</v>
      </c>
      <c r="J365" s="48">
        <v>3.0</v>
      </c>
      <c r="K365" s="48">
        <v>3.0</v>
      </c>
      <c r="L365" s="48">
        <v>3.0</v>
      </c>
      <c r="M365" s="48">
        <v>2.0</v>
      </c>
      <c r="N365" s="48">
        <v>4.0</v>
      </c>
      <c r="O365" s="48">
        <v>3.0</v>
      </c>
      <c r="P365" s="48">
        <v>3.0</v>
      </c>
      <c r="Q365" s="48">
        <v>4.0</v>
      </c>
      <c r="R365" s="48">
        <v>2.0</v>
      </c>
      <c r="S365" s="48">
        <v>3.0</v>
      </c>
      <c r="T365" s="48">
        <v>2.0</v>
      </c>
      <c r="U365" s="48"/>
      <c r="V365" s="48"/>
      <c r="W365" s="48"/>
      <c r="X365" s="48"/>
      <c r="Y365" s="48"/>
      <c r="Z365" s="48"/>
    </row>
    <row r="366" ht="15.75" customHeight="1">
      <c r="A366" s="48">
        <v>363.0</v>
      </c>
      <c r="B366" s="48" t="s">
        <v>912</v>
      </c>
      <c r="C366" s="48" t="s">
        <v>1197</v>
      </c>
      <c r="D366" s="48" t="s">
        <v>191</v>
      </c>
      <c r="E366" s="48" t="s">
        <v>702</v>
      </c>
      <c r="F366" s="48">
        <v>7.0</v>
      </c>
      <c r="G366" s="48">
        <v>6.0</v>
      </c>
      <c r="H366" s="48">
        <v>4.0</v>
      </c>
      <c r="I366" s="48">
        <v>3.0</v>
      </c>
      <c r="J366" s="48">
        <v>2.0</v>
      </c>
      <c r="K366" s="48">
        <v>4.0</v>
      </c>
      <c r="L366" s="48">
        <v>2.0</v>
      </c>
      <c r="M366" s="48">
        <v>3.0</v>
      </c>
      <c r="N366" s="48">
        <v>0.0</v>
      </c>
      <c r="O366" s="48">
        <v>3.0</v>
      </c>
      <c r="P366" s="48">
        <v>1.0</v>
      </c>
      <c r="Q366" s="48">
        <v>3.0</v>
      </c>
      <c r="R366" s="48">
        <v>3.0</v>
      </c>
      <c r="S366" s="48">
        <v>3.0</v>
      </c>
      <c r="T366" s="48">
        <v>3.0</v>
      </c>
      <c r="U366" s="48"/>
      <c r="V366" s="48"/>
      <c r="W366" s="48"/>
      <c r="X366" s="48"/>
      <c r="Y366" s="48"/>
      <c r="Z366" s="48"/>
    </row>
    <row r="367" ht="15.75" customHeight="1">
      <c r="A367" s="48">
        <v>364.0</v>
      </c>
      <c r="B367" s="48" t="s">
        <v>1198</v>
      </c>
      <c r="C367" s="48" t="s">
        <v>1199</v>
      </c>
      <c r="D367" s="48" t="s">
        <v>191</v>
      </c>
      <c r="E367" s="48" t="s">
        <v>702</v>
      </c>
      <c r="F367" s="48">
        <v>12.0</v>
      </c>
      <c r="G367" s="48">
        <v>9.0</v>
      </c>
      <c r="H367" s="48">
        <v>2.0</v>
      </c>
      <c r="I367" s="48">
        <v>2.0</v>
      </c>
      <c r="J367" s="48">
        <v>3.0</v>
      </c>
      <c r="K367" s="48">
        <v>3.0</v>
      </c>
      <c r="L367" s="48">
        <v>2.0</v>
      </c>
      <c r="M367" s="48">
        <v>2.0</v>
      </c>
      <c r="N367" s="48">
        <v>6.0</v>
      </c>
      <c r="O367" s="48">
        <v>2.0</v>
      </c>
      <c r="P367" s="48">
        <v>2.0</v>
      </c>
      <c r="Q367" s="48">
        <v>3.0</v>
      </c>
      <c r="R367" s="48">
        <v>1.0</v>
      </c>
      <c r="S367" s="48">
        <v>3.0</v>
      </c>
      <c r="T367" s="48">
        <v>3.0</v>
      </c>
      <c r="U367" s="48"/>
      <c r="V367" s="48"/>
      <c r="W367" s="48"/>
      <c r="X367" s="48"/>
      <c r="Y367" s="48"/>
      <c r="Z367" s="48"/>
    </row>
    <row r="368" ht="15.75" customHeight="1">
      <c r="A368" s="48">
        <v>365.0</v>
      </c>
      <c r="B368" s="48" t="s">
        <v>912</v>
      </c>
      <c r="C368" s="48" t="s">
        <v>1200</v>
      </c>
      <c r="D368" s="48" t="s">
        <v>191</v>
      </c>
      <c r="E368" s="48" t="s">
        <v>702</v>
      </c>
      <c r="F368" s="48">
        <v>11.0</v>
      </c>
      <c r="G368" s="48">
        <v>6.0</v>
      </c>
      <c r="H368" s="48">
        <v>2.0</v>
      </c>
      <c r="I368" s="48">
        <v>2.0</v>
      </c>
      <c r="J368" s="48">
        <v>3.0</v>
      </c>
      <c r="K368" s="48">
        <v>3.0</v>
      </c>
      <c r="L368" s="48">
        <v>2.0</v>
      </c>
      <c r="M368" s="48">
        <v>2.0</v>
      </c>
      <c r="N368" s="48">
        <v>4.0</v>
      </c>
      <c r="O368" s="48">
        <v>2.0</v>
      </c>
      <c r="P368" s="48">
        <v>3.0</v>
      </c>
      <c r="Q368" s="48">
        <v>4.0</v>
      </c>
      <c r="R368" s="48">
        <v>3.0</v>
      </c>
      <c r="S368" s="48">
        <v>2.0</v>
      </c>
      <c r="T368" s="48">
        <v>2.0</v>
      </c>
      <c r="U368" s="48"/>
      <c r="V368" s="48"/>
      <c r="W368" s="48"/>
      <c r="X368" s="48"/>
      <c r="Y368" s="48"/>
      <c r="Z368" s="48"/>
    </row>
    <row r="369" ht="15.75" customHeight="1">
      <c r="A369" s="48">
        <v>366.0</v>
      </c>
      <c r="B369" s="48" t="s">
        <v>1201</v>
      </c>
      <c r="C369" s="48" t="s">
        <v>1202</v>
      </c>
      <c r="D369" s="48" t="s">
        <v>191</v>
      </c>
      <c r="E369" s="48" t="s">
        <v>702</v>
      </c>
      <c r="F369" s="48">
        <v>16.0</v>
      </c>
      <c r="G369" s="48">
        <v>6.0</v>
      </c>
      <c r="H369" s="48">
        <v>4.0</v>
      </c>
      <c r="I369" s="48">
        <v>2.0</v>
      </c>
      <c r="J369" s="48">
        <v>2.0</v>
      </c>
      <c r="K369" s="48">
        <v>4.0</v>
      </c>
      <c r="L369" s="48">
        <v>2.0</v>
      </c>
      <c r="M369" s="48">
        <v>3.0</v>
      </c>
      <c r="N369" s="48">
        <v>4.0</v>
      </c>
      <c r="O369" s="48">
        <v>3.0</v>
      </c>
      <c r="P369" s="48">
        <v>2.0</v>
      </c>
      <c r="Q369" s="48">
        <v>3.0</v>
      </c>
      <c r="R369" s="48">
        <v>5.0</v>
      </c>
      <c r="S369" s="48">
        <v>2.0</v>
      </c>
      <c r="T369" s="48">
        <v>3.0</v>
      </c>
      <c r="U369" s="48"/>
      <c r="V369" s="48"/>
      <c r="W369" s="48"/>
      <c r="X369" s="48"/>
      <c r="Y369" s="48"/>
      <c r="Z369" s="48"/>
    </row>
    <row r="370" ht="15.75" customHeight="1">
      <c r="A370" s="48">
        <v>367.0</v>
      </c>
      <c r="B370" s="48" t="s">
        <v>726</v>
      </c>
      <c r="C370" s="48" t="s">
        <v>1203</v>
      </c>
      <c r="D370" s="48" t="s">
        <v>191</v>
      </c>
      <c r="E370" s="48" t="s">
        <v>702</v>
      </c>
      <c r="F370" s="48">
        <v>15.0</v>
      </c>
      <c r="G370" s="48">
        <v>7.0</v>
      </c>
      <c r="H370" s="48">
        <v>2.0</v>
      </c>
      <c r="I370" s="48">
        <v>2.0</v>
      </c>
      <c r="J370" s="48">
        <v>2.0</v>
      </c>
      <c r="K370" s="48">
        <v>3.0</v>
      </c>
      <c r="L370" s="48">
        <v>2.0</v>
      </c>
      <c r="M370" s="48">
        <v>1.0</v>
      </c>
      <c r="N370" s="48">
        <v>6.0</v>
      </c>
      <c r="O370" s="48">
        <v>2.0</v>
      </c>
      <c r="P370" s="48">
        <v>2.0</v>
      </c>
      <c r="Q370" s="48">
        <v>3.0</v>
      </c>
      <c r="R370" s="48">
        <v>5.0</v>
      </c>
      <c r="S370" s="48">
        <v>2.0</v>
      </c>
      <c r="T370" s="48">
        <v>2.0</v>
      </c>
      <c r="U370" s="48"/>
      <c r="V370" s="48"/>
      <c r="W370" s="48"/>
      <c r="X370" s="48"/>
      <c r="Y370" s="48"/>
      <c r="Z370" s="48"/>
    </row>
    <row r="371" ht="15.75" customHeight="1">
      <c r="A371" s="48">
        <v>368.0</v>
      </c>
      <c r="B371" s="48" t="s">
        <v>794</v>
      </c>
      <c r="C371" s="48" t="s">
        <v>879</v>
      </c>
      <c r="D371" s="48" t="s">
        <v>191</v>
      </c>
      <c r="E371" s="48" t="s">
        <v>702</v>
      </c>
      <c r="F371" s="48">
        <v>18.0</v>
      </c>
      <c r="G371" s="48">
        <v>9.0</v>
      </c>
      <c r="H371" s="48">
        <v>1.0</v>
      </c>
      <c r="I371" s="48">
        <v>2.0</v>
      </c>
      <c r="J371" s="48">
        <v>2.0</v>
      </c>
      <c r="K371" s="48">
        <v>2.0</v>
      </c>
      <c r="L371" s="48">
        <v>2.0</v>
      </c>
      <c r="M371" s="48">
        <v>3.0</v>
      </c>
      <c r="N371" s="48">
        <v>6.0</v>
      </c>
      <c r="O371" s="48">
        <v>2.0</v>
      </c>
      <c r="P371" s="48">
        <v>1.0</v>
      </c>
      <c r="Q371" s="48">
        <v>2.0</v>
      </c>
      <c r="R371" s="48">
        <v>4.0</v>
      </c>
      <c r="S371" s="48">
        <v>1.0</v>
      </c>
      <c r="T371" s="48">
        <v>2.0</v>
      </c>
      <c r="U371" s="48"/>
      <c r="V371" s="48"/>
      <c r="W371" s="48"/>
      <c r="X371" s="48"/>
      <c r="Y371" s="48"/>
      <c r="Z371" s="48"/>
    </row>
    <row r="372" ht="15.75" customHeight="1">
      <c r="A372" s="48">
        <v>369.0</v>
      </c>
      <c r="B372" s="48" t="s">
        <v>1204</v>
      </c>
      <c r="C372" s="48" t="s">
        <v>1141</v>
      </c>
      <c r="D372" s="48" t="s">
        <v>191</v>
      </c>
      <c r="E372" s="48" t="s">
        <v>702</v>
      </c>
      <c r="F372" s="48">
        <v>61.0</v>
      </c>
      <c r="G372" s="48">
        <v>9.0</v>
      </c>
      <c r="H372" s="48">
        <v>4.0</v>
      </c>
      <c r="I372" s="48">
        <v>4.0</v>
      </c>
      <c r="J372" s="48">
        <v>3.0</v>
      </c>
      <c r="K372" s="48">
        <v>3.0</v>
      </c>
      <c r="L372" s="48">
        <v>3.0</v>
      </c>
      <c r="M372" s="48">
        <v>2.0</v>
      </c>
      <c r="N372" s="48">
        <v>4.0</v>
      </c>
      <c r="O372" s="48">
        <v>3.0</v>
      </c>
      <c r="P372" s="48">
        <v>2.0</v>
      </c>
      <c r="Q372" s="48">
        <v>3.0</v>
      </c>
      <c r="R372" s="48">
        <v>5.0</v>
      </c>
      <c r="S372" s="48">
        <v>2.0</v>
      </c>
      <c r="T372" s="48">
        <v>3.0</v>
      </c>
      <c r="U372" s="48"/>
      <c r="V372" s="48"/>
      <c r="W372" s="48"/>
      <c r="X372" s="48"/>
      <c r="Y372" s="48"/>
      <c r="Z372" s="48"/>
    </row>
    <row r="373" ht="15.75" customHeight="1">
      <c r="A373" s="48">
        <v>370.0</v>
      </c>
      <c r="B373" s="48" t="s">
        <v>817</v>
      </c>
      <c r="C373" s="48" t="s">
        <v>1205</v>
      </c>
      <c r="D373" s="48" t="s">
        <v>191</v>
      </c>
      <c r="E373" s="48" t="s">
        <v>702</v>
      </c>
      <c r="F373" s="48">
        <v>44.0</v>
      </c>
      <c r="G373" s="48">
        <v>9.0</v>
      </c>
      <c r="H373" s="48">
        <v>2.0</v>
      </c>
      <c r="I373" s="48">
        <v>2.0</v>
      </c>
      <c r="J373" s="48">
        <v>2.0</v>
      </c>
      <c r="K373" s="48">
        <v>3.0</v>
      </c>
      <c r="L373" s="48">
        <v>2.0</v>
      </c>
      <c r="M373" s="48">
        <v>3.0</v>
      </c>
      <c r="N373" s="48">
        <v>10.0</v>
      </c>
      <c r="O373" s="48">
        <v>1.0</v>
      </c>
      <c r="P373" s="48">
        <v>3.0</v>
      </c>
      <c r="Q373" s="48">
        <v>3.0</v>
      </c>
      <c r="R373" s="48">
        <v>5.0</v>
      </c>
      <c r="S373" s="48">
        <v>2.0</v>
      </c>
      <c r="T373" s="48">
        <v>5.0</v>
      </c>
      <c r="U373" s="48"/>
      <c r="V373" s="48"/>
      <c r="W373" s="48"/>
      <c r="X373" s="48"/>
      <c r="Y373" s="48"/>
      <c r="Z373" s="48"/>
    </row>
    <row r="374" ht="15.75" customHeight="1">
      <c r="A374" s="48">
        <v>371.0</v>
      </c>
      <c r="B374" s="48" t="s">
        <v>803</v>
      </c>
      <c r="C374" s="48" t="s">
        <v>1206</v>
      </c>
      <c r="D374" s="48" t="s">
        <v>191</v>
      </c>
      <c r="E374" s="48" t="s">
        <v>702</v>
      </c>
      <c r="F374" s="48">
        <v>9.0</v>
      </c>
      <c r="G374" s="48">
        <v>5.0</v>
      </c>
      <c r="H374" s="48">
        <v>3.0</v>
      </c>
      <c r="I374" s="48">
        <v>3.0</v>
      </c>
      <c r="J374" s="48">
        <v>2.0</v>
      </c>
      <c r="K374" s="48">
        <v>3.0</v>
      </c>
      <c r="L374" s="48">
        <v>2.0</v>
      </c>
      <c r="M374" s="48">
        <v>2.0</v>
      </c>
      <c r="N374" s="48">
        <v>6.0</v>
      </c>
      <c r="O374" s="48">
        <v>2.0</v>
      </c>
      <c r="P374" s="48">
        <v>1.0</v>
      </c>
      <c r="Q374" s="48">
        <v>2.0</v>
      </c>
      <c r="R374" s="48">
        <v>4.0</v>
      </c>
      <c r="S374" s="48">
        <v>2.0</v>
      </c>
      <c r="T374" s="48">
        <v>3.0</v>
      </c>
      <c r="U374" s="48"/>
      <c r="V374" s="48"/>
      <c r="W374" s="48"/>
      <c r="X374" s="48"/>
      <c r="Y374" s="48"/>
      <c r="Z374" s="48"/>
    </row>
    <row r="375" ht="15.75" customHeight="1">
      <c r="A375" s="48">
        <v>372.0</v>
      </c>
      <c r="B375" s="48" t="s">
        <v>819</v>
      </c>
      <c r="C375" s="48" t="s">
        <v>1207</v>
      </c>
      <c r="D375" s="48" t="s">
        <v>191</v>
      </c>
      <c r="E375" s="48" t="s">
        <v>702</v>
      </c>
      <c r="F375" s="48">
        <v>28.0</v>
      </c>
      <c r="G375" s="48">
        <v>6.0</v>
      </c>
      <c r="H375" s="48">
        <v>3.0</v>
      </c>
      <c r="I375" s="48">
        <v>3.0</v>
      </c>
      <c r="J375" s="48">
        <v>3.0</v>
      </c>
      <c r="K375" s="48">
        <v>1.0</v>
      </c>
      <c r="L375" s="48">
        <v>2.0</v>
      </c>
      <c r="M375" s="48">
        <v>2.0</v>
      </c>
      <c r="N375" s="48">
        <v>8.0</v>
      </c>
      <c r="O375" s="48">
        <v>3.0</v>
      </c>
      <c r="P375" s="48">
        <v>3.0</v>
      </c>
      <c r="Q375" s="48">
        <v>1.0</v>
      </c>
      <c r="R375" s="48">
        <v>5.0</v>
      </c>
      <c r="S375" s="48">
        <v>2.0</v>
      </c>
      <c r="T375" s="48">
        <v>2.0</v>
      </c>
      <c r="U375" s="48"/>
      <c r="V375" s="48"/>
      <c r="W375" s="48"/>
      <c r="X375" s="48"/>
      <c r="Y375" s="48"/>
      <c r="Z375" s="48"/>
    </row>
    <row r="376" ht="15.75" customHeight="1">
      <c r="A376" s="48">
        <v>373.0</v>
      </c>
      <c r="B376" s="48" t="s">
        <v>892</v>
      </c>
      <c r="C376" s="48" t="s">
        <v>1208</v>
      </c>
      <c r="D376" s="48" t="s">
        <v>191</v>
      </c>
      <c r="E376" s="48" t="s">
        <v>702</v>
      </c>
      <c r="F376" s="48">
        <v>10.0</v>
      </c>
      <c r="G376" s="48">
        <v>6.0</v>
      </c>
      <c r="H376" s="48">
        <v>2.0</v>
      </c>
      <c r="I376" s="48">
        <v>2.0</v>
      </c>
      <c r="J376" s="48">
        <v>1.0</v>
      </c>
      <c r="K376" s="48">
        <v>2.0</v>
      </c>
      <c r="L376" s="48">
        <v>2.0</v>
      </c>
      <c r="M376" s="48">
        <v>1.0</v>
      </c>
      <c r="N376" s="48">
        <v>6.0</v>
      </c>
      <c r="O376" s="48">
        <v>1.0</v>
      </c>
      <c r="P376" s="48">
        <v>2.0</v>
      </c>
      <c r="Q376" s="48">
        <v>2.0</v>
      </c>
      <c r="R376" s="48">
        <v>4.0</v>
      </c>
      <c r="S376" s="48">
        <v>2.0</v>
      </c>
      <c r="T376" s="48">
        <v>4.0</v>
      </c>
      <c r="U376" s="48"/>
      <c r="V376" s="48"/>
      <c r="W376" s="48"/>
      <c r="X376" s="48"/>
      <c r="Y376" s="48"/>
      <c r="Z376" s="48"/>
    </row>
    <row r="377" ht="15.75" customHeight="1">
      <c r="A377" s="48">
        <v>374.0</v>
      </c>
      <c r="B377" s="48" t="s">
        <v>709</v>
      </c>
      <c r="C377" s="48" t="s">
        <v>1209</v>
      </c>
      <c r="D377" s="48" t="s">
        <v>191</v>
      </c>
      <c r="E377" s="48" t="s">
        <v>702</v>
      </c>
      <c r="F377" s="48">
        <v>26.0</v>
      </c>
      <c r="G377" s="48">
        <v>9.0</v>
      </c>
      <c r="H377" s="48">
        <v>3.0</v>
      </c>
      <c r="I377" s="48">
        <v>3.0</v>
      </c>
      <c r="J377" s="48">
        <v>3.0</v>
      </c>
      <c r="K377" s="48">
        <v>3.0</v>
      </c>
      <c r="L377" s="48">
        <v>3.0</v>
      </c>
      <c r="M377" s="48">
        <v>2.0</v>
      </c>
      <c r="N377" s="48">
        <v>3.0</v>
      </c>
      <c r="O377" s="48">
        <v>3.0</v>
      </c>
      <c r="P377" s="48">
        <v>4.0</v>
      </c>
      <c r="Q377" s="48">
        <v>3.0</v>
      </c>
      <c r="R377" s="48">
        <v>4.0</v>
      </c>
      <c r="S377" s="48">
        <v>3.0</v>
      </c>
      <c r="T377" s="48">
        <v>2.0</v>
      </c>
      <c r="U377" s="48"/>
      <c r="V377" s="48"/>
      <c r="W377" s="48"/>
      <c r="X377" s="48"/>
      <c r="Y377" s="48"/>
      <c r="Z377" s="48"/>
    </row>
    <row r="378" ht="15.75" customHeight="1">
      <c r="A378" s="48">
        <v>375.0</v>
      </c>
      <c r="B378" s="48" t="s">
        <v>1210</v>
      </c>
      <c r="C378" s="48" t="s">
        <v>1211</v>
      </c>
      <c r="D378" s="48" t="s">
        <v>191</v>
      </c>
      <c r="E378" s="48" t="s">
        <v>702</v>
      </c>
      <c r="F378" s="48">
        <v>17.0</v>
      </c>
      <c r="G378" s="48">
        <v>9.0</v>
      </c>
      <c r="H378" s="48">
        <v>2.0</v>
      </c>
      <c r="I378" s="48">
        <v>2.0</v>
      </c>
      <c r="J378" s="48">
        <v>3.0</v>
      </c>
      <c r="K378" s="48">
        <v>3.0</v>
      </c>
      <c r="L378" s="48">
        <v>2.0</v>
      </c>
      <c r="M378" s="48">
        <v>3.0</v>
      </c>
      <c r="N378" s="48">
        <v>1.0</v>
      </c>
      <c r="O378" s="48">
        <v>2.0</v>
      </c>
      <c r="P378" s="48">
        <v>2.0</v>
      </c>
      <c r="Q378" s="48">
        <v>3.0</v>
      </c>
      <c r="R378" s="48">
        <v>3.0</v>
      </c>
      <c r="S378" s="48">
        <v>2.0</v>
      </c>
      <c r="T378" s="48">
        <v>1.0</v>
      </c>
      <c r="U378" s="48"/>
      <c r="V378" s="48"/>
      <c r="W378" s="48"/>
      <c r="X378" s="48"/>
      <c r="Y378" s="48"/>
      <c r="Z378" s="48"/>
    </row>
    <row r="379" ht="15.75" customHeight="1">
      <c r="A379" s="48">
        <v>376.0</v>
      </c>
      <c r="B379" s="48" t="s">
        <v>1013</v>
      </c>
      <c r="C379" s="48" t="s">
        <v>1212</v>
      </c>
      <c r="D379" s="48" t="s">
        <v>191</v>
      </c>
      <c r="E379" s="48" t="s">
        <v>702</v>
      </c>
      <c r="F379" s="48">
        <v>20.0</v>
      </c>
      <c r="G379" s="48">
        <v>9.0</v>
      </c>
      <c r="H379" s="48">
        <v>2.0</v>
      </c>
      <c r="I379" s="48">
        <v>2.0</v>
      </c>
      <c r="J379" s="48">
        <v>3.0</v>
      </c>
      <c r="K379" s="48">
        <v>3.0</v>
      </c>
      <c r="L379" s="48">
        <v>2.0</v>
      </c>
      <c r="M379" s="48">
        <v>3.0</v>
      </c>
      <c r="N379" s="48">
        <v>5.0</v>
      </c>
      <c r="O379" s="48">
        <v>2.0</v>
      </c>
      <c r="P379" s="48">
        <v>2.0</v>
      </c>
      <c r="Q379" s="48">
        <v>2.0</v>
      </c>
      <c r="R379" s="48">
        <v>1.0</v>
      </c>
      <c r="S379" s="48">
        <v>2.0</v>
      </c>
      <c r="T379" s="48">
        <v>2.0</v>
      </c>
      <c r="U379" s="48"/>
      <c r="V379" s="48"/>
      <c r="W379" s="48"/>
      <c r="X379" s="48"/>
      <c r="Y379" s="48"/>
      <c r="Z379" s="48"/>
    </row>
    <row r="380" ht="15.75" customHeight="1">
      <c r="A380" s="48">
        <v>377.0</v>
      </c>
      <c r="B380" s="48" t="s">
        <v>1059</v>
      </c>
      <c r="C380" s="48" t="s">
        <v>1213</v>
      </c>
      <c r="D380" s="48" t="s">
        <v>191</v>
      </c>
      <c r="E380" s="48" t="s">
        <v>721</v>
      </c>
      <c r="F380" s="48">
        <v>25.0</v>
      </c>
      <c r="G380" s="48">
        <v>7.0</v>
      </c>
      <c r="H380" s="48">
        <v>2.0</v>
      </c>
      <c r="I380" s="48">
        <v>2.0</v>
      </c>
      <c r="J380" s="48">
        <v>2.0</v>
      </c>
      <c r="K380" s="48">
        <v>2.0</v>
      </c>
      <c r="L380" s="48">
        <v>2.0</v>
      </c>
      <c r="M380" s="48">
        <v>1.0</v>
      </c>
      <c r="N380" s="48">
        <v>6.0</v>
      </c>
      <c r="O380" s="48">
        <v>3.0</v>
      </c>
      <c r="P380" s="48">
        <v>2.0</v>
      </c>
      <c r="Q380" s="48">
        <v>2.0</v>
      </c>
      <c r="R380" s="48">
        <v>5.0</v>
      </c>
      <c r="S380" s="48">
        <v>1.0</v>
      </c>
      <c r="T380" s="48">
        <v>3.0</v>
      </c>
      <c r="U380" s="48"/>
      <c r="V380" s="48"/>
      <c r="W380" s="48"/>
      <c r="X380" s="48"/>
      <c r="Y380" s="48"/>
      <c r="Z380" s="48"/>
    </row>
    <row r="381" ht="15.75" customHeight="1">
      <c r="A381" s="48">
        <v>378.0</v>
      </c>
      <c r="B381" s="48" t="s">
        <v>1214</v>
      </c>
      <c r="C381" s="48" t="s">
        <v>1215</v>
      </c>
      <c r="D381" s="48" t="s">
        <v>191</v>
      </c>
      <c r="E381" s="48" t="s">
        <v>721</v>
      </c>
      <c r="F381" s="48">
        <v>22.0</v>
      </c>
      <c r="G381" s="48">
        <v>6.0</v>
      </c>
      <c r="H381" s="48">
        <v>3.0</v>
      </c>
      <c r="I381" s="48">
        <v>3.0</v>
      </c>
      <c r="J381" s="48">
        <v>4.0</v>
      </c>
      <c r="K381" s="48">
        <v>4.0</v>
      </c>
      <c r="L381" s="48">
        <v>3.0</v>
      </c>
      <c r="M381" s="48">
        <v>3.0</v>
      </c>
      <c r="N381" s="48">
        <v>0.0</v>
      </c>
      <c r="O381" s="48">
        <v>2.0</v>
      </c>
      <c r="P381" s="48">
        <v>2.0</v>
      </c>
      <c r="Q381" s="48">
        <v>4.0</v>
      </c>
      <c r="R381" s="48">
        <v>1.0</v>
      </c>
      <c r="S381" s="48">
        <v>3.0</v>
      </c>
      <c r="T381" s="48">
        <v>3.0</v>
      </c>
      <c r="U381" s="48"/>
      <c r="V381" s="48"/>
      <c r="W381" s="48"/>
      <c r="X381" s="48"/>
      <c r="Y381" s="48"/>
      <c r="Z381" s="48"/>
    </row>
    <row r="382" ht="15.75" customHeight="1">
      <c r="A382" s="48">
        <v>379.0</v>
      </c>
      <c r="B382" s="48" t="s">
        <v>791</v>
      </c>
      <c r="C382" s="48" t="s">
        <v>771</v>
      </c>
      <c r="D382" s="48" t="s">
        <v>191</v>
      </c>
      <c r="E382" s="48" t="s">
        <v>721</v>
      </c>
      <c r="F382" s="48">
        <v>4.0</v>
      </c>
      <c r="G382" s="48">
        <v>7.0</v>
      </c>
      <c r="H382" s="48">
        <v>3.0</v>
      </c>
      <c r="I382" s="48">
        <v>2.0</v>
      </c>
      <c r="J382" s="48">
        <v>3.0</v>
      </c>
      <c r="K382" s="48">
        <v>3.0</v>
      </c>
      <c r="L382" s="48">
        <v>3.0</v>
      </c>
      <c r="M382" s="48">
        <v>2.0</v>
      </c>
      <c r="N382" s="48">
        <v>3.0</v>
      </c>
      <c r="O382" s="48">
        <v>3.0</v>
      </c>
      <c r="P382" s="48">
        <v>1.0</v>
      </c>
      <c r="Q382" s="48">
        <v>3.0</v>
      </c>
      <c r="R382" s="48">
        <v>2.0</v>
      </c>
      <c r="S382" s="48">
        <v>3.0</v>
      </c>
      <c r="T382" s="48">
        <v>2.0</v>
      </c>
      <c r="U382" s="48"/>
      <c r="V382" s="48"/>
      <c r="W382" s="48"/>
      <c r="X382" s="48"/>
      <c r="Y382" s="48"/>
      <c r="Z382" s="48"/>
    </row>
    <row r="383" ht="15.75" customHeight="1">
      <c r="A383" s="48">
        <v>380.0</v>
      </c>
      <c r="B383" s="48" t="s">
        <v>1170</v>
      </c>
      <c r="C383" s="48" t="s">
        <v>1216</v>
      </c>
      <c r="D383" s="48" t="s">
        <v>191</v>
      </c>
      <c r="E383" s="48" t="s">
        <v>721</v>
      </c>
      <c r="F383" s="48">
        <v>34.0</v>
      </c>
      <c r="G383" s="48">
        <v>9.0</v>
      </c>
      <c r="H383" s="48">
        <v>2.0</v>
      </c>
      <c r="I383" s="48">
        <v>2.0</v>
      </c>
      <c r="J383" s="48">
        <v>2.0</v>
      </c>
      <c r="K383" s="48">
        <v>3.0</v>
      </c>
      <c r="L383" s="48">
        <v>2.0</v>
      </c>
      <c r="M383" s="48">
        <v>3.0</v>
      </c>
      <c r="N383" s="48">
        <v>4.0</v>
      </c>
      <c r="O383" s="48">
        <v>2.0</v>
      </c>
      <c r="P383" s="48">
        <v>0.0</v>
      </c>
      <c r="Q383" s="48">
        <v>3.0</v>
      </c>
      <c r="R383" s="48">
        <v>4.0</v>
      </c>
      <c r="S383" s="48">
        <v>2.0</v>
      </c>
      <c r="T383" s="48">
        <v>3.0</v>
      </c>
      <c r="U383" s="48"/>
      <c r="V383" s="48"/>
      <c r="W383" s="48"/>
      <c r="X383" s="48"/>
      <c r="Y383" s="48"/>
      <c r="Z383" s="48"/>
    </row>
    <row r="384" ht="15.75" customHeight="1">
      <c r="A384" s="48">
        <v>381.0</v>
      </c>
      <c r="B384" s="48" t="s">
        <v>830</v>
      </c>
      <c r="C384" s="48" t="s">
        <v>1217</v>
      </c>
      <c r="D384" s="48" t="s">
        <v>191</v>
      </c>
      <c r="E384" s="48" t="s">
        <v>721</v>
      </c>
      <c r="F384" s="48">
        <v>23.0</v>
      </c>
      <c r="G384" s="48">
        <v>6.0</v>
      </c>
      <c r="H384" s="48">
        <v>2.0</v>
      </c>
      <c r="I384" s="48">
        <v>2.0</v>
      </c>
      <c r="J384" s="48">
        <v>1.0</v>
      </c>
      <c r="K384" s="48">
        <v>3.0</v>
      </c>
      <c r="L384" s="48">
        <v>1.0</v>
      </c>
      <c r="M384" s="48">
        <v>1.0</v>
      </c>
      <c r="N384" s="48">
        <v>3.0</v>
      </c>
      <c r="O384" s="48">
        <v>2.0</v>
      </c>
      <c r="P384" s="48">
        <v>0.0</v>
      </c>
      <c r="Q384" s="48">
        <v>2.0</v>
      </c>
      <c r="R384" s="48">
        <v>4.0</v>
      </c>
      <c r="S384" s="48">
        <v>2.0</v>
      </c>
      <c r="T384" s="48">
        <v>3.0</v>
      </c>
      <c r="U384" s="48"/>
      <c r="V384" s="48"/>
      <c r="W384" s="48"/>
      <c r="X384" s="48"/>
      <c r="Y384" s="48"/>
      <c r="Z384" s="48"/>
    </row>
    <row r="385" ht="15.75" customHeight="1">
      <c r="A385" s="48">
        <v>382.0</v>
      </c>
      <c r="B385" s="48" t="s">
        <v>809</v>
      </c>
      <c r="C385" s="48" t="s">
        <v>1218</v>
      </c>
      <c r="D385" s="48" t="s">
        <v>191</v>
      </c>
      <c r="E385" s="48" t="s">
        <v>721</v>
      </c>
      <c r="F385" s="48">
        <v>5.0</v>
      </c>
      <c r="G385" s="48">
        <v>7.0</v>
      </c>
      <c r="H385" s="48">
        <v>3.0</v>
      </c>
      <c r="I385" s="48">
        <v>2.0</v>
      </c>
      <c r="J385" s="48">
        <v>1.0</v>
      </c>
      <c r="K385" s="48">
        <v>3.0</v>
      </c>
      <c r="L385" s="48">
        <v>2.0</v>
      </c>
      <c r="M385" s="48">
        <v>3.0</v>
      </c>
      <c r="N385" s="48">
        <v>6.0</v>
      </c>
      <c r="O385" s="48">
        <v>2.0</v>
      </c>
      <c r="P385" s="48">
        <v>1.0</v>
      </c>
      <c r="Q385" s="48">
        <v>3.0</v>
      </c>
      <c r="R385" s="48">
        <v>5.0</v>
      </c>
      <c r="S385" s="48">
        <v>1.0</v>
      </c>
      <c r="T385" s="48">
        <v>3.0</v>
      </c>
      <c r="U385" s="48"/>
      <c r="V385" s="48"/>
      <c r="W385" s="48"/>
      <c r="X385" s="48"/>
      <c r="Y385" s="48"/>
      <c r="Z385" s="48"/>
    </row>
    <row r="386" ht="15.75" customHeight="1">
      <c r="A386" s="48">
        <v>383.0</v>
      </c>
      <c r="B386" s="48" t="s">
        <v>812</v>
      </c>
      <c r="C386" s="48" t="s">
        <v>1219</v>
      </c>
      <c r="D386" s="48" t="s">
        <v>191</v>
      </c>
      <c r="E386" s="48" t="s">
        <v>721</v>
      </c>
      <c r="F386" s="48">
        <v>6.0</v>
      </c>
      <c r="G386" s="48">
        <v>8.0</v>
      </c>
      <c r="H386" s="48">
        <v>1.0</v>
      </c>
      <c r="I386" s="48">
        <v>1.0</v>
      </c>
      <c r="J386" s="48">
        <v>2.0</v>
      </c>
      <c r="K386" s="48">
        <v>2.0</v>
      </c>
      <c r="L386" s="48">
        <v>1.0</v>
      </c>
      <c r="M386" s="48">
        <v>2.0</v>
      </c>
      <c r="N386" s="48">
        <v>3.0</v>
      </c>
      <c r="O386" s="48">
        <v>1.0</v>
      </c>
      <c r="P386" s="48">
        <v>1.0</v>
      </c>
      <c r="Q386" s="48">
        <v>2.0</v>
      </c>
      <c r="R386" s="48">
        <v>5.0</v>
      </c>
      <c r="S386" s="48">
        <v>1.0</v>
      </c>
      <c r="T386" s="48">
        <v>3.0</v>
      </c>
      <c r="U386" s="48"/>
      <c r="V386" s="48"/>
      <c r="W386" s="48"/>
      <c r="X386" s="48"/>
      <c r="Y386" s="48"/>
      <c r="Z386" s="48"/>
    </row>
    <row r="387" ht="15.75" customHeight="1">
      <c r="A387" s="48">
        <v>384.0</v>
      </c>
      <c r="B387" s="48" t="s">
        <v>791</v>
      </c>
      <c r="C387" s="48" t="s">
        <v>1220</v>
      </c>
      <c r="D387" s="48" t="s">
        <v>191</v>
      </c>
      <c r="E387" s="48" t="s">
        <v>721</v>
      </c>
      <c r="F387" s="48">
        <v>14.0</v>
      </c>
      <c r="G387" s="48">
        <v>11.0</v>
      </c>
      <c r="H387" s="48">
        <v>2.0</v>
      </c>
      <c r="I387" s="48">
        <v>2.0</v>
      </c>
      <c r="J387" s="48">
        <v>0.0</v>
      </c>
      <c r="K387" s="48">
        <v>3.0</v>
      </c>
      <c r="L387" s="48">
        <v>1.0</v>
      </c>
      <c r="M387" s="48">
        <v>3.0</v>
      </c>
      <c r="N387" s="48">
        <v>6.0</v>
      </c>
      <c r="O387" s="48">
        <v>1.0</v>
      </c>
      <c r="P387" s="48">
        <v>0.0</v>
      </c>
      <c r="Q387" s="48">
        <v>2.0</v>
      </c>
      <c r="R387" s="48">
        <v>5.0</v>
      </c>
      <c r="S387" s="48">
        <v>2.0</v>
      </c>
      <c r="T387" s="48">
        <v>2.0</v>
      </c>
      <c r="U387" s="48"/>
      <c r="V387" s="48"/>
      <c r="W387" s="48"/>
      <c r="X387" s="48"/>
      <c r="Y387" s="48"/>
      <c r="Z387" s="48"/>
    </row>
    <row r="388" ht="15.75" customHeight="1">
      <c r="A388" s="48">
        <v>385.0</v>
      </c>
      <c r="B388" s="48" t="s">
        <v>914</v>
      </c>
      <c r="C388" s="48" t="s">
        <v>1221</v>
      </c>
      <c r="D388" s="48" t="s">
        <v>73</v>
      </c>
      <c r="E388" s="48" t="s">
        <v>697</v>
      </c>
      <c r="F388" s="48">
        <v>30.0</v>
      </c>
      <c r="G388" s="48">
        <v>3.0</v>
      </c>
      <c r="H388" s="48">
        <v>4.0</v>
      </c>
      <c r="I388" s="48">
        <v>4.0</v>
      </c>
      <c r="J388" s="48">
        <v>5.0</v>
      </c>
      <c r="K388" s="48">
        <v>5.0</v>
      </c>
      <c r="L388" s="48">
        <v>4.0</v>
      </c>
      <c r="M388" s="48">
        <v>0.0</v>
      </c>
      <c r="N388" s="48">
        <v>0.0</v>
      </c>
      <c r="O388" s="48">
        <v>0.0</v>
      </c>
      <c r="P388" s="48">
        <v>0.0</v>
      </c>
      <c r="Q388" s="48">
        <v>3.0</v>
      </c>
      <c r="R388" s="48">
        <v>4.0</v>
      </c>
      <c r="S388" s="48">
        <v>3.0</v>
      </c>
      <c r="T388" s="48">
        <v>4.0</v>
      </c>
      <c r="U388" s="48"/>
      <c r="V388" s="48"/>
      <c r="W388" s="48"/>
      <c r="X388" s="48"/>
      <c r="Y388" s="48"/>
      <c r="Z388" s="48"/>
    </row>
    <row r="389" ht="15.75" customHeight="1">
      <c r="A389" s="48">
        <v>386.0</v>
      </c>
      <c r="B389" s="48" t="s">
        <v>1222</v>
      </c>
      <c r="C389" s="48" t="s">
        <v>1223</v>
      </c>
      <c r="D389" s="48" t="s">
        <v>73</v>
      </c>
      <c r="E389" s="48" t="s">
        <v>697</v>
      </c>
      <c r="F389" s="48">
        <v>33.0</v>
      </c>
      <c r="G389" s="48">
        <v>6.0</v>
      </c>
      <c r="H389" s="48">
        <v>3.0</v>
      </c>
      <c r="I389" s="48">
        <v>3.0</v>
      </c>
      <c r="J389" s="48">
        <v>3.0</v>
      </c>
      <c r="K389" s="48">
        <v>3.0</v>
      </c>
      <c r="L389" s="48">
        <v>3.0</v>
      </c>
      <c r="M389" s="48">
        <v>0.0</v>
      </c>
      <c r="N389" s="48">
        <v>0.0</v>
      </c>
      <c r="O389" s="48">
        <v>0.0</v>
      </c>
      <c r="P389" s="48">
        <v>0.0</v>
      </c>
      <c r="Q389" s="48">
        <v>3.0</v>
      </c>
      <c r="R389" s="48">
        <v>3.0</v>
      </c>
      <c r="S389" s="48">
        <v>2.0</v>
      </c>
      <c r="T389" s="48">
        <v>2.0</v>
      </c>
      <c r="U389" s="48"/>
      <c r="V389" s="48"/>
      <c r="W389" s="48"/>
      <c r="X389" s="48"/>
      <c r="Y389" s="48"/>
      <c r="Z389" s="48"/>
    </row>
    <row r="390" ht="15.75" customHeight="1">
      <c r="A390" s="48">
        <v>387.0</v>
      </c>
      <c r="B390" s="48" t="s">
        <v>1224</v>
      </c>
      <c r="C390" s="48" t="s">
        <v>1225</v>
      </c>
      <c r="D390" s="48" t="s">
        <v>73</v>
      </c>
      <c r="E390" s="48" t="s">
        <v>697</v>
      </c>
      <c r="F390" s="48">
        <v>35.0</v>
      </c>
      <c r="G390" s="48">
        <v>7.0</v>
      </c>
      <c r="H390" s="48">
        <v>2.0</v>
      </c>
      <c r="I390" s="48">
        <v>3.0</v>
      </c>
      <c r="J390" s="48">
        <v>0.0</v>
      </c>
      <c r="K390" s="48">
        <v>0.0</v>
      </c>
      <c r="L390" s="48">
        <v>1.0</v>
      </c>
      <c r="M390" s="48">
        <v>0.0</v>
      </c>
      <c r="N390" s="48">
        <v>1.0</v>
      </c>
      <c r="O390" s="48">
        <v>0.0</v>
      </c>
      <c r="P390" s="48">
        <v>0.0</v>
      </c>
      <c r="Q390" s="48">
        <v>2.0</v>
      </c>
      <c r="R390" s="48">
        <v>2.0</v>
      </c>
      <c r="S390" s="48">
        <v>2.0</v>
      </c>
      <c r="T390" s="48">
        <v>2.0</v>
      </c>
      <c r="U390" s="48"/>
      <c r="V390" s="48"/>
      <c r="W390" s="48"/>
      <c r="X390" s="48"/>
      <c r="Y390" s="48"/>
      <c r="Z390" s="48"/>
    </row>
    <row r="391" ht="15.75" customHeight="1">
      <c r="A391" s="48">
        <v>388.0</v>
      </c>
      <c r="B391" s="48" t="s">
        <v>1033</v>
      </c>
      <c r="C391" s="48" t="s">
        <v>1226</v>
      </c>
      <c r="D391" s="48" t="s">
        <v>73</v>
      </c>
      <c r="E391" s="48" t="s">
        <v>702</v>
      </c>
      <c r="F391" s="48">
        <v>88.0</v>
      </c>
      <c r="G391" s="48">
        <v>12.0</v>
      </c>
      <c r="H391" s="48">
        <v>4.0</v>
      </c>
      <c r="I391" s="48">
        <v>3.0</v>
      </c>
      <c r="J391" s="48">
        <v>4.0</v>
      </c>
      <c r="K391" s="48">
        <v>4.0</v>
      </c>
      <c r="L391" s="48">
        <v>4.0</v>
      </c>
      <c r="M391" s="48">
        <v>5.0</v>
      </c>
      <c r="N391" s="48">
        <v>9.0</v>
      </c>
      <c r="O391" s="48">
        <v>4.0</v>
      </c>
      <c r="P391" s="48">
        <v>6.0</v>
      </c>
      <c r="Q391" s="48">
        <v>5.0</v>
      </c>
      <c r="R391" s="48">
        <v>2.0</v>
      </c>
      <c r="S391" s="48">
        <v>4.0</v>
      </c>
      <c r="T391" s="48">
        <v>4.0</v>
      </c>
      <c r="U391" s="48"/>
      <c r="V391" s="48"/>
      <c r="W391" s="48"/>
      <c r="X391" s="48"/>
      <c r="Y391" s="48"/>
      <c r="Z391" s="48"/>
    </row>
    <row r="392" ht="15.75" customHeight="1">
      <c r="A392" s="48">
        <v>389.0</v>
      </c>
      <c r="B392" s="48" t="s">
        <v>1227</v>
      </c>
      <c r="C392" s="48" t="s">
        <v>1228</v>
      </c>
      <c r="D392" s="48" t="s">
        <v>73</v>
      </c>
      <c r="E392" s="48" t="s">
        <v>702</v>
      </c>
      <c r="F392" s="48">
        <v>17.0</v>
      </c>
      <c r="G392" s="48">
        <v>9.0</v>
      </c>
      <c r="H392" s="48">
        <v>4.0</v>
      </c>
      <c r="I392" s="48">
        <v>3.0</v>
      </c>
      <c r="J392" s="48">
        <v>4.0</v>
      </c>
      <c r="K392" s="48">
        <v>4.0</v>
      </c>
      <c r="L392" s="48">
        <v>4.0</v>
      </c>
      <c r="M392" s="48">
        <v>3.0</v>
      </c>
      <c r="N392" s="48">
        <v>4.0</v>
      </c>
      <c r="O392" s="48">
        <v>4.0</v>
      </c>
      <c r="P392" s="48">
        <v>4.0</v>
      </c>
      <c r="Q392" s="48">
        <v>4.0</v>
      </c>
      <c r="R392" s="48">
        <v>2.0</v>
      </c>
      <c r="S392" s="48">
        <v>4.0</v>
      </c>
      <c r="T392" s="48">
        <v>3.0</v>
      </c>
      <c r="U392" s="48"/>
      <c r="V392" s="48"/>
      <c r="W392" s="48"/>
      <c r="X392" s="48"/>
      <c r="Y392" s="48"/>
      <c r="Z392" s="48"/>
    </row>
    <row r="393" ht="15.75" customHeight="1">
      <c r="A393" s="48">
        <v>390.0</v>
      </c>
      <c r="B393" s="48" t="s">
        <v>1229</v>
      </c>
      <c r="C393" s="48" t="s">
        <v>1230</v>
      </c>
      <c r="D393" s="48" t="s">
        <v>73</v>
      </c>
      <c r="E393" s="48" t="s">
        <v>702</v>
      </c>
      <c r="F393" s="48">
        <v>9.0</v>
      </c>
      <c r="G393" s="48">
        <v>5.0</v>
      </c>
      <c r="H393" s="48">
        <v>5.0</v>
      </c>
      <c r="I393" s="48">
        <v>4.0</v>
      </c>
      <c r="J393" s="48">
        <v>4.0</v>
      </c>
      <c r="K393" s="48">
        <v>3.0</v>
      </c>
      <c r="L393" s="48">
        <v>3.0</v>
      </c>
      <c r="M393" s="48">
        <v>3.0</v>
      </c>
      <c r="N393" s="48">
        <v>2.0</v>
      </c>
      <c r="O393" s="48">
        <v>4.0</v>
      </c>
      <c r="P393" s="48">
        <v>3.0</v>
      </c>
      <c r="Q393" s="48">
        <v>4.0</v>
      </c>
      <c r="R393" s="48">
        <v>0.0</v>
      </c>
      <c r="S393" s="48">
        <v>4.0</v>
      </c>
      <c r="T393" s="48">
        <v>1.0</v>
      </c>
      <c r="U393" s="48"/>
      <c r="V393" s="48"/>
      <c r="W393" s="48"/>
      <c r="X393" s="48"/>
      <c r="Y393" s="48"/>
      <c r="Z393" s="48"/>
    </row>
    <row r="394" ht="15.75" customHeight="1">
      <c r="A394" s="48">
        <v>391.0</v>
      </c>
      <c r="B394" s="48" t="s">
        <v>1231</v>
      </c>
      <c r="C394" s="48" t="s">
        <v>1232</v>
      </c>
      <c r="D394" s="48" t="s">
        <v>73</v>
      </c>
      <c r="E394" s="48" t="s">
        <v>702</v>
      </c>
      <c r="F394" s="48">
        <v>42.0</v>
      </c>
      <c r="G394" s="48">
        <v>6.0</v>
      </c>
      <c r="H394" s="48">
        <v>3.0</v>
      </c>
      <c r="I394" s="48">
        <v>3.0</v>
      </c>
      <c r="J394" s="48">
        <v>3.0</v>
      </c>
      <c r="K394" s="48">
        <v>3.0</v>
      </c>
      <c r="L394" s="48">
        <v>2.0</v>
      </c>
      <c r="M394" s="48">
        <v>1.0</v>
      </c>
      <c r="N394" s="48">
        <v>0.0</v>
      </c>
      <c r="O394" s="48">
        <v>3.0</v>
      </c>
      <c r="P394" s="48">
        <v>3.0</v>
      </c>
      <c r="Q394" s="48">
        <v>3.0</v>
      </c>
      <c r="R394" s="48">
        <v>4.0</v>
      </c>
      <c r="S394" s="48">
        <v>3.0</v>
      </c>
      <c r="T394" s="48">
        <v>3.0</v>
      </c>
      <c r="U394" s="48"/>
      <c r="V394" s="48"/>
      <c r="W394" s="48"/>
      <c r="X394" s="48"/>
      <c r="Y394" s="48"/>
      <c r="Z394" s="48"/>
    </row>
    <row r="395" ht="15.75" customHeight="1">
      <c r="A395" s="48">
        <v>392.0</v>
      </c>
      <c r="B395" s="48" t="s">
        <v>815</v>
      </c>
      <c r="C395" s="48" t="s">
        <v>1233</v>
      </c>
      <c r="D395" s="48" t="s">
        <v>73</v>
      </c>
      <c r="E395" s="48" t="s">
        <v>702</v>
      </c>
      <c r="F395" s="48">
        <v>25.0</v>
      </c>
      <c r="G395" s="48">
        <v>4.0</v>
      </c>
      <c r="H395" s="48">
        <v>2.0</v>
      </c>
      <c r="I395" s="48">
        <v>2.0</v>
      </c>
      <c r="J395" s="48">
        <v>2.0</v>
      </c>
      <c r="K395" s="48">
        <v>4.0</v>
      </c>
      <c r="L395" s="48">
        <v>3.0</v>
      </c>
      <c r="M395" s="48">
        <v>4.0</v>
      </c>
      <c r="N395" s="48">
        <v>0.0</v>
      </c>
      <c r="O395" s="48">
        <v>3.0</v>
      </c>
      <c r="P395" s="48">
        <v>2.0</v>
      </c>
      <c r="Q395" s="48">
        <v>4.0</v>
      </c>
      <c r="R395" s="48">
        <v>2.0</v>
      </c>
      <c r="S395" s="48">
        <v>3.0</v>
      </c>
      <c r="T395" s="48">
        <v>2.0</v>
      </c>
      <c r="U395" s="48"/>
      <c r="V395" s="48"/>
      <c r="W395" s="48"/>
      <c r="X395" s="48"/>
      <c r="Y395" s="48"/>
      <c r="Z395" s="48"/>
    </row>
    <row r="396" ht="15.75" customHeight="1">
      <c r="A396" s="48">
        <v>393.0</v>
      </c>
      <c r="B396" s="48" t="s">
        <v>933</v>
      </c>
      <c r="C396" s="48" t="s">
        <v>1234</v>
      </c>
      <c r="D396" s="48" t="s">
        <v>73</v>
      </c>
      <c r="E396" s="48" t="s">
        <v>702</v>
      </c>
      <c r="F396" s="48">
        <v>22.0</v>
      </c>
      <c r="G396" s="48">
        <v>6.0</v>
      </c>
      <c r="H396" s="48">
        <v>2.0</v>
      </c>
      <c r="I396" s="48">
        <v>2.0</v>
      </c>
      <c r="J396" s="48">
        <v>2.0</v>
      </c>
      <c r="K396" s="48">
        <v>2.0</v>
      </c>
      <c r="L396" s="48">
        <v>2.0</v>
      </c>
      <c r="M396" s="48">
        <v>2.0</v>
      </c>
      <c r="N396" s="48">
        <v>6.0</v>
      </c>
      <c r="O396" s="48">
        <v>2.0</v>
      </c>
      <c r="P396" s="48">
        <v>0.0</v>
      </c>
      <c r="Q396" s="48">
        <v>2.0</v>
      </c>
      <c r="R396" s="48">
        <v>1.0</v>
      </c>
      <c r="S396" s="48">
        <v>2.0</v>
      </c>
      <c r="T396" s="48">
        <v>3.0</v>
      </c>
      <c r="U396" s="48"/>
      <c r="V396" s="48"/>
      <c r="W396" s="48"/>
      <c r="X396" s="48"/>
      <c r="Y396" s="48"/>
      <c r="Z396" s="48"/>
    </row>
    <row r="397" ht="15.75" customHeight="1">
      <c r="A397" s="48">
        <v>394.0</v>
      </c>
      <c r="B397" s="48" t="s">
        <v>753</v>
      </c>
      <c r="C397" s="48" t="s">
        <v>1235</v>
      </c>
      <c r="D397" s="48" t="s">
        <v>73</v>
      </c>
      <c r="E397" s="48" t="s">
        <v>702</v>
      </c>
      <c r="F397" s="48">
        <v>18.0</v>
      </c>
      <c r="G397" s="48">
        <v>8.0</v>
      </c>
      <c r="H397" s="48">
        <v>2.0</v>
      </c>
      <c r="I397" s="48">
        <v>2.0</v>
      </c>
      <c r="J397" s="48">
        <v>4.0</v>
      </c>
      <c r="K397" s="48">
        <v>3.0</v>
      </c>
      <c r="L397" s="48">
        <v>3.0</v>
      </c>
      <c r="M397" s="48">
        <v>3.0</v>
      </c>
      <c r="N397" s="48">
        <v>3.0</v>
      </c>
      <c r="O397" s="48">
        <v>2.0</v>
      </c>
      <c r="P397" s="48">
        <v>3.0</v>
      </c>
      <c r="Q397" s="48">
        <v>3.0</v>
      </c>
      <c r="R397" s="48">
        <v>1.0</v>
      </c>
      <c r="S397" s="48">
        <v>2.0</v>
      </c>
      <c r="T397" s="48">
        <v>2.0</v>
      </c>
      <c r="U397" s="48"/>
      <c r="V397" s="48"/>
      <c r="W397" s="48"/>
      <c r="X397" s="48"/>
      <c r="Y397" s="48"/>
      <c r="Z397" s="48"/>
    </row>
    <row r="398" ht="15.75" customHeight="1">
      <c r="A398" s="48">
        <v>395.0</v>
      </c>
      <c r="B398" s="48" t="s">
        <v>803</v>
      </c>
      <c r="C398" s="48" t="s">
        <v>1236</v>
      </c>
      <c r="D398" s="48" t="s">
        <v>73</v>
      </c>
      <c r="E398" s="48" t="s">
        <v>702</v>
      </c>
      <c r="F398" s="48">
        <v>15.0</v>
      </c>
      <c r="G398" s="48">
        <v>6.0</v>
      </c>
      <c r="H398" s="48">
        <v>2.0</v>
      </c>
      <c r="I398" s="48">
        <v>2.0</v>
      </c>
      <c r="J398" s="48">
        <v>2.0</v>
      </c>
      <c r="K398" s="48">
        <v>2.0</v>
      </c>
      <c r="L398" s="48">
        <v>2.0</v>
      </c>
      <c r="M398" s="48">
        <v>2.0</v>
      </c>
      <c r="N398" s="48">
        <v>4.0</v>
      </c>
      <c r="O398" s="48">
        <v>2.0</v>
      </c>
      <c r="P398" s="48">
        <v>3.0</v>
      </c>
      <c r="Q398" s="48">
        <v>2.0</v>
      </c>
      <c r="R398" s="48">
        <v>2.0</v>
      </c>
      <c r="S398" s="48">
        <v>2.0</v>
      </c>
      <c r="T398" s="48">
        <v>3.0</v>
      </c>
      <c r="U398" s="48"/>
      <c r="V398" s="48"/>
      <c r="W398" s="48"/>
      <c r="X398" s="48"/>
      <c r="Y398" s="48"/>
      <c r="Z398" s="48"/>
    </row>
    <row r="399" ht="15.75" customHeight="1">
      <c r="A399" s="48">
        <v>396.0</v>
      </c>
      <c r="B399" s="48" t="s">
        <v>997</v>
      </c>
      <c r="C399" s="48" t="s">
        <v>998</v>
      </c>
      <c r="D399" s="48" t="s">
        <v>73</v>
      </c>
      <c r="E399" s="48" t="s">
        <v>702</v>
      </c>
      <c r="F399" s="48">
        <v>23.0</v>
      </c>
      <c r="G399" s="48">
        <v>7.0</v>
      </c>
      <c r="H399" s="48">
        <v>4.0</v>
      </c>
      <c r="I399" s="48">
        <v>3.0</v>
      </c>
      <c r="J399" s="48">
        <v>3.0</v>
      </c>
      <c r="K399" s="48">
        <v>2.0</v>
      </c>
      <c r="L399" s="48">
        <v>3.0</v>
      </c>
      <c r="M399" s="48">
        <v>1.0</v>
      </c>
      <c r="N399" s="48">
        <v>2.0</v>
      </c>
      <c r="O399" s="48">
        <v>3.0</v>
      </c>
      <c r="P399" s="48">
        <v>3.0</v>
      </c>
      <c r="Q399" s="48">
        <v>3.0</v>
      </c>
      <c r="R399" s="48">
        <v>2.0</v>
      </c>
      <c r="S399" s="48">
        <v>4.0</v>
      </c>
      <c r="T399" s="48">
        <v>2.0</v>
      </c>
      <c r="U399" s="48"/>
      <c r="V399" s="48"/>
      <c r="W399" s="48"/>
      <c r="X399" s="48"/>
      <c r="Y399" s="48"/>
      <c r="Z399" s="48"/>
    </row>
    <row r="400" ht="15.75" customHeight="1">
      <c r="A400" s="48">
        <v>397.0</v>
      </c>
      <c r="B400" s="48" t="s">
        <v>740</v>
      </c>
      <c r="C400" s="48" t="s">
        <v>1237</v>
      </c>
      <c r="D400" s="48" t="s">
        <v>73</v>
      </c>
      <c r="E400" s="48" t="s">
        <v>702</v>
      </c>
      <c r="F400" s="48">
        <v>14.0</v>
      </c>
      <c r="G400" s="48">
        <v>7.0</v>
      </c>
      <c r="H400" s="48">
        <v>3.0</v>
      </c>
      <c r="I400" s="48">
        <v>3.0</v>
      </c>
      <c r="J400" s="48">
        <v>2.0</v>
      </c>
      <c r="K400" s="48">
        <v>2.0</v>
      </c>
      <c r="L400" s="48">
        <v>2.0</v>
      </c>
      <c r="M400" s="48">
        <v>2.0</v>
      </c>
      <c r="N400" s="48">
        <v>6.0</v>
      </c>
      <c r="O400" s="48">
        <v>3.0</v>
      </c>
      <c r="P400" s="48">
        <v>1.0</v>
      </c>
      <c r="Q400" s="48">
        <v>2.0</v>
      </c>
      <c r="R400" s="48">
        <v>5.0</v>
      </c>
      <c r="S400" s="48">
        <v>3.0</v>
      </c>
      <c r="T400" s="48">
        <v>1.0</v>
      </c>
      <c r="U400" s="48"/>
      <c r="V400" s="48"/>
      <c r="W400" s="48"/>
      <c r="X400" s="48"/>
      <c r="Y400" s="48"/>
      <c r="Z400" s="48"/>
    </row>
    <row r="401" ht="15.75" customHeight="1">
      <c r="A401" s="48">
        <v>398.0</v>
      </c>
      <c r="B401" s="48" t="s">
        <v>1124</v>
      </c>
      <c r="C401" s="48" t="s">
        <v>1238</v>
      </c>
      <c r="D401" s="48" t="s">
        <v>73</v>
      </c>
      <c r="E401" s="48" t="s">
        <v>702</v>
      </c>
      <c r="F401" s="48">
        <v>10.0</v>
      </c>
      <c r="G401" s="48">
        <v>9.0</v>
      </c>
      <c r="H401" s="48">
        <v>1.0</v>
      </c>
      <c r="I401" s="48">
        <v>1.0</v>
      </c>
      <c r="J401" s="48">
        <v>2.0</v>
      </c>
      <c r="K401" s="48">
        <v>1.0</v>
      </c>
      <c r="L401" s="48">
        <v>2.0</v>
      </c>
      <c r="M401" s="48">
        <v>2.0</v>
      </c>
      <c r="N401" s="48">
        <v>8.0</v>
      </c>
      <c r="O401" s="48">
        <v>1.0</v>
      </c>
      <c r="P401" s="48">
        <v>4.0</v>
      </c>
      <c r="Q401" s="48">
        <v>1.0</v>
      </c>
      <c r="R401" s="48">
        <v>2.0</v>
      </c>
      <c r="S401" s="48">
        <v>1.0</v>
      </c>
      <c r="T401" s="48">
        <v>4.0</v>
      </c>
      <c r="U401" s="48"/>
      <c r="V401" s="48"/>
      <c r="W401" s="48"/>
      <c r="X401" s="48"/>
      <c r="Y401" s="48"/>
      <c r="Z401" s="48"/>
    </row>
    <row r="402" ht="15.75" customHeight="1">
      <c r="A402" s="48">
        <v>399.0</v>
      </c>
      <c r="B402" s="48" t="s">
        <v>912</v>
      </c>
      <c r="C402" s="48" t="s">
        <v>1239</v>
      </c>
      <c r="D402" s="48" t="s">
        <v>73</v>
      </c>
      <c r="E402" s="48" t="s">
        <v>702</v>
      </c>
      <c r="F402" s="48">
        <v>8.0</v>
      </c>
      <c r="G402" s="48">
        <v>6.0</v>
      </c>
      <c r="H402" s="48">
        <v>5.0</v>
      </c>
      <c r="I402" s="48">
        <v>4.0</v>
      </c>
      <c r="J402" s="48">
        <v>5.0</v>
      </c>
      <c r="K402" s="48">
        <v>3.0</v>
      </c>
      <c r="L402" s="48">
        <v>4.0</v>
      </c>
      <c r="M402" s="48">
        <v>3.0</v>
      </c>
      <c r="N402" s="48">
        <v>4.0</v>
      </c>
      <c r="O402" s="48">
        <v>4.0</v>
      </c>
      <c r="P402" s="48">
        <v>5.0</v>
      </c>
      <c r="Q402" s="48">
        <v>4.0</v>
      </c>
      <c r="R402" s="48">
        <v>1.0</v>
      </c>
      <c r="S402" s="48">
        <v>4.0</v>
      </c>
      <c r="T402" s="48">
        <v>3.0</v>
      </c>
      <c r="U402" s="48"/>
      <c r="V402" s="48"/>
      <c r="W402" s="48"/>
      <c r="X402" s="48"/>
      <c r="Y402" s="48"/>
      <c r="Z402" s="48"/>
    </row>
    <row r="403" ht="15.75" customHeight="1">
      <c r="A403" s="48">
        <v>400.0</v>
      </c>
      <c r="B403" s="48" t="s">
        <v>853</v>
      </c>
      <c r="C403" s="48" t="s">
        <v>1219</v>
      </c>
      <c r="D403" s="48" t="s">
        <v>73</v>
      </c>
      <c r="E403" s="48" t="s">
        <v>702</v>
      </c>
      <c r="F403" s="48">
        <v>11.0</v>
      </c>
      <c r="G403" s="48">
        <v>7.0</v>
      </c>
      <c r="H403" s="48">
        <v>4.0</v>
      </c>
      <c r="I403" s="48">
        <v>5.0</v>
      </c>
      <c r="J403" s="48">
        <v>3.0</v>
      </c>
      <c r="K403" s="48">
        <v>4.0</v>
      </c>
      <c r="L403" s="48">
        <v>2.0</v>
      </c>
      <c r="M403" s="48">
        <v>2.0</v>
      </c>
      <c r="N403" s="48">
        <v>7.0</v>
      </c>
      <c r="O403" s="48">
        <v>3.0</v>
      </c>
      <c r="P403" s="48">
        <v>3.0</v>
      </c>
      <c r="Q403" s="48">
        <v>4.0</v>
      </c>
      <c r="R403" s="48">
        <v>5.0</v>
      </c>
      <c r="S403" s="48">
        <v>3.0</v>
      </c>
      <c r="T403" s="48">
        <v>4.0</v>
      </c>
      <c r="U403" s="48"/>
      <c r="V403" s="48"/>
      <c r="W403" s="48"/>
      <c r="X403" s="48"/>
      <c r="Y403" s="48"/>
      <c r="Z403" s="48"/>
    </row>
    <row r="404" ht="15.75" customHeight="1">
      <c r="A404" s="48">
        <v>401.0</v>
      </c>
      <c r="B404" s="48" t="s">
        <v>740</v>
      </c>
      <c r="C404" s="48" t="s">
        <v>880</v>
      </c>
      <c r="D404" s="48" t="s">
        <v>73</v>
      </c>
      <c r="E404" s="48" t="s">
        <v>702</v>
      </c>
      <c r="F404" s="48">
        <v>21.0</v>
      </c>
      <c r="G404" s="48">
        <v>9.0</v>
      </c>
      <c r="H404" s="48">
        <v>1.0</v>
      </c>
      <c r="I404" s="48">
        <v>1.0</v>
      </c>
      <c r="J404" s="48">
        <v>0.0</v>
      </c>
      <c r="K404" s="48">
        <v>2.0</v>
      </c>
      <c r="L404" s="48">
        <v>1.0</v>
      </c>
      <c r="M404" s="48">
        <v>2.0</v>
      </c>
      <c r="N404" s="48">
        <v>9.0</v>
      </c>
      <c r="O404" s="48">
        <v>1.0</v>
      </c>
      <c r="P404" s="48">
        <v>0.0</v>
      </c>
      <c r="Q404" s="48">
        <v>2.0</v>
      </c>
      <c r="R404" s="48">
        <v>5.0</v>
      </c>
      <c r="S404" s="48">
        <v>1.0</v>
      </c>
      <c r="T404" s="48">
        <v>3.0</v>
      </c>
      <c r="U404" s="48"/>
      <c r="V404" s="48"/>
      <c r="W404" s="48"/>
      <c r="X404" s="48"/>
      <c r="Y404" s="48"/>
      <c r="Z404" s="48"/>
    </row>
    <row r="405" ht="15.75" customHeight="1">
      <c r="A405" s="48">
        <v>402.0</v>
      </c>
      <c r="B405" s="48" t="s">
        <v>1240</v>
      </c>
      <c r="C405" s="48" t="s">
        <v>1241</v>
      </c>
      <c r="D405" s="48" t="s">
        <v>73</v>
      </c>
      <c r="E405" s="48" t="s">
        <v>721</v>
      </c>
      <c r="F405" s="48">
        <v>3.0</v>
      </c>
      <c r="G405" s="48">
        <v>7.0</v>
      </c>
      <c r="H405" s="48">
        <v>2.0</v>
      </c>
      <c r="I405" s="48">
        <v>2.0</v>
      </c>
      <c r="J405" s="48">
        <v>3.0</v>
      </c>
      <c r="K405" s="48">
        <v>4.0</v>
      </c>
      <c r="L405" s="48">
        <v>2.0</v>
      </c>
      <c r="M405" s="48">
        <v>3.0</v>
      </c>
      <c r="N405" s="48">
        <v>6.0</v>
      </c>
      <c r="O405" s="48">
        <v>3.0</v>
      </c>
      <c r="P405" s="48">
        <v>1.0</v>
      </c>
      <c r="Q405" s="48">
        <v>3.0</v>
      </c>
      <c r="R405" s="48">
        <v>2.0</v>
      </c>
      <c r="S405" s="48">
        <v>3.0</v>
      </c>
      <c r="T405" s="48">
        <v>3.0</v>
      </c>
      <c r="U405" s="48"/>
      <c r="V405" s="48"/>
      <c r="W405" s="48"/>
      <c r="X405" s="48"/>
      <c r="Y405" s="48"/>
      <c r="Z405" s="48"/>
    </row>
    <row r="406" ht="15.75" customHeight="1">
      <c r="A406" s="48">
        <v>403.0</v>
      </c>
      <c r="B406" s="48" t="s">
        <v>1242</v>
      </c>
      <c r="C406" s="48" t="s">
        <v>1243</v>
      </c>
      <c r="D406" s="48" t="s">
        <v>73</v>
      </c>
      <c r="E406" s="48" t="s">
        <v>721</v>
      </c>
      <c r="F406" s="48">
        <v>2.0</v>
      </c>
      <c r="G406" s="48">
        <v>7.0</v>
      </c>
      <c r="H406" s="48">
        <v>4.0</v>
      </c>
      <c r="I406" s="48">
        <v>3.0</v>
      </c>
      <c r="J406" s="48">
        <v>3.0</v>
      </c>
      <c r="K406" s="48">
        <v>4.0</v>
      </c>
      <c r="L406" s="48">
        <v>3.0</v>
      </c>
      <c r="M406" s="48">
        <v>2.0</v>
      </c>
      <c r="N406" s="48">
        <v>4.0</v>
      </c>
      <c r="O406" s="48">
        <v>3.0</v>
      </c>
      <c r="P406" s="48">
        <v>1.0</v>
      </c>
      <c r="Q406" s="48">
        <v>4.0</v>
      </c>
      <c r="R406" s="48">
        <v>3.0</v>
      </c>
      <c r="S406" s="48">
        <v>3.0</v>
      </c>
      <c r="T406" s="48">
        <v>3.0</v>
      </c>
      <c r="U406" s="48"/>
      <c r="V406" s="48"/>
      <c r="W406" s="48"/>
      <c r="X406" s="48"/>
      <c r="Y406" s="48"/>
      <c r="Z406" s="48"/>
    </row>
    <row r="407" ht="15.75" customHeight="1">
      <c r="A407" s="48">
        <v>404.0</v>
      </c>
      <c r="B407" s="48" t="s">
        <v>838</v>
      </c>
      <c r="C407" s="48" t="s">
        <v>1244</v>
      </c>
      <c r="D407" s="48" t="s">
        <v>73</v>
      </c>
      <c r="E407" s="48" t="s">
        <v>721</v>
      </c>
      <c r="F407" s="48">
        <v>20.0</v>
      </c>
      <c r="G407" s="48">
        <v>7.0</v>
      </c>
      <c r="H407" s="48">
        <v>4.0</v>
      </c>
      <c r="I407" s="48">
        <v>3.0</v>
      </c>
      <c r="J407" s="48">
        <v>3.0</v>
      </c>
      <c r="K407" s="48">
        <v>3.0</v>
      </c>
      <c r="L407" s="48">
        <v>3.0</v>
      </c>
      <c r="M407" s="48">
        <v>2.0</v>
      </c>
      <c r="N407" s="48">
        <v>4.0</v>
      </c>
      <c r="O407" s="48">
        <v>3.0</v>
      </c>
      <c r="P407" s="48">
        <v>2.0</v>
      </c>
      <c r="Q407" s="48">
        <v>3.0</v>
      </c>
      <c r="R407" s="48">
        <v>1.0</v>
      </c>
      <c r="S407" s="48">
        <v>3.0</v>
      </c>
      <c r="T407" s="48">
        <v>3.0</v>
      </c>
      <c r="U407" s="48"/>
      <c r="V407" s="48"/>
      <c r="W407" s="48"/>
      <c r="X407" s="48"/>
      <c r="Y407" s="48"/>
      <c r="Z407" s="48"/>
    </row>
    <row r="408" ht="15.75" customHeight="1">
      <c r="A408" s="48">
        <v>405.0</v>
      </c>
      <c r="B408" s="48" t="s">
        <v>707</v>
      </c>
      <c r="C408" s="48" t="s">
        <v>1245</v>
      </c>
      <c r="D408" s="48" t="s">
        <v>73</v>
      </c>
      <c r="E408" s="48" t="s">
        <v>721</v>
      </c>
      <c r="F408" s="48">
        <v>29.0</v>
      </c>
      <c r="G408" s="48">
        <v>10.0</v>
      </c>
      <c r="H408" s="48">
        <v>2.0</v>
      </c>
      <c r="I408" s="48">
        <v>2.0</v>
      </c>
      <c r="J408" s="48">
        <v>2.0</v>
      </c>
      <c r="K408" s="48">
        <v>3.0</v>
      </c>
      <c r="L408" s="48">
        <v>2.0</v>
      </c>
      <c r="M408" s="48">
        <v>3.0</v>
      </c>
      <c r="N408" s="48">
        <v>6.0</v>
      </c>
      <c r="O408" s="48">
        <v>2.0</v>
      </c>
      <c r="P408" s="48">
        <v>1.0</v>
      </c>
      <c r="Q408" s="48">
        <v>3.0</v>
      </c>
      <c r="R408" s="48">
        <v>0.0</v>
      </c>
      <c r="S408" s="48">
        <v>2.0</v>
      </c>
      <c r="T408" s="48">
        <v>4.0</v>
      </c>
      <c r="U408" s="48"/>
      <c r="V408" s="48"/>
      <c r="W408" s="48"/>
      <c r="X408" s="48"/>
      <c r="Y408" s="48"/>
      <c r="Z408" s="48"/>
    </row>
    <row r="409" ht="15.75" customHeight="1">
      <c r="A409" s="48">
        <v>406.0</v>
      </c>
      <c r="B409" s="48" t="s">
        <v>1246</v>
      </c>
      <c r="C409" s="48" t="s">
        <v>1247</v>
      </c>
      <c r="D409" s="48" t="s">
        <v>73</v>
      </c>
      <c r="E409" s="48" t="s">
        <v>721</v>
      </c>
      <c r="F409" s="48">
        <v>5.0</v>
      </c>
      <c r="G409" s="48">
        <v>10.0</v>
      </c>
      <c r="H409" s="48">
        <v>2.0</v>
      </c>
      <c r="I409" s="48">
        <v>2.0</v>
      </c>
      <c r="J409" s="48">
        <v>3.0</v>
      </c>
      <c r="K409" s="48">
        <v>3.0</v>
      </c>
      <c r="L409" s="48">
        <v>2.0</v>
      </c>
      <c r="M409" s="48">
        <v>2.0</v>
      </c>
      <c r="N409" s="48">
        <v>5.0</v>
      </c>
      <c r="O409" s="48">
        <v>2.0</v>
      </c>
      <c r="P409" s="48">
        <v>3.0</v>
      </c>
      <c r="Q409" s="48">
        <v>3.0</v>
      </c>
      <c r="R409" s="48">
        <v>3.0</v>
      </c>
      <c r="S409" s="48">
        <v>2.0</v>
      </c>
      <c r="T409" s="48">
        <v>2.0</v>
      </c>
      <c r="U409" s="48"/>
      <c r="V409" s="48"/>
      <c r="W409" s="48"/>
      <c r="X409" s="48"/>
      <c r="Y409" s="48"/>
      <c r="Z409" s="48"/>
    </row>
    <row r="410" ht="15.75" customHeight="1">
      <c r="A410" s="48">
        <v>407.0</v>
      </c>
      <c r="B410" s="48" t="s">
        <v>1248</v>
      </c>
      <c r="C410" s="48" t="s">
        <v>1249</v>
      </c>
      <c r="D410" s="48" t="s">
        <v>73</v>
      </c>
      <c r="E410" s="48" t="s">
        <v>721</v>
      </c>
      <c r="F410" s="48">
        <v>27.0</v>
      </c>
      <c r="G410" s="48">
        <v>8.0</v>
      </c>
      <c r="H410" s="48">
        <v>2.0</v>
      </c>
      <c r="I410" s="48">
        <v>2.0</v>
      </c>
      <c r="J410" s="48">
        <v>2.0</v>
      </c>
      <c r="K410" s="48">
        <v>3.0</v>
      </c>
      <c r="L410" s="48">
        <v>2.0</v>
      </c>
      <c r="M410" s="48">
        <v>2.0</v>
      </c>
      <c r="N410" s="48">
        <v>7.0</v>
      </c>
      <c r="O410" s="48">
        <v>2.0</v>
      </c>
      <c r="P410" s="48">
        <v>1.0</v>
      </c>
      <c r="Q410" s="48">
        <v>3.0</v>
      </c>
      <c r="R410" s="48">
        <v>4.0</v>
      </c>
      <c r="S410" s="48">
        <v>1.0</v>
      </c>
      <c r="T410" s="48">
        <v>4.0</v>
      </c>
      <c r="U410" s="48"/>
      <c r="V410" s="48"/>
      <c r="W410" s="48"/>
      <c r="X410" s="48"/>
      <c r="Y410" s="48"/>
      <c r="Z410" s="48"/>
    </row>
    <row r="411" ht="15.75" customHeight="1">
      <c r="A411" s="48">
        <v>408.0</v>
      </c>
      <c r="B411" s="48" t="s">
        <v>812</v>
      </c>
      <c r="C411" s="48" t="s">
        <v>1005</v>
      </c>
      <c r="D411" s="48" t="s">
        <v>73</v>
      </c>
      <c r="E411" s="48" t="s">
        <v>721</v>
      </c>
      <c r="F411" s="48">
        <v>26.0</v>
      </c>
      <c r="G411" s="48">
        <v>4.0</v>
      </c>
      <c r="H411" s="48">
        <v>2.0</v>
      </c>
      <c r="I411" s="48">
        <v>2.0</v>
      </c>
      <c r="J411" s="48">
        <v>2.0</v>
      </c>
      <c r="K411" s="48">
        <v>2.0</v>
      </c>
      <c r="L411" s="48">
        <v>1.0</v>
      </c>
      <c r="M411" s="48">
        <v>3.0</v>
      </c>
      <c r="N411" s="48">
        <v>2.0</v>
      </c>
      <c r="O411" s="48">
        <v>2.0</v>
      </c>
      <c r="P411" s="48">
        <v>2.0</v>
      </c>
      <c r="Q411" s="48">
        <v>2.0</v>
      </c>
      <c r="R411" s="48">
        <v>5.0</v>
      </c>
      <c r="S411" s="48">
        <v>2.0</v>
      </c>
      <c r="T411" s="48">
        <v>2.0</v>
      </c>
      <c r="U411" s="48"/>
      <c r="V411" s="48"/>
      <c r="W411" s="48"/>
      <c r="X411" s="48"/>
      <c r="Y411" s="48"/>
      <c r="Z411" s="48"/>
    </row>
    <row r="412" ht="15.75" customHeight="1">
      <c r="A412" s="48">
        <v>409.0</v>
      </c>
      <c r="B412" s="48" t="s">
        <v>936</v>
      </c>
      <c r="C412" s="48" t="s">
        <v>1250</v>
      </c>
      <c r="D412" s="48" t="s">
        <v>73</v>
      </c>
      <c r="E412" s="48" t="s">
        <v>721</v>
      </c>
      <c r="F412" s="48">
        <v>44.0</v>
      </c>
      <c r="G412" s="48">
        <v>10.0</v>
      </c>
      <c r="H412" s="48">
        <v>1.0</v>
      </c>
      <c r="I412" s="48">
        <v>1.0</v>
      </c>
      <c r="J412" s="48">
        <v>1.0</v>
      </c>
      <c r="K412" s="48">
        <v>1.0</v>
      </c>
      <c r="L412" s="48">
        <v>1.0</v>
      </c>
      <c r="M412" s="48">
        <v>2.0</v>
      </c>
      <c r="N412" s="48">
        <v>12.0</v>
      </c>
      <c r="O412" s="48">
        <v>1.0</v>
      </c>
      <c r="P412" s="48">
        <v>3.0</v>
      </c>
      <c r="Q412" s="48">
        <v>1.0</v>
      </c>
      <c r="R412" s="48">
        <v>5.0</v>
      </c>
      <c r="S412" s="48">
        <v>1.0</v>
      </c>
      <c r="T412" s="48">
        <v>3.0</v>
      </c>
      <c r="U412" s="48"/>
      <c r="V412" s="48"/>
      <c r="W412" s="48"/>
      <c r="X412" s="48"/>
      <c r="Y412" s="48"/>
      <c r="Z412" s="48"/>
    </row>
    <row r="413" ht="15.75" customHeight="1">
      <c r="A413" s="48">
        <v>410.0</v>
      </c>
      <c r="B413" s="48" t="s">
        <v>779</v>
      </c>
      <c r="C413" s="48" t="s">
        <v>1251</v>
      </c>
      <c r="D413" s="48" t="s">
        <v>36</v>
      </c>
      <c r="E413" s="48" t="s">
        <v>697</v>
      </c>
      <c r="F413" s="48">
        <v>35.0</v>
      </c>
      <c r="G413" s="48">
        <v>10.0</v>
      </c>
      <c r="H413" s="48">
        <v>4.0</v>
      </c>
      <c r="I413" s="48">
        <v>4.0</v>
      </c>
      <c r="J413" s="48">
        <v>5.0</v>
      </c>
      <c r="K413" s="48">
        <v>5.0</v>
      </c>
      <c r="L413" s="48">
        <v>4.0</v>
      </c>
      <c r="M413" s="48">
        <v>0.0</v>
      </c>
      <c r="N413" s="48">
        <v>1.0</v>
      </c>
      <c r="O413" s="48">
        <v>0.0</v>
      </c>
      <c r="P413" s="48">
        <v>0.0</v>
      </c>
      <c r="Q413" s="48">
        <v>4.0</v>
      </c>
      <c r="R413" s="48">
        <v>4.0</v>
      </c>
      <c r="S413" s="48">
        <v>4.0</v>
      </c>
      <c r="T413" s="48">
        <v>4.0</v>
      </c>
      <c r="U413" s="48"/>
      <c r="V413" s="48"/>
      <c r="W413" s="48"/>
      <c r="X413" s="48"/>
      <c r="Y413" s="48"/>
      <c r="Z413" s="48"/>
    </row>
    <row r="414" ht="15.75" customHeight="1">
      <c r="A414" s="48">
        <v>411.0</v>
      </c>
      <c r="B414" s="48" t="s">
        <v>809</v>
      </c>
      <c r="C414" s="48" t="s">
        <v>1252</v>
      </c>
      <c r="D414" s="48" t="s">
        <v>36</v>
      </c>
      <c r="E414" s="48" t="s">
        <v>697</v>
      </c>
      <c r="F414" s="48">
        <v>31.0</v>
      </c>
      <c r="G414" s="48">
        <v>8.0</v>
      </c>
      <c r="H414" s="48">
        <v>2.0</v>
      </c>
      <c r="I414" s="48">
        <v>3.0</v>
      </c>
      <c r="J414" s="48">
        <v>4.0</v>
      </c>
      <c r="K414" s="48">
        <v>4.0</v>
      </c>
      <c r="L414" s="48">
        <v>2.0</v>
      </c>
      <c r="M414" s="48">
        <v>0.0</v>
      </c>
      <c r="N414" s="48">
        <v>0.0</v>
      </c>
      <c r="O414" s="48">
        <v>0.0</v>
      </c>
      <c r="P414" s="48">
        <v>0.0</v>
      </c>
      <c r="Q414" s="48">
        <v>3.0</v>
      </c>
      <c r="R414" s="48">
        <v>2.0</v>
      </c>
      <c r="S414" s="48">
        <v>3.0</v>
      </c>
      <c r="T414" s="48">
        <v>2.0</v>
      </c>
      <c r="U414" s="48"/>
      <c r="V414" s="48"/>
      <c r="W414" s="48"/>
      <c r="X414" s="48"/>
      <c r="Y414" s="48"/>
      <c r="Z414" s="48"/>
    </row>
    <row r="415" ht="15.75" customHeight="1">
      <c r="A415" s="48">
        <v>412.0</v>
      </c>
      <c r="B415" s="48" t="s">
        <v>1010</v>
      </c>
      <c r="C415" s="48" t="s">
        <v>871</v>
      </c>
      <c r="D415" s="48" t="s">
        <v>36</v>
      </c>
      <c r="E415" s="48" t="s">
        <v>702</v>
      </c>
      <c r="F415" s="48">
        <v>66.0</v>
      </c>
      <c r="G415" s="48">
        <v>10.0</v>
      </c>
      <c r="H415" s="48">
        <v>5.0</v>
      </c>
      <c r="I415" s="48">
        <v>4.0</v>
      </c>
      <c r="J415" s="48">
        <v>6.0</v>
      </c>
      <c r="K415" s="48">
        <v>4.0</v>
      </c>
      <c r="L415" s="48">
        <v>4.0</v>
      </c>
      <c r="M415" s="48">
        <v>3.0</v>
      </c>
      <c r="N415" s="48">
        <v>3.0</v>
      </c>
      <c r="O415" s="48">
        <v>6.0</v>
      </c>
      <c r="P415" s="48">
        <v>6.0</v>
      </c>
      <c r="Q415" s="48">
        <v>6.0</v>
      </c>
      <c r="R415" s="48">
        <v>0.0</v>
      </c>
      <c r="S415" s="48">
        <v>6.0</v>
      </c>
      <c r="T415" s="48">
        <v>2.0</v>
      </c>
      <c r="U415" s="48"/>
      <c r="V415" s="48"/>
      <c r="W415" s="48"/>
      <c r="X415" s="48"/>
      <c r="Y415" s="48"/>
      <c r="Z415" s="48"/>
    </row>
    <row r="416" ht="15.75" customHeight="1">
      <c r="A416" s="48">
        <v>413.0</v>
      </c>
      <c r="B416" s="48" t="s">
        <v>698</v>
      </c>
      <c r="C416" s="48" t="s">
        <v>1253</v>
      </c>
      <c r="D416" s="48" t="s">
        <v>36</v>
      </c>
      <c r="E416" s="48" t="s">
        <v>702</v>
      </c>
      <c r="F416" s="48">
        <v>10.0</v>
      </c>
      <c r="G416" s="48">
        <v>9.0</v>
      </c>
      <c r="H416" s="48">
        <v>4.0</v>
      </c>
      <c r="I416" s="48">
        <v>3.0</v>
      </c>
      <c r="J416" s="48">
        <v>4.0</v>
      </c>
      <c r="K416" s="48">
        <v>4.0</v>
      </c>
      <c r="L416" s="48">
        <v>4.0</v>
      </c>
      <c r="M416" s="48">
        <v>4.0</v>
      </c>
      <c r="N416" s="48">
        <v>4.0</v>
      </c>
      <c r="O416" s="48">
        <v>4.0</v>
      </c>
      <c r="P416" s="48">
        <v>3.0</v>
      </c>
      <c r="Q416" s="48">
        <v>4.0</v>
      </c>
      <c r="R416" s="48">
        <v>0.0</v>
      </c>
      <c r="S416" s="48">
        <v>4.0</v>
      </c>
      <c r="T416" s="48">
        <v>2.0</v>
      </c>
      <c r="U416" s="48"/>
      <c r="V416" s="48"/>
      <c r="W416" s="48"/>
      <c r="X416" s="48"/>
      <c r="Y416" s="48"/>
      <c r="Z416" s="48"/>
    </row>
    <row r="417" ht="15.75" customHeight="1">
      <c r="A417" s="48">
        <v>414.0</v>
      </c>
      <c r="B417" s="48" t="s">
        <v>936</v>
      </c>
      <c r="C417" s="48" t="s">
        <v>1254</v>
      </c>
      <c r="D417" s="48" t="s">
        <v>36</v>
      </c>
      <c r="E417" s="48" t="s">
        <v>702</v>
      </c>
      <c r="F417" s="48">
        <v>15.0</v>
      </c>
      <c r="G417" s="48">
        <v>7.0</v>
      </c>
      <c r="H417" s="48">
        <v>3.0</v>
      </c>
      <c r="I417" s="48">
        <v>3.0</v>
      </c>
      <c r="J417" s="48">
        <v>3.0</v>
      </c>
      <c r="K417" s="48">
        <v>3.0</v>
      </c>
      <c r="L417" s="48">
        <v>3.0</v>
      </c>
      <c r="M417" s="48">
        <v>2.0</v>
      </c>
      <c r="N417" s="48">
        <v>4.0</v>
      </c>
      <c r="O417" s="48">
        <v>3.0</v>
      </c>
      <c r="P417" s="48">
        <v>3.0</v>
      </c>
      <c r="Q417" s="48">
        <v>4.0</v>
      </c>
      <c r="R417" s="48">
        <v>3.0</v>
      </c>
      <c r="S417" s="48">
        <v>3.0</v>
      </c>
      <c r="T417" s="48">
        <v>2.0</v>
      </c>
      <c r="U417" s="48"/>
      <c r="V417" s="48"/>
      <c r="W417" s="48"/>
      <c r="X417" s="48"/>
      <c r="Y417" s="48"/>
      <c r="Z417" s="48"/>
    </row>
    <row r="418" ht="15.75" customHeight="1">
      <c r="A418" s="48">
        <v>415.0</v>
      </c>
      <c r="B418" s="48" t="s">
        <v>817</v>
      </c>
      <c r="C418" s="48" t="s">
        <v>1255</v>
      </c>
      <c r="D418" s="48" t="s">
        <v>36</v>
      </c>
      <c r="E418" s="48" t="s">
        <v>702</v>
      </c>
      <c r="F418" s="48">
        <v>26.0</v>
      </c>
      <c r="G418" s="48">
        <v>6.0</v>
      </c>
      <c r="H418" s="48">
        <v>3.0</v>
      </c>
      <c r="I418" s="48">
        <v>2.0</v>
      </c>
      <c r="J418" s="48">
        <v>2.0</v>
      </c>
      <c r="K418" s="48">
        <v>2.0</v>
      </c>
      <c r="L418" s="48">
        <v>2.0</v>
      </c>
      <c r="M418" s="48">
        <v>2.0</v>
      </c>
      <c r="N418" s="48">
        <v>1.0</v>
      </c>
      <c r="O418" s="48">
        <v>2.0</v>
      </c>
      <c r="P418" s="48">
        <v>1.0</v>
      </c>
      <c r="Q418" s="48">
        <v>2.0</v>
      </c>
      <c r="R418" s="48">
        <v>5.0</v>
      </c>
      <c r="S418" s="48">
        <v>3.0</v>
      </c>
      <c r="T418" s="48">
        <v>0.0</v>
      </c>
      <c r="U418" s="48"/>
      <c r="V418" s="48"/>
      <c r="W418" s="48"/>
      <c r="X418" s="48"/>
      <c r="Y418" s="48"/>
      <c r="Z418" s="48"/>
    </row>
    <row r="419" ht="15.75" customHeight="1">
      <c r="A419" s="48">
        <v>416.0</v>
      </c>
      <c r="B419" s="48" t="s">
        <v>853</v>
      </c>
      <c r="C419" s="48" t="s">
        <v>1129</v>
      </c>
      <c r="D419" s="48" t="s">
        <v>36</v>
      </c>
      <c r="E419" s="48" t="s">
        <v>702</v>
      </c>
      <c r="F419" s="48">
        <v>25.0</v>
      </c>
      <c r="G419" s="48">
        <v>11.0</v>
      </c>
      <c r="H419" s="48">
        <v>3.0</v>
      </c>
      <c r="I419" s="48">
        <v>4.0</v>
      </c>
      <c r="J419" s="48">
        <v>5.0</v>
      </c>
      <c r="K419" s="48">
        <v>3.0</v>
      </c>
      <c r="L419" s="48">
        <v>3.0</v>
      </c>
      <c r="M419" s="48">
        <v>3.0</v>
      </c>
      <c r="N419" s="48">
        <v>6.0</v>
      </c>
      <c r="O419" s="48">
        <v>4.0</v>
      </c>
      <c r="P419" s="48">
        <v>4.0</v>
      </c>
      <c r="Q419" s="48">
        <v>5.0</v>
      </c>
      <c r="R419" s="48">
        <v>3.0</v>
      </c>
      <c r="S419" s="48">
        <v>4.0</v>
      </c>
      <c r="T419" s="48">
        <v>4.0</v>
      </c>
      <c r="U419" s="48"/>
      <c r="V419" s="48"/>
      <c r="W419" s="48"/>
      <c r="X419" s="48"/>
      <c r="Y419" s="48"/>
      <c r="Z419" s="48"/>
    </row>
    <row r="420" ht="15.75" customHeight="1">
      <c r="A420" s="48">
        <v>417.0</v>
      </c>
      <c r="B420" s="48" t="s">
        <v>740</v>
      </c>
      <c r="C420" s="48" t="s">
        <v>1256</v>
      </c>
      <c r="D420" s="48" t="s">
        <v>36</v>
      </c>
      <c r="E420" s="48" t="s">
        <v>702</v>
      </c>
      <c r="F420" s="48">
        <v>14.0</v>
      </c>
      <c r="G420" s="48">
        <v>6.0</v>
      </c>
      <c r="H420" s="48">
        <v>2.0</v>
      </c>
      <c r="I420" s="48">
        <v>3.0</v>
      </c>
      <c r="J420" s="48">
        <v>2.0</v>
      </c>
      <c r="K420" s="48">
        <v>3.0</v>
      </c>
      <c r="L420" s="48">
        <v>2.0</v>
      </c>
      <c r="M420" s="48">
        <v>2.0</v>
      </c>
      <c r="N420" s="48">
        <v>4.0</v>
      </c>
      <c r="O420" s="48">
        <v>2.0</v>
      </c>
      <c r="P420" s="48">
        <v>2.0</v>
      </c>
      <c r="Q420" s="48">
        <v>3.0</v>
      </c>
      <c r="R420" s="48">
        <v>1.0</v>
      </c>
      <c r="S420" s="48">
        <v>2.0</v>
      </c>
      <c r="T420" s="48">
        <v>2.0</v>
      </c>
      <c r="U420" s="48"/>
      <c r="V420" s="48"/>
      <c r="W420" s="48"/>
      <c r="X420" s="48"/>
      <c r="Y420" s="48"/>
      <c r="Z420" s="48"/>
    </row>
    <row r="421" ht="15.75" customHeight="1">
      <c r="A421" s="48">
        <v>418.0</v>
      </c>
      <c r="B421" s="48" t="s">
        <v>703</v>
      </c>
      <c r="C421" s="48" t="s">
        <v>704</v>
      </c>
      <c r="D421" s="48" t="s">
        <v>36</v>
      </c>
      <c r="E421" s="48" t="s">
        <v>702</v>
      </c>
      <c r="F421" s="48">
        <v>24.0</v>
      </c>
      <c r="G421" s="48">
        <v>10.0</v>
      </c>
      <c r="H421" s="48">
        <v>2.0</v>
      </c>
      <c r="I421" s="48">
        <v>3.0</v>
      </c>
      <c r="J421" s="48">
        <v>2.0</v>
      </c>
      <c r="K421" s="48">
        <v>3.0</v>
      </c>
      <c r="L421" s="48">
        <v>2.0</v>
      </c>
      <c r="M421" s="48">
        <v>4.0</v>
      </c>
      <c r="N421" s="48">
        <v>6.0</v>
      </c>
      <c r="O421" s="48">
        <v>2.0</v>
      </c>
      <c r="P421" s="48">
        <v>1.0</v>
      </c>
      <c r="Q421" s="48">
        <v>3.0</v>
      </c>
      <c r="R421" s="48">
        <v>2.0</v>
      </c>
      <c r="S421" s="48">
        <v>1.0</v>
      </c>
      <c r="T421" s="48">
        <v>3.0</v>
      </c>
      <c r="U421" s="48"/>
      <c r="V421" s="48"/>
      <c r="W421" s="48"/>
      <c r="X421" s="48"/>
      <c r="Y421" s="48"/>
      <c r="Z421" s="48"/>
    </row>
    <row r="422" ht="15.75" customHeight="1">
      <c r="A422" s="48">
        <v>419.0</v>
      </c>
      <c r="B422" s="48" t="s">
        <v>819</v>
      </c>
      <c r="C422" s="48" t="s">
        <v>1257</v>
      </c>
      <c r="D422" s="48" t="s">
        <v>36</v>
      </c>
      <c r="E422" s="48" t="s">
        <v>702</v>
      </c>
      <c r="F422" s="48">
        <v>20.0</v>
      </c>
      <c r="G422" s="48">
        <v>9.0</v>
      </c>
      <c r="H422" s="48">
        <v>2.0</v>
      </c>
      <c r="I422" s="48">
        <v>2.0</v>
      </c>
      <c r="J422" s="48">
        <v>1.0</v>
      </c>
      <c r="K422" s="48">
        <v>2.0</v>
      </c>
      <c r="L422" s="48">
        <v>2.0</v>
      </c>
      <c r="M422" s="48">
        <v>2.0</v>
      </c>
      <c r="N422" s="48">
        <v>6.0</v>
      </c>
      <c r="O422" s="48">
        <v>2.0</v>
      </c>
      <c r="P422" s="48">
        <v>3.0</v>
      </c>
      <c r="Q422" s="48">
        <v>2.0</v>
      </c>
      <c r="R422" s="48">
        <v>4.0</v>
      </c>
      <c r="S422" s="48">
        <v>2.0</v>
      </c>
      <c r="T422" s="48">
        <v>1.0</v>
      </c>
      <c r="U422" s="48"/>
      <c r="V422" s="48"/>
      <c r="W422" s="48"/>
      <c r="X422" s="48"/>
      <c r="Y422" s="48"/>
      <c r="Z422" s="48"/>
    </row>
    <row r="423" ht="15.75" customHeight="1">
      <c r="A423" s="48">
        <v>420.0</v>
      </c>
      <c r="B423" s="48" t="s">
        <v>1258</v>
      </c>
      <c r="C423" s="48" t="s">
        <v>1259</v>
      </c>
      <c r="D423" s="48" t="s">
        <v>36</v>
      </c>
      <c r="E423" s="48" t="s">
        <v>702</v>
      </c>
      <c r="F423" s="48">
        <v>68.0</v>
      </c>
      <c r="G423" s="48">
        <v>10.0</v>
      </c>
      <c r="H423" s="48">
        <v>5.0</v>
      </c>
      <c r="I423" s="48">
        <v>4.0</v>
      </c>
      <c r="J423" s="48">
        <v>4.0</v>
      </c>
      <c r="K423" s="48">
        <v>3.0</v>
      </c>
      <c r="L423" s="48">
        <v>3.0</v>
      </c>
      <c r="M423" s="48">
        <v>4.0</v>
      </c>
      <c r="N423" s="48">
        <v>4.0</v>
      </c>
      <c r="O423" s="48">
        <v>5.0</v>
      </c>
      <c r="P423" s="48">
        <v>3.0</v>
      </c>
      <c r="Q423" s="48">
        <v>4.0</v>
      </c>
      <c r="R423" s="48">
        <v>1.0</v>
      </c>
      <c r="S423" s="48">
        <v>4.0</v>
      </c>
      <c r="T423" s="48">
        <v>2.0</v>
      </c>
      <c r="U423" s="48"/>
      <c r="V423" s="48"/>
      <c r="W423" s="48"/>
      <c r="X423" s="48"/>
      <c r="Y423" s="48"/>
      <c r="Z423" s="48"/>
    </row>
    <row r="424" ht="15.75" customHeight="1">
      <c r="A424" s="48">
        <v>421.0</v>
      </c>
      <c r="B424" s="48" t="s">
        <v>1044</v>
      </c>
      <c r="C424" s="48" t="s">
        <v>1260</v>
      </c>
      <c r="D424" s="48" t="s">
        <v>36</v>
      </c>
      <c r="E424" s="48" t="s">
        <v>702</v>
      </c>
      <c r="F424" s="48">
        <v>22.0</v>
      </c>
      <c r="G424" s="48">
        <v>9.0</v>
      </c>
      <c r="H424" s="48">
        <v>2.0</v>
      </c>
      <c r="I424" s="48">
        <v>2.0</v>
      </c>
      <c r="J424" s="48">
        <v>5.0</v>
      </c>
      <c r="K424" s="48">
        <v>4.0</v>
      </c>
      <c r="L424" s="48">
        <v>4.0</v>
      </c>
      <c r="M424" s="48">
        <v>3.0</v>
      </c>
      <c r="N424" s="48">
        <v>7.0</v>
      </c>
      <c r="O424" s="48">
        <v>3.0</v>
      </c>
      <c r="P424" s="48">
        <v>5.0</v>
      </c>
      <c r="Q424" s="48">
        <v>4.0</v>
      </c>
      <c r="R424" s="48">
        <v>1.0</v>
      </c>
      <c r="S424" s="48">
        <v>3.0</v>
      </c>
      <c r="T424" s="48">
        <v>4.0</v>
      </c>
      <c r="U424" s="48"/>
      <c r="V424" s="48"/>
      <c r="W424" s="48"/>
      <c r="X424" s="48"/>
      <c r="Y424" s="48"/>
      <c r="Z424" s="48"/>
    </row>
    <row r="425" ht="15.75" customHeight="1">
      <c r="A425" s="48">
        <v>422.0</v>
      </c>
      <c r="B425" s="48" t="s">
        <v>746</v>
      </c>
      <c r="C425" s="48" t="s">
        <v>1152</v>
      </c>
      <c r="D425" s="48" t="s">
        <v>36</v>
      </c>
      <c r="E425" s="48" t="s">
        <v>702</v>
      </c>
      <c r="F425" s="48">
        <v>7.0</v>
      </c>
      <c r="G425" s="48">
        <v>6.0</v>
      </c>
      <c r="H425" s="48">
        <v>4.0</v>
      </c>
      <c r="I425" s="48">
        <v>3.0</v>
      </c>
      <c r="J425" s="48">
        <v>4.0</v>
      </c>
      <c r="K425" s="48">
        <v>3.0</v>
      </c>
      <c r="L425" s="48">
        <v>3.0</v>
      </c>
      <c r="M425" s="48">
        <v>3.0</v>
      </c>
      <c r="N425" s="48">
        <v>1.0</v>
      </c>
      <c r="O425" s="48">
        <v>4.0</v>
      </c>
      <c r="P425" s="48">
        <v>5.0</v>
      </c>
      <c r="Q425" s="48">
        <v>4.0</v>
      </c>
      <c r="R425" s="48">
        <v>2.0</v>
      </c>
      <c r="S425" s="48">
        <v>3.0</v>
      </c>
      <c r="T425" s="48">
        <v>0.0</v>
      </c>
      <c r="U425" s="48"/>
      <c r="V425" s="48"/>
      <c r="W425" s="48"/>
      <c r="X425" s="48"/>
      <c r="Y425" s="48"/>
      <c r="Z425" s="48"/>
    </row>
    <row r="426" ht="15.75" customHeight="1">
      <c r="A426" s="48">
        <v>423.0</v>
      </c>
      <c r="B426" s="48" t="s">
        <v>973</v>
      </c>
      <c r="C426" s="48" t="s">
        <v>1261</v>
      </c>
      <c r="D426" s="48" t="s">
        <v>36</v>
      </c>
      <c r="E426" s="48" t="s">
        <v>702</v>
      </c>
      <c r="F426" s="48">
        <v>82.0</v>
      </c>
      <c r="G426" s="48">
        <v>5.0</v>
      </c>
      <c r="H426" s="48">
        <v>3.0</v>
      </c>
      <c r="I426" s="48">
        <v>3.0</v>
      </c>
      <c r="J426" s="48">
        <v>3.0</v>
      </c>
      <c r="K426" s="48">
        <v>2.0</v>
      </c>
      <c r="L426" s="48">
        <v>2.0</v>
      </c>
      <c r="M426" s="48">
        <v>2.0</v>
      </c>
      <c r="N426" s="48">
        <v>2.0</v>
      </c>
      <c r="O426" s="48">
        <v>2.0</v>
      </c>
      <c r="P426" s="48">
        <v>2.0</v>
      </c>
      <c r="Q426" s="48">
        <v>2.0</v>
      </c>
      <c r="R426" s="48">
        <v>0.0</v>
      </c>
      <c r="S426" s="48">
        <v>3.0</v>
      </c>
      <c r="T426" s="48">
        <v>2.0</v>
      </c>
      <c r="U426" s="48"/>
      <c r="V426" s="48"/>
      <c r="W426" s="48"/>
      <c r="X426" s="48"/>
      <c r="Y426" s="48"/>
      <c r="Z426" s="48"/>
    </row>
    <row r="427" ht="15.75" customHeight="1">
      <c r="A427" s="48">
        <v>424.0</v>
      </c>
      <c r="B427" s="48" t="s">
        <v>817</v>
      </c>
      <c r="C427" s="48" t="s">
        <v>1262</v>
      </c>
      <c r="D427" s="48" t="s">
        <v>36</v>
      </c>
      <c r="E427" s="48" t="s">
        <v>702</v>
      </c>
      <c r="F427" s="48">
        <v>39.0</v>
      </c>
      <c r="G427" s="48">
        <v>6.0</v>
      </c>
      <c r="H427" s="48">
        <v>2.0</v>
      </c>
      <c r="I427" s="48">
        <v>2.0</v>
      </c>
      <c r="J427" s="48">
        <v>2.0</v>
      </c>
      <c r="K427" s="48">
        <v>2.0</v>
      </c>
      <c r="L427" s="48">
        <v>2.0</v>
      </c>
      <c r="M427" s="48">
        <v>2.0</v>
      </c>
      <c r="N427" s="48">
        <v>5.0</v>
      </c>
      <c r="O427" s="48">
        <v>2.0</v>
      </c>
      <c r="P427" s="48">
        <v>3.0</v>
      </c>
      <c r="Q427" s="48">
        <v>2.0</v>
      </c>
      <c r="R427" s="48">
        <v>5.0</v>
      </c>
      <c r="S427" s="48">
        <v>2.0</v>
      </c>
      <c r="T427" s="48">
        <v>1.0</v>
      </c>
      <c r="U427" s="48"/>
      <c r="V427" s="48"/>
      <c r="W427" s="48"/>
      <c r="X427" s="48"/>
      <c r="Y427" s="48"/>
      <c r="Z427" s="48"/>
    </row>
    <row r="428" ht="15.75" customHeight="1">
      <c r="A428" s="48">
        <v>425.0</v>
      </c>
      <c r="B428" s="48" t="s">
        <v>1191</v>
      </c>
      <c r="C428" s="48" t="s">
        <v>1263</v>
      </c>
      <c r="D428" s="48" t="s">
        <v>36</v>
      </c>
      <c r="E428" s="48" t="s">
        <v>702</v>
      </c>
      <c r="F428" s="48">
        <v>16.0</v>
      </c>
      <c r="G428" s="48">
        <v>14.0</v>
      </c>
      <c r="H428" s="48">
        <v>1.0</v>
      </c>
      <c r="I428" s="48">
        <v>2.0</v>
      </c>
      <c r="J428" s="48">
        <v>0.0</v>
      </c>
      <c r="K428" s="48">
        <v>1.0</v>
      </c>
      <c r="L428" s="48">
        <v>1.0</v>
      </c>
      <c r="M428" s="48">
        <v>3.0</v>
      </c>
      <c r="N428" s="48">
        <v>11.0</v>
      </c>
      <c r="O428" s="48">
        <v>1.0</v>
      </c>
      <c r="P428" s="48">
        <v>0.0</v>
      </c>
      <c r="Q428" s="48">
        <v>1.0</v>
      </c>
      <c r="R428" s="48">
        <v>3.0</v>
      </c>
      <c r="S428" s="48">
        <v>1.0</v>
      </c>
      <c r="T428" s="48">
        <v>4.0</v>
      </c>
      <c r="U428" s="48"/>
      <c r="V428" s="48"/>
      <c r="W428" s="48"/>
      <c r="X428" s="48"/>
      <c r="Y428" s="48"/>
      <c r="Z428" s="48"/>
    </row>
    <row r="429" ht="15.75" customHeight="1">
      <c r="A429" s="48">
        <v>426.0</v>
      </c>
      <c r="B429" s="48" t="s">
        <v>1264</v>
      </c>
      <c r="C429" s="48" t="s">
        <v>879</v>
      </c>
      <c r="D429" s="48" t="s">
        <v>36</v>
      </c>
      <c r="E429" s="48" t="s">
        <v>721</v>
      </c>
      <c r="F429" s="48">
        <v>55.0</v>
      </c>
      <c r="G429" s="48">
        <v>10.0</v>
      </c>
      <c r="H429" s="48">
        <v>4.0</v>
      </c>
      <c r="I429" s="48">
        <v>3.0</v>
      </c>
      <c r="J429" s="48">
        <v>4.0</v>
      </c>
      <c r="K429" s="48">
        <v>5.0</v>
      </c>
      <c r="L429" s="48">
        <v>4.0</v>
      </c>
      <c r="M429" s="48">
        <v>3.0</v>
      </c>
      <c r="N429" s="48">
        <v>3.0</v>
      </c>
      <c r="O429" s="48">
        <v>4.0</v>
      </c>
      <c r="P429" s="48">
        <v>2.0</v>
      </c>
      <c r="Q429" s="48">
        <v>5.0</v>
      </c>
      <c r="R429" s="48">
        <v>1.0</v>
      </c>
      <c r="S429" s="48">
        <v>4.0</v>
      </c>
      <c r="T429" s="48">
        <v>3.0</v>
      </c>
      <c r="U429" s="48"/>
      <c r="V429" s="48"/>
      <c r="W429" s="48"/>
      <c r="X429" s="48"/>
      <c r="Y429" s="48"/>
      <c r="Z429" s="48"/>
    </row>
    <row r="430" ht="15.75" customHeight="1">
      <c r="A430" s="48">
        <v>427.0</v>
      </c>
      <c r="B430" s="48" t="s">
        <v>905</v>
      </c>
      <c r="C430" s="48" t="s">
        <v>1265</v>
      </c>
      <c r="D430" s="48" t="s">
        <v>36</v>
      </c>
      <c r="E430" s="48" t="s">
        <v>721</v>
      </c>
      <c r="F430" s="48">
        <v>5.0</v>
      </c>
      <c r="G430" s="48">
        <v>8.0</v>
      </c>
      <c r="H430" s="48">
        <v>4.0</v>
      </c>
      <c r="I430" s="48">
        <v>4.0</v>
      </c>
      <c r="J430" s="48">
        <v>3.0</v>
      </c>
      <c r="K430" s="48">
        <v>5.0</v>
      </c>
      <c r="L430" s="48">
        <v>3.0</v>
      </c>
      <c r="M430" s="48">
        <v>5.0</v>
      </c>
      <c r="N430" s="48">
        <v>6.0</v>
      </c>
      <c r="O430" s="48">
        <v>3.0</v>
      </c>
      <c r="P430" s="48">
        <v>0.0</v>
      </c>
      <c r="Q430" s="48">
        <v>4.0</v>
      </c>
      <c r="R430" s="48">
        <v>1.0</v>
      </c>
      <c r="S430" s="48">
        <v>3.0</v>
      </c>
      <c r="T430" s="48">
        <v>5.0</v>
      </c>
      <c r="U430" s="48"/>
      <c r="V430" s="48"/>
      <c r="W430" s="48"/>
      <c r="X430" s="48"/>
      <c r="Y430" s="48"/>
      <c r="Z430" s="48"/>
    </row>
    <row r="431" ht="15.75" customHeight="1">
      <c r="A431" s="48">
        <v>428.0</v>
      </c>
      <c r="B431" s="48" t="s">
        <v>775</v>
      </c>
      <c r="C431" s="48" t="s">
        <v>1266</v>
      </c>
      <c r="D431" s="48" t="s">
        <v>36</v>
      </c>
      <c r="E431" s="48" t="s">
        <v>721</v>
      </c>
      <c r="F431" s="48">
        <v>2.0</v>
      </c>
      <c r="G431" s="48">
        <v>8.0</v>
      </c>
      <c r="H431" s="48">
        <v>2.0</v>
      </c>
      <c r="I431" s="48">
        <v>3.0</v>
      </c>
      <c r="J431" s="48">
        <v>2.0</v>
      </c>
      <c r="K431" s="48">
        <v>2.0</v>
      </c>
      <c r="L431" s="48">
        <v>2.0</v>
      </c>
      <c r="M431" s="48">
        <v>2.0</v>
      </c>
      <c r="N431" s="48">
        <v>4.0</v>
      </c>
      <c r="O431" s="48">
        <v>2.0</v>
      </c>
      <c r="P431" s="48">
        <v>1.0</v>
      </c>
      <c r="Q431" s="48">
        <v>3.0</v>
      </c>
      <c r="R431" s="48">
        <v>1.0</v>
      </c>
      <c r="S431" s="48">
        <v>2.0</v>
      </c>
      <c r="T431" s="48">
        <v>2.0</v>
      </c>
      <c r="U431" s="48"/>
      <c r="V431" s="48"/>
      <c r="W431" s="48"/>
      <c r="X431" s="48"/>
      <c r="Y431" s="48"/>
      <c r="Z431" s="48"/>
    </row>
    <row r="432" ht="15.75" customHeight="1">
      <c r="A432" s="48">
        <v>429.0</v>
      </c>
      <c r="B432" s="48" t="s">
        <v>827</v>
      </c>
      <c r="C432" s="48" t="s">
        <v>1267</v>
      </c>
      <c r="D432" s="48" t="s">
        <v>36</v>
      </c>
      <c r="E432" s="48" t="s">
        <v>721</v>
      </c>
      <c r="F432" s="48">
        <v>23.0</v>
      </c>
      <c r="G432" s="48">
        <v>8.0</v>
      </c>
      <c r="H432" s="48">
        <v>3.0</v>
      </c>
      <c r="I432" s="48">
        <v>3.0</v>
      </c>
      <c r="J432" s="48">
        <v>2.0</v>
      </c>
      <c r="K432" s="48">
        <v>3.0</v>
      </c>
      <c r="L432" s="48">
        <v>4.0</v>
      </c>
      <c r="M432" s="48">
        <v>3.0</v>
      </c>
      <c r="N432" s="48">
        <v>3.0</v>
      </c>
      <c r="O432" s="48">
        <v>2.0</v>
      </c>
      <c r="P432" s="48">
        <v>1.0</v>
      </c>
      <c r="Q432" s="48">
        <v>3.0</v>
      </c>
      <c r="R432" s="48">
        <v>5.0</v>
      </c>
      <c r="S432" s="48">
        <v>4.0</v>
      </c>
      <c r="T432" s="48">
        <v>3.0</v>
      </c>
      <c r="U432" s="48"/>
      <c r="V432" s="48"/>
      <c r="W432" s="48"/>
      <c r="X432" s="48"/>
      <c r="Y432" s="48"/>
      <c r="Z432" s="48"/>
    </row>
    <row r="433" ht="15.75" customHeight="1">
      <c r="A433" s="48">
        <v>430.0</v>
      </c>
      <c r="B433" s="48" t="s">
        <v>764</v>
      </c>
      <c r="C433" s="48" t="s">
        <v>1268</v>
      </c>
      <c r="D433" s="48" t="s">
        <v>36</v>
      </c>
      <c r="E433" s="48" t="s">
        <v>721</v>
      </c>
      <c r="F433" s="48">
        <v>32.0</v>
      </c>
      <c r="G433" s="48">
        <v>9.0</v>
      </c>
      <c r="H433" s="48">
        <v>2.0</v>
      </c>
      <c r="I433" s="48">
        <v>2.0</v>
      </c>
      <c r="J433" s="48">
        <v>2.0</v>
      </c>
      <c r="K433" s="48">
        <v>3.0</v>
      </c>
      <c r="L433" s="48">
        <v>3.0</v>
      </c>
      <c r="M433" s="48">
        <v>4.0</v>
      </c>
      <c r="N433" s="48">
        <v>4.0</v>
      </c>
      <c r="O433" s="48">
        <v>3.0</v>
      </c>
      <c r="P433" s="48">
        <v>0.0</v>
      </c>
      <c r="Q433" s="48">
        <v>4.0</v>
      </c>
      <c r="R433" s="48">
        <v>3.0</v>
      </c>
      <c r="S433" s="48">
        <v>2.0</v>
      </c>
      <c r="T433" s="48">
        <v>4.0</v>
      </c>
      <c r="U433" s="48"/>
      <c r="V433" s="48"/>
      <c r="W433" s="48"/>
      <c r="X433" s="48"/>
      <c r="Y433" s="48"/>
      <c r="Z433" s="48"/>
    </row>
    <row r="434" ht="15.75" customHeight="1">
      <c r="A434" s="48">
        <v>431.0</v>
      </c>
      <c r="B434" s="48" t="s">
        <v>817</v>
      </c>
      <c r="C434" s="48" t="s">
        <v>1269</v>
      </c>
      <c r="D434" s="48" t="s">
        <v>36</v>
      </c>
      <c r="E434" s="48" t="s">
        <v>721</v>
      </c>
      <c r="F434" s="48">
        <v>6.0</v>
      </c>
      <c r="G434" s="48">
        <v>8.0</v>
      </c>
      <c r="H434" s="48">
        <v>3.0</v>
      </c>
      <c r="I434" s="48">
        <v>2.0</v>
      </c>
      <c r="J434" s="48">
        <v>2.0</v>
      </c>
      <c r="K434" s="48">
        <v>3.0</v>
      </c>
      <c r="L434" s="48">
        <v>2.0</v>
      </c>
      <c r="M434" s="48">
        <v>3.0</v>
      </c>
      <c r="N434" s="48">
        <v>6.0</v>
      </c>
      <c r="O434" s="48">
        <v>2.0</v>
      </c>
      <c r="P434" s="48">
        <v>2.0</v>
      </c>
      <c r="Q434" s="48">
        <v>3.0</v>
      </c>
      <c r="R434" s="48">
        <v>1.0</v>
      </c>
      <c r="S434" s="48">
        <v>2.0</v>
      </c>
      <c r="T434" s="48">
        <v>2.0</v>
      </c>
      <c r="U434" s="48"/>
      <c r="V434" s="48"/>
      <c r="W434" s="48"/>
      <c r="X434" s="48"/>
      <c r="Y434" s="48"/>
      <c r="Z434" s="48"/>
    </row>
    <row r="435" ht="15.75" customHeight="1">
      <c r="A435" s="48">
        <v>432.0</v>
      </c>
      <c r="B435" s="48" t="s">
        <v>1270</v>
      </c>
      <c r="C435" s="48" t="s">
        <v>1265</v>
      </c>
      <c r="D435" s="48" t="s">
        <v>36</v>
      </c>
      <c r="E435" s="48" t="s">
        <v>721</v>
      </c>
      <c r="F435" s="48">
        <v>28.0</v>
      </c>
      <c r="G435" s="48">
        <v>14.0</v>
      </c>
      <c r="H435" s="48">
        <v>2.0</v>
      </c>
      <c r="I435" s="48">
        <v>2.0</v>
      </c>
      <c r="J435" s="48">
        <v>1.0</v>
      </c>
      <c r="K435" s="48">
        <v>3.0</v>
      </c>
      <c r="L435" s="48">
        <v>4.0</v>
      </c>
      <c r="M435" s="48">
        <v>4.0</v>
      </c>
      <c r="N435" s="48">
        <v>7.0</v>
      </c>
      <c r="O435" s="48">
        <v>3.0</v>
      </c>
      <c r="P435" s="48">
        <v>1.0</v>
      </c>
      <c r="Q435" s="48">
        <v>4.0</v>
      </c>
      <c r="R435" s="48">
        <v>5.0</v>
      </c>
      <c r="S435" s="48">
        <v>2.0</v>
      </c>
      <c r="T435" s="48">
        <v>3.0</v>
      </c>
      <c r="U435" s="48"/>
      <c r="V435" s="48"/>
      <c r="W435" s="48"/>
      <c r="X435" s="48"/>
      <c r="Y435" s="48"/>
      <c r="Z435" s="48"/>
    </row>
    <row r="436" ht="15.75" customHeight="1">
      <c r="A436" s="48">
        <v>433.0</v>
      </c>
      <c r="B436" s="48" t="s">
        <v>777</v>
      </c>
      <c r="C436" s="48" t="s">
        <v>1271</v>
      </c>
      <c r="D436" s="48" t="s">
        <v>36</v>
      </c>
      <c r="E436" s="48" t="s">
        <v>721</v>
      </c>
      <c r="F436" s="48">
        <v>3.0</v>
      </c>
      <c r="G436" s="48">
        <v>9.0</v>
      </c>
      <c r="H436" s="48">
        <v>2.0</v>
      </c>
      <c r="I436" s="48">
        <v>2.0</v>
      </c>
      <c r="J436" s="48">
        <v>1.0</v>
      </c>
      <c r="K436" s="48">
        <v>3.0</v>
      </c>
      <c r="L436" s="48">
        <v>2.0</v>
      </c>
      <c r="M436" s="48">
        <v>3.0</v>
      </c>
      <c r="N436" s="48">
        <v>8.0</v>
      </c>
      <c r="O436" s="48">
        <v>2.0</v>
      </c>
      <c r="P436" s="48">
        <v>0.0</v>
      </c>
      <c r="Q436" s="48">
        <v>2.0</v>
      </c>
      <c r="R436" s="48">
        <v>3.0</v>
      </c>
      <c r="S436" s="48">
        <v>1.0</v>
      </c>
      <c r="T436" s="48">
        <v>3.0</v>
      </c>
      <c r="U436" s="48"/>
      <c r="V436" s="48"/>
      <c r="W436" s="48"/>
      <c r="X436" s="48"/>
      <c r="Y436" s="48"/>
      <c r="Z436" s="48"/>
    </row>
    <row r="437" ht="15.75" customHeight="1">
      <c r="A437" s="48">
        <v>434.0</v>
      </c>
      <c r="B437" s="48" t="s">
        <v>883</v>
      </c>
      <c r="C437" s="48" t="s">
        <v>1272</v>
      </c>
      <c r="D437" s="48" t="s">
        <v>36</v>
      </c>
      <c r="E437" s="48" t="s">
        <v>721</v>
      </c>
      <c r="F437" s="48">
        <v>33.0</v>
      </c>
      <c r="G437" s="48">
        <v>8.0</v>
      </c>
      <c r="H437" s="48">
        <v>1.0</v>
      </c>
      <c r="I437" s="48">
        <v>1.0</v>
      </c>
      <c r="J437" s="48">
        <v>2.0</v>
      </c>
      <c r="K437" s="48">
        <v>1.0</v>
      </c>
      <c r="L437" s="48">
        <v>1.0</v>
      </c>
      <c r="M437" s="48">
        <v>2.0</v>
      </c>
      <c r="N437" s="48">
        <v>2.0</v>
      </c>
      <c r="O437" s="48">
        <v>2.0</v>
      </c>
      <c r="P437" s="48">
        <v>0.0</v>
      </c>
      <c r="Q437" s="48">
        <v>1.0</v>
      </c>
      <c r="R437" s="48">
        <v>0.0</v>
      </c>
      <c r="S437" s="48">
        <v>1.0</v>
      </c>
      <c r="T437" s="48">
        <v>1.0</v>
      </c>
      <c r="U437" s="48"/>
      <c r="V437" s="48"/>
      <c r="W437" s="48"/>
      <c r="X437" s="48"/>
      <c r="Y437" s="48"/>
      <c r="Z437" s="48"/>
    </row>
    <row r="438" ht="15.75" customHeight="1">
      <c r="A438" s="48">
        <v>435.0</v>
      </c>
      <c r="B438" s="48" t="s">
        <v>698</v>
      </c>
      <c r="C438" s="48" t="s">
        <v>1273</v>
      </c>
      <c r="D438" s="48" t="s">
        <v>82</v>
      </c>
      <c r="E438" s="48" t="s">
        <v>697</v>
      </c>
      <c r="F438" s="48">
        <v>27.0</v>
      </c>
      <c r="G438" s="48">
        <v>7.0</v>
      </c>
      <c r="H438" s="48">
        <v>4.0</v>
      </c>
      <c r="I438" s="48">
        <v>4.0</v>
      </c>
      <c r="J438" s="48">
        <v>4.0</v>
      </c>
      <c r="K438" s="48">
        <v>4.0</v>
      </c>
      <c r="L438" s="48">
        <v>4.0</v>
      </c>
      <c r="M438" s="48">
        <v>0.0</v>
      </c>
      <c r="N438" s="48">
        <v>0.0</v>
      </c>
      <c r="O438" s="48">
        <v>0.0</v>
      </c>
      <c r="P438" s="48">
        <v>0.0</v>
      </c>
      <c r="Q438" s="48">
        <v>4.0</v>
      </c>
      <c r="R438" s="48">
        <v>4.0</v>
      </c>
      <c r="S438" s="48">
        <v>3.0</v>
      </c>
      <c r="T438" s="48">
        <v>3.0</v>
      </c>
      <c r="U438" s="48"/>
      <c r="V438" s="48"/>
      <c r="W438" s="48"/>
      <c r="X438" s="48"/>
      <c r="Y438" s="48"/>
      <c r="Z438" s="48"/>
    </row>
    <row r="439" ht="15.75" customHeight="1">
      <c r="A439" s="48">
        <v>436.0</v>
      </c>
      <c r="B439" s="48" t="s">
        <v>867</v>
      </c>
      <c r="C439" s="48" t="s">
        <v>1274</v>
      </c>
      <c r="D439" s="48" t="s">
        <v>82</v>
      </c>
      <c r="E439" s="48" t="s">
        <v>697</v>
      </c>
      <c r="F439" s="48">
        <v>35.0</v>
      </c>
      <c r="G439" s="48">
        <v>5.0</v>
      </c>
      <c r="H439" s="48">
        <v>3.0</v>
      </c>
      <c r="I439" s="48">
        <v>4.0</v>
      </c>
      <c r="J439" s="48">
        <v>3.0</v>
      </c>
      <c r="K439" s="48">
        <v>3.0</v>
      </c>
      <c r="L439" s="48">
        <v>2.0</v>
      </c>
      <c r="M439" s="48">
        <v>0.0</v>
      </c>
      <c r="N439" s="48">
        <v>0.0</v>
      </c>
      <c r="O439" s="48">
        <v>0.0</v>
      </c>
      <c r="P439" s="48">
        <v>0.0</v>
      </c>
      <c r="Q439" s="48">
        <v>2.0</v>
      </c>
      <c r="R439" s="48">
        <v>2.0</v>
      </c>
      <c r="S439" s="48">
        <v>2.0</v>
      </c>
      <c r="T439" s="48">
        <v>2.0</v>
      </c>
      <c r="U439" s="48"/>
      <c r="V439" s="48"/>
      <c r="W439" s="48"/>
      <c r="X439" s="48"/>
      <c r="Y439" s="48"/>
      <c r="Z439" s="48"/>
    </row>
    <row r="440" ht="15.75" customHeight="1">
      <c r="A440" s="48">
        <v>437.0</v>
      </c>
      <c r="B440" s="48" t="s">
        <v>746</v>
      </c>
      <c r="C440" s="48" t="s">
        <v>1275</v>
      </c>
      <c r="D440" s="48" t="s">
        <v>82</v>
      </c>
      <c r="E440" s="48" t="s">
        <v>702</v>
      </c>
      <c r="F440" s="48">
        <v>19.0</v>
      </c>
      <c r="G440" s="48">
        <v>6.0</v>
      </c>
      <c r="H440" s="48">
        <v>4.0</v>
      </c>
      <c r="I440" s="48">
        <v>4.0</v>
      </c>
      <c r="J440" s="48">
        <v>5.0</v>
      </c>
      <c r="K440" s="48">
        <v>4.0</v>
      </c>
      <c r="L440" s="48">
        <v>4.0</v>
      </c>
      <c r="M440" s="48">
        <v>2.0</v>
      </c>
      <c r="N440" s="48">
        <v>0.0</v>
      </c>
      <c r="O440" s="48">
        <v>4.0</v>
      </c>
      <c r="P440" s="48">
        <v>5.0</v>
      </c>
      <c r="Q440" s="48">
        <v>5.0</v>
      </c>
      <c r="R440" s="48">
        <v>2.0</v>
      </c>
      <c r="S440" s="48">
        <v>5.0</v>
      </c>
      <c r="T440" s="48">
        <v>2.0</v>
      </c>
      <c r="U440" s="48"/>
      <c r="V440" s="48"/>
      <c r="W440" s="48"/>
      <c r="X440" s="48"/>
      <c r="Y440" s="48"/>
      <c r="Z440" s="48"/>
    </row>
    <row r="441" ht="15.75" customHeight="1">
      <c r="A441" s="48">
        <v>438.0</v>
      </c>
      <c r="B441" s="48" t="s">
        <v>817</v>
      </c>
      <c r="C441" s="48" t="s">
        <v>1276</v>
      </c>
      <c r="D441" s="48" t="s">
        <v>82</v>
      </c>
      <c r="E441" s="48" t="s">
        <v>702</v>
      </c>
      <c r="F441" s="48">
        <v>9.0</v>
      </c>
      <c r="G441" s="48">
        <v>7.0</v>
      </c>
      <c r="H441" s="48">
        <v>4.0</v>
      </c>
      <c r="I441" s="48">
        <v>4.0</v>
      </c>
      <c r="J441" s="48">
        <v>4.0</v>
      </c>
      <c r="K441" s="48">
        <v>3.0</v>
      </c>
      <c r="L441" s="48">
        <v>3.0</v>
      </c>
      <c r="M441" s="48">
        <v>3.0</v>
      </c>
      <c r="N441" s="48">
        <v>4.0</v>
      </c>
      <c r="O441" s="48">
        <v>3.0</v>
      </c>
      <c r="P441" s="48">
        <v>5.0</v>
      </c>
      <c r="Q441" s="48">
        <v>3.0</v>
      </c>
      <c r="R441" s="48">
        <v>0.0</v>
      </c>
      <c r="S441" s="48">
        <v>4.0</v>
      </c>
      <c r="T441" s="48">
        <v>3.0</v>
      </c>
      <c r="U441" s="48"/>
      <c r="V441" s="48"/>
      <c r="W441" s="48"/>
      <c r="X441" s="48"/>
      <c r="Y441" s="48"/>
      <c r="Z441" s="48"/>
    </row>
    <row r="442" ht="15.75" customHeight="1">
      <c r="A442" s="48">
        <v>439.0</v>
      </c>
      <c r="B442" s="48" t="s">
        <v>1124</v>
      </c>
      <c r="C442" s="48" t="s">
        <v>1277</v>
      </c>
      <c r="D442" s="48" t="s">
        <v>82</v>
      </c>
      <c r="E442" s="48" t="s">
        <v>702</v>
      </c>
      <c r="F442" s="48">
        <v>47.0</v>
      </c>
      <c r="G442" s="48">
        <v>5.0</v>
      </c>
      <c r="H442" s="48">
        <v>3.0</v>
      </c>
      <c r="I442" s="48">
        <v>3.0</v>
      </c>
      <c r="J442" s="48">
        <v>3.0</v>
      </c>
      <c r="K442" s="48">
        <v>4.0</v>
      </c>
      <c r="L442" s="48">
        <v>2.0</v>
      </c>
      <c r="M442" s="48">
        <v>2.0</v>
      </c>
      <c r="N442" s="48">
        <v>4.0</v>
      </c>
      <c r="O442" s="48">
        <v>3.0</v>
      </c>
      <c r="P442" s="48">
        <v>2.0</v>
      </c>
      <c r="Q442" s="48">
        <v>3.0</v>
      </c>
      <c r="R442" s="48">
        <v>1.0</v>
      </c>
      <c r="S442" s="48">
        <v>2.0</v>
      </c>
      <c r="T442" s="48">
        <v>3.0</v>
      </c>
      <c r="U442" s="48"/>
      <c r="V442" s="48"/>
      <c r="W442" s="48"/>
      <c r="X442" s="48"/>
      <c r="Y442" s="48"/>
      <c r="Z442" s="48"/>
    </row>
    <row r="443" ht="15.75" customHeight="1">
      <c r="A443" s="48">
        <v>440.0</v>
      </c>
      <c r="B443" s="48" t="s">
        <v>973</v>
      </c>
      <c r="C443" s="48" t="s">
        <v>1278</v>
      </c>
      <c r="D443" s="48" t="s">
        <v>82</v>
      </c>
      <c r="E443" s="48" t="s">
        <v>702</v>
      </c>
      <c r="F443" s="48">
        <v>25.0</v>
      </c>
      <c r="G443" s="48">
        <v>5.0</v>
      </c>
      <c r="H443" s="48">
        <v>3.0</v>
      </c>
      <c r="I443" s="48">
        <v>2.0</v>
      </c>
      <c r="J443" s="48">
        <v>3.0</v>
      </c>
      <c r="K443" s="48">
        <v>2.0</v>
      </c>
      <c r="L443" s="48">
        <v>3.0</v>
      </c>
      <c r="M443" s="48">
        <v>1.0</v>
      </c>
      <c r="N443" s="48">
        <v>4.0</v>
      </c>
      <c r="O443" s="48">
        <v>3.0</v>
      </c>
      <c r="P443" s="48">
        <v>3.0</v>
      </c>
      <c r="Q443" s="48">
        <v>3.0</v>
      </c>
      <c r="R443" s="48">
        <v>1.0</v>
      </c>
      <c r="S443" s="48">
        <v>3.0</v>
      </c>
      <c r="T443" s="48">
        <v>2.0</v>
      </c>
      <c r="U443" s="48"/>
      <c r="V443" s="48"/>
      <c r="W443" s="48"/>
      <c r="X443" s="48"/>
      <c r="Y443" s="48"/>
      <c r="Z443" s="48"/>
    </row>
    <row r="444" ht="15.75" customHeight="1">
      <c r="A444" s="48">
        <v>441.0</v>
      </c>
      <c r="B444" s="48" t="s">
        <v>1118</v>
      </c>
      <c r="C444" s="48" t="s">
        <v>1279</v>
      </c>
      <c r="D444" s="48" t="s">
        <v>82</v>
      </c>
      <c r="E444" s="48" t="s">
        <v>702</v>
      </c>
      <c r="F444" s="48">
        <v>31.0</v>
      </c>
      <c r="G444" s="48">
        <v>8.0</v>
      </c>
      <c r="H444" s="48">
        <v>4.0</v>
      </c>
      <c r="I444" s="48">
        <v>4.0</v>
      </c>
      <c r="J444" s="48">
        <v>4.0</v>
      </c>
      <c r="K444" s="48">
        <v>3.0</v>
      </c>
      <c r="L444" s="48">
        <v>5.0</v>
      </c>
      <c r="M444" s="48">
        <v>2.0</v>
      </c>
      <c r="N444" s="48">
        <v>5.0</v>
      </c>
      <c r="O444" s="48">
        <v>4.0</v>
      </c>
      <c r="P444" s="48">
        <v>3.0</v>
      </c>
      <c r="Q444" s="48">
        <v>4.0</v>
      </c>
      <c r="R444" s="48">
        <v>1.0</v>
      </c>
      <c r="S444" s="48">
        <v>4.0</v>
      </c>
      <c r="T444" s="48">
        <v>2.0</v>
      </c>
      <c r="U444" s="48"/>
      <c r="V444" s="48"/>
      <c r="W444" s="48"/>
      <c r="X444" s="48"/>
      <c r="Y444" s="48"/>
      <c r="Z444" s="48"/>
    </row>
    <row r="445" ht="15.75" customHeight="1">
      <c r="A445" s="48">
        <v>442.0</v>
      </c>
      <c r="B445" s="48" t="s">
        <v>817</v>
      </c>
      <c r="C445" s="48" t="s">
        <v>995</v>
      </c>
      <c r="D445" s="48" t="s">
        <v>82</v>
      </c>
      <c r="E445" s="48" t="s">
        <v>702</v>
      </c>
      <c r="F445" s="48">
        <v>18.0</v>
      </c>
      <c r="G445" s="48">
        <v>7.0</v>
      </c>
      <c r="H445" s="48">
        <v>3.0</v>
      </c>
      <c r="I445" s="48">
        <v>2.0</v>
      </c>
      <c r="J445" s="48">
        <v>3.0</v>
      </c>
      <c r="K445" s="48">
        <v>3.0</v>
      </c>
      <c r="L445" s="48">
        <v>3.0</v>
      </c>
      <c r="M445" s="48">
        <v>2.0</v>
      </c>
      <c r="N445" s="48">
        <v>4.0</v>
      </c>
      <c r="O445" s="48">
        <v>3.0</v>
      </c>
      <c r="P445" s="48">
        <v>2.0</v>
      </c>
      <c r="Q445" s="48">
        <v>3.0</v>
      </c>
      <c r="R445" s="48">
        <v>2.0</v>
      </c>
      <c r="S445" s="48">
        <v>3.0</v>
      </c>
      <c r="T445" s="48">
        <v>3.0</v>
      </c>
      <c r="U445" s="48"/>
      <c r="V445" s="48"/>
      <c r="W445" s="48"/>
      <c r="X445" s="48"/>
      <c r="Y445" s="48"/>
      <c r="Z445" s="48"/>
    </row>
    <row r="446" ht="15.75" customHeight="1">
      <c r="A446" s="48">
        <v>443.0</v>
      </c>
      <c r="B446" s="48" t="s">
        <v>1280</v>
      </c>
      <c r="C446" s="48" t="s">
        <v>1281</v>
      </c>
      <c r="D446" s="48" t="s">
        <v>82</v>
      </c>
      <c r="E446" s="48" t="s">
        <v>702</v>
      </c>
      <c r="F446" s="48">
        <v>44.0</v>
      </c>
      <c r="G446" s="48">
        <v>11.0</v>
      </c>
      <c r="H446" s="48">
        <v>1.0</v>
      </c>
      <c r="I446" s="48">
        <v>3.0</v>
      </c>
      <c r="J446" s="48">
        <v>2.0</v>
      </c>
      <c r="K446" s="48">
        <v>2.0</v>
      </c>
      <c r="L446" s="48">
        <v>2.0</v>
      </c>
      <c r="M446" s="48">
        <v>2.0</v>
      </c>
      <c r="N446" s="48">
        <v>4.0</v>
      </c>
      <c r="O446" s="48">
        <v>2.0</v>
      </c>
      <c r="P446" s="48">
        <v>3.0</v>
      </c>
      <c r="Q446" s="48">
        <v>2.0</v>
      </c>
      <c r="R446" s="48">
        <v>2.0</v>
      </c>
      <c r="S446" s="48">
        <v>2.0</v>
      </c>
      <c r="T446" s="48">
        <v>2.0</v>
      </c>
      <c r="U446" s="48"/>
      <c r="V446" s="48"/>
      <c r="W446" s="48"/>
      <c r="X446" s="48"/>
      <c r="Y446" s="48"/>
      <c r="Z446" s="48"/>
    </row>
    <row r="447" ht="15.75" customHeight="1">
      <c r="A447" s="48">
        <v>444.0</v>
      </c>
      <c r="B447" s="48" t="s">
        <v>992</v>
      </c>
      <c r="C447" s="48" t="s">
        <v>1282</v>
      </c>
      <c r="D447" s="48" t="s">
        <v>82</v>
      </c>
      <c r="E447" s="48" t="s">
        <v>702</v>
      </c>
      <c r="F447" s="48">
        <v>22.0</v>
      </c>
      <c r="G447" s="48">
        <v>9.0</v>
      </c>
      <c r="H447" s="48">
        <v>2.0</v>
      </c>
      <c r="I447" s="48">
        <v>2.0</v>
      </c>
      <c r="J447" s="48">
        <v>2.0</v>
      </c>
      <c r="K447" s="48">
        <v>2.0</v>
      </c>
      <c r="L447" s="48">
        <v>2.0</v>
      </c>
      <c r="M447" s="48">
        <v>3.0</v>
      </c>
      <c r="N447" s="48">
        <v>6.0</v>
      </c>
      <c r="O447" s="48">
        <v>2.0</v>
      </c>
      <c r="P447" s="48">
        <v>4.0</v>
      </c>
      <c r="Q447" s="48">
        <v>3.0</v>
      </c>
      <c r="R447" s="48">
        <v>5.0</v>
      </c>
      <c r="S447" s="48">
        <v>2.0</v>
      </c>
      <c r="T447" s="48">
        <v>4.0</v>
      </c>
      <c r="U447" s="48"/>
      <c r="V447" s="48"/>
      <c r="W447" s="48"/>
      <c r="X447" s="48"/>
      <c r="Y447" s="48"/>
      <c r="Z447" s="48"/>
    </row>
    <row r="448" ht="15.75" customHeight="1">
      <c r="A448" s="48">
        <v>445.0</v>
      </c>
      <c r="B448" s="48" t="s">
        <v>728</v>
      </c>
      <c r="C448" s="48" t="s">
        <v>1002</v>
      </c>
      <c r="D448" s="48" t="s">
        <v>82</v>
      </c>
      <c r="E448" s="48" t="s">
        <v>702</v>
      </c>
      <c r="F448" s="48">
        <v>20.0</v>
      </c>
      <c r="G448" s="48">
        <v>6.0</v>
      </c>
      <c r="H448" s="48">
        <v>1.0</v>
      </c>
      <c r="I448" s="48">
        <v>2.0</v>
      </c>
      <c r="J448" s="48">
        <v>2.0</v>
      </c>
      <c r="K448" s="48">
        <v>2.0</v>
      </c>
      <c r="L448" s="48">
        <v>2.0</v>
      </c>
      <c r="M448" s="48">
        <v>2.0</v>
      </c>
      <c r="N448" s="48">
        <v>2.0</v>
      </c>
      <c r="O448" s="48">
        <v>2.0</v>
      </c>
      <c r="P448" s="48">
        <v>1.0</v>
      </c>
      <c r="Q448" s="48">
        <v>2.0</v>
      </c>
      <c r="R448" s="48">
        <v>3.0</v>
      </c>
      <c r="S448" s="48">
        <v>2.0</v>
      </c>
      <c r="T448" s="48">
        <v>1.0</v>
      </c>
      <c r="U448" s="48"/>
      <c r="V448" s="48"/>
      <c r="W448" s="48"/>
      <c r="X448" s="48"/>
      <c r="Y448" s="48"/>
      <c r="Z448" s="48"/>
    </row>
    <row r="449" ht="15.75" customHeight="1">
      <c r="A449" s="48">
        <v>446.0</v>
      </c>
      <c r="B449" s="48" t="s">
        <v>830</v>
      </c>
      <c r="C449" s="48" t="s">
        <v>1283</v>
      </c>
      <c r="D449" s="48" t="s">
        <v>82</v>
      </c>
      <c r="E449" s="48" t="s">
        <v>702</v>
      </c>
      <c r="F449" s="48">
        <v>12.0</v>
      </c>
      <c r="G449" s="48">
        <v>13.0</v>
      </c>
      <c r="H449" s="48">
        <v>1.0</v>
      </c>
      <c r="I449" s="48">
        <v>1.0</v>
      </c>
      <c r="J449" s="48">
        <v>1.0</v>
      </c>
      <c r="K449" s="48">
        <v>0.0</v>
      </c>
      <c r="L449" s="48">
        <v>1.0</v>
      </c>
      <c r="M449" s="48">
        <v>2.0</v>
      </c>
      <c r="N449" s="48">
        <v>8.0</v>
      </c>
      <c r="O449" s="48">
        <v>1.0</v>
      </c>
      <c r="P449" s="48">
        <v>1.0</v>
      </c>
      <c r="Q449" s="48">
        <v>0.0</v>
      </c>
      <c r="R449" s="48">
        <v>5.0</v>
      </c>
      <c r="S449" s="48">
        <v>1.0</v>
      </c>
      <c r="T449" s="48">
        <v>5.0</v>
      </c>
      <c r="U449" s="48"/>
      <c r="V449" s="48"/>
      <c r="W449" s="48"/>
      <c r="X449" s="48"/>
      <c r="Y449" s="48"/>
      <c r="Z449" s="48"/>
    </row>
    <row r="450" ht="15.75" customHeight="1">
      <c r="A450" s="48">
        <v>447.0</v>
      </c>
      <c r="B450" s="48" t="s">
        <v>1054</v>
      </c>
      <c r="C450" s="48" t="s">
        <v>1284</v>
      </c>
      <c r="D450" s="48" t="s">
        <v>82</v>
      </c>
      <c r="E450" s="48" t="s">
        <v>702</v>
      </c>
      <c r="F450" s="48">
        <v>15.0</v>
      </c>
      <c r="G450" s="48">
        <v>10.0</v>
      </c>
      <c r="H450" s="48">
        <v>1.0</v>
      </c>
      <c r="I450" s="48">
        <v>1.0</v>
      </c>
      <c r="J450" s="48">
        <v>1.0</v>
      </c>
      <c r="K450" s="48">
        <v>0.0</v>
      </c>
      <c r="L450" s="48">
        <v>1.0</v>
      </c>
      <c r="M450" s="48">
        <v>1.0</v>
      </c>
      <c r="N450" s="48">
        <v>12.0</v>
      </c>
      <c r="O450" s="48">
        <v>1.0</v>
      </c>
      <c r="P450" s="48">
        <v>0.0</v>
      </c>
      <c r="Q450" s="48">
        <v>1.0</v>
      </c>
      <c r="R450" s="48">
        <v>4.0</v>
      </c>
      <c r="S450" s="48">
        <v>1.0</v>
      </c>
      <c r="T450" s="48">
        <v>4.0</v>
      </c>
      <c r="U450" s="48"/>
      <c r="V450" s="48"/>
      <c r="W450" s="48"/>
      <c r="X450" s="48"/>
      <c r="Y450" s="48"/>
      <c r="Z450" s="48"/>
    </row>
    <row r="451" ht="15.75" customHeight="1">
      <c r="A451" s="48">
        <v>448.0</v>
      </c>
      <c r="B451" s="48" t="s">
        <v>1285</v>
      </c>
      <c r="C451" s="48" t="s">
        <v>1286</v>
      </c>
      <c r="D451" s="48" t="s">
        <v>82</v>
      </c>
      <c r="E451" s="48" t="s">
        <v>702</v>
      </c>
      <c r="F451" s="48">
        <v>13.0</v>
      </c>
      <c r="G451" s="48">
        <v>7.0</v>
      </c>
      <c r="H451" s="48">
        <v>4.0</v>
      </c>
      <c r="I451" s="48">
        <v>4.0</v>
      </c>
      <c r="J451" s="48">
        <v>5.0</v>
      </c>
      <c r="K451" s="48">
        <v>4.0</v>
      </c>
      <c r="L451" s="48">
        <v>4.0</v>
      </c>
      <c r="M451" s="48">
        <v>1.0</v>
      </c>
      <c r="N451" s="48">
        <v>3.0</v>
      </c>
      <c r="O451" s="48">
        <v>4.0</v>
      </c>
      <c r="P451" s="48">
        <v>5.0</v>
      </c>
      <c r="Q451" s="48">
        <v>4.0</v>
      </c>
      <c r="R451" s="48">
        <v>0.0</v>
      </c>
      <c r="S451" s="48">
        <v>4.0</v>
      </c>
      <c r="T451" s="48">
        <v>3.0</v>
      </c>
      <c r="U451" s="48"/>
      <c r="V451" s="48"/>
      <c r="W451" s="48"/>
      <c r="X451" s="48"/>
      <c r="Y451" s="48"/>
      <c r="Z451" s="48"/>
    </row>
    <row r="452" ht="15.75" customHeight="1">
      <c r="A452" s="48">
        <v>449.0</v>
      </c>
      <c r="B452" s="48" t="s">
        <v>1287</v>
      </c>
      <c r="C452" s="48" t="s">
        <v>1288</v>
      </c>
      <c r="D452" s="48" t="s">
        <v>82</v>
      </c>
      <c r="E452" s="48" t="s">
        <v>702</v>
      </c>
      <c r="F452" s="48">
        <v>11.0</v>
      </c>
      <c r="G452" s="48">
        <v>8.0</v>
      </c>
      <c r="H452" s="48">
        <v>4.0</v>
      </c>
      <c r="I452" s="48">
        <v>4.0</v>
      </c>
      <c r="J452" s="48">
        <v>4.0</v>
      </c>
      <c r="K452" s="48">
        <v>3.0</v>
      </c>
      <c r="L452" s="48">
        <v>4.0</v>
      </c>
      <c r="M452" s="48">
        <v>1.0</v>
      </c>
      <c r="N452" s="48">
        <v>7.0</v>
      </c>
      <c r="O452" s="48">
        <v>4.0</v>
      </c>
      <c r="P452" s="48">
        <v>4.0</v>
      </c>
      <c r="Q452" s="48">
        <v>4.0</v>
      </c>
      <c r="R452" s="48">
        <v>3.0</v>
      </c>
      <c r="S452" s="48">
        <v>3.0</v>
      </c>
      <c r="T452" s="48">
        <v>4.0</v>
      </c>
      <c r="U452" s="48"/>
      <c r="V452" s="48"/>
      <c r="W452" s="48"/>
      <c r="X452" s="48"/>
      <c r="Y452" s="48"/>
      <c r="Z452" s="48"/>
    </row>
    <row r="453" ht="15.75" customHeight="1">
      <c r="A453" s="48">
        <v>450.0</v>
      </c>
      <c r="B453" s="48" t="s">
        <v>997</v>
      </c>
      <c r="C453" s="48" t="s">
        <v>1289</v>
      </c>
      <c r="D453" s="48" t="s">
        <v>82</v>
      </c>
      <c r="E453" s="48" t="s">
        <v>702</v>
      </c>
      <c r="F453" s="48">
        <v>51.0</v>
      </c>
      <c r="G453" s="48">
        <v>3.0</v>
      </c>
      <c r="H453" s="48">
        <v>3.0</v>
      </c>
      <c r="I453" s="48">
        <v>4.0</v>
      </c>
      <c r="J453" s="48">
        <v>4.0</v>
      </c>
      <c r="K453" s="48">
        <v>3.0</v>
      </c>
      <c r="L453" s="48">
        <v>3.0</v>
      </c>
      <c r="M453" s="48">
        <v>3.0</v>
      </c>
      <c r="N453" s="48">
        <v>4.0</v>
      </c>
      <c r="O453" s="48">
        <v>3.0</v>
      </c>
      <c r="P453" s="48">
        <v>4.0</v>
      </c>
      <c r="Q453" s="48">
        <v>4.0</v>
      </c>
      <c r="R453" s="48">
        <v>1.0</v>
      </c>
      <c r="S453" s="48">
        <v>3.0</v>
      </c>
      <c r="T453" s="48">
        <v>2.0</v>
      </c>
      <c r="U453" s="48"/>
      <c r="V453" s="48"/>
      <c r="W453" s="48"/>
      <c r="X453" s="48"/>
      <c r="Y453" s="48"/>
      <c r="Z453" s="48"/>
    </row>
    <row r="454" ht="15.75" customHeight="1">
      <c r="A454" s="48">
        <v>451.0</v>
      </c>
      <c r="B454" s="48" t="s">
        <v>992</v>
      </c>
      <c r="C454" s="48" t="s">
        <v>761</v>
      </c>
      <c r="D454" s="48" t="s">
        <v>82</v>
      </c>
      <c r="E454" s="48" t="s">
        <v>702</v>
      </c>
      <c r="F454" s="48">
        <v>48.0</v>
      </c>
      <c r="G454" s="48">
        <v>7.0</v>
      </c>
      <c r="H454" s="48">
        <v>3.0</v>
      </c>
      <c r="I454" s="48">
        <v>3.0</v>
      </c>
      <c r="J454" s="48">
        <v>3.0</v>
      </c>
      <c r="K454" s="48">
        <v>4.0</v>
      </c>
      <c r="L454" s="48">
        <v>3.0</v>
      </c>
      <c r="M454" s="48">
        <v>2.0</v>
      </c>
      <c r="N454" s="48">
        <v>1.0</v>
      </c>
      <c r="O454" s="48">
        <v>3.0</v>
      </c>
      <c r="P454" s="48">
        <v>3.0</v>
      </c>
      <c r="Q454" s="48">
        <v>3.0</v>
      </c>
      <c r="R454" s="48">
        <v>4.0</v>
      </c>
      <c r="S454" s="48">
        <v>3.0</v>
      </c>
      <c r="T454" s="48">
        <v>1.0</v>
      </c>
      <c r="U454" s="48"/>
      <c r="V454" s="48"/>
      <c r="W454" s="48"/>
      <c r="X454" s="48"/>
      <c r="Y454" s="48"/>
      <c r="Z454" s="48"/>
    </row>
    <row r="455" ht="15.75" customHeight="1">
      <c r="A455" s="48">
        <v>452.0</v>
      </c>
      <c r="B455" s="48" t="s">
        <v>872</v>
      </c>
      <c r="C455" s="48" t="s">
        <v>901</v>
      </c>
      <c r="D455" s="48" t="s">
        <v>82</v>
      </c>
      <c r="E455" s="48" t="s">
        <v>721</v>
      </c>
      <c r="F455" s="48">
        <v>28.0</v>
      </c>
      <c r="G455" s="48">
        <v>8.0</v>
      </c>
      <c r="H455" s="48">
        <v>4.0</v>
      </c>
      <c r="I455" s="48">
        <v>4.0</v>
      </c>
      <c r="J455" s="48">
        <v>4.0</v>
      </c>
      <c r="K455" s="48">
        <v>4.0</v>
      </c>
      <c r="L455" s="48">
        <v>4.0</v>
      </c>
      <c r="M455" s="48">
        <v>2.0</v>
      </c>
      <c r="N455" s="48">
        <v>4.0</v>
      </c>
      <c r="O455" s="48">
        <v>4.0</v>
      </c>
      <c r="P455" s="48">
        <v>2.0</v>
      </c>
      <c r="Q455" s="48">
        <v>4.0</v>
      </c>
      <c r="R455" s="48">
        <v>1.0</v>
      </c>
      <c r="S455" s="48">
        <v>4.0</v>
      </c>
      <c r="T455" s="48">
        <v>2.0</v>
      </c>
      <c r="U455" s="48"/>
      <c r="V455" s="48"/>
      <c r="W455" s="48"/>
      <c r="X455" s="48"/>
      <c r="Y455" s="48"/>
      <c r="Z455" s="48"/>
    </row>
    <row r="456" ht="15.75" customHeight="1">
      <c r="A456" s="48">
        <v>453.0</v>
      </c>
      <c r="B456" s="48" t="s">
        <v>1290</v>
      </c>
      <c r="C456" s="48" t="s">
        <v>1291</v>
      </c>
      <c r="D456" s="48" t="s">
        <v>82</v>
      </c>
      <c r="E456" s="48" t="s">
        <v>721</v>
      </c>
      <c r="F456" s="48">
        <v>7.0</v>
      </c>
      <c r="G456" s="48">
        <v>9.0</v>
      </c>
      <c r="H456" s="48">
        <v>3.0</v>
      </c>
      <c r="I456" s="48">
        <v>4.0</v>
      </c>
      <c r="J456" s="48">
        <v>3.0</v>
      </c>
      <c r="K456" s="48">
        <v>4.0</v>
      </c>
      <c r="L456" s="48">
        <v>2.0</v>
      </c>
      <c r="M456" s="48">
        <v>3.0</v>
      </c>
      <c r="N456" s="48">
        <v>4.0</v>
      </c>
      <c r="O456" s="48">
        <v>2.0</v>
      </c>
      <c r="P456" s="48">
        <v>3.0</v>
      </c>
      <c r="Q456" s="48">
        <v>4.0</v>
      </c>
      <c r="R456" s="48">
        <v>0.0</v>
      </c>
      <c r="S456" s="48">
        <v>3.0</v>
      </c>
      <c r="T456" s="48">
        <v>2.0</v>
      </c>
      <c r="U456" s="48"/>
      <c r="V456" s="48"/>
      <c r="W456" s="48"/>
      <c r="X456" s="48"/>
      <c r="Y456" s="48"/>
      <c r="Z456" s="48"/>
    </row>
    <row r="457" ht="15.75" customHeight="1">
      <c r="A457" s="48">
        <v>454.0</v>
      </c>
      <c r="B457" s="48" t="s">
        <v>719</v>
      </c>
      <c r="C457" s="48" t="s">
        <v>1292</v>
      </c>
      <c r="D457" s="48" t="s">
        <v>82</v>
      </c>
      <c r="E457" s="48" t="s">
        <v>721</v>
      </c>
      <c r="F457" s="48">
        <v>5.0</v>
      </c>
      <c r="G457" s="48">
        <v>6.0</v>
      </c>
      <c r="H457" s="48">
        <v>3.0</v>
      </c>
      <c r="I457" s="48">
        <v>3.0</v>
      </c>
      <c r="J457" s="48">
        <v>3.0</v>
      </c>
      <c r="K457" s="48">
        <v>3.0</v>
      </c>
      <c r="L457" s="48">
        <v>3.0</v>
      </c>
      <c r="M457" s="48">
        <v>3.0</v>
      </c>
      <c r="N457" s="48">
        <v>0.0</v>
      </c>
      <c r="O457" s="48">
        <v>3.0</v>
      </c>
      <c r="P457" s="48">
        <v>3.0</v>
      </c>
      <c r="Q457" s="48">
        <v>4.0</v>
      </c>
      <c r="R457" s="48">
        <v>0.0</v>
      </c>
      <c r="S457" s="48">
        <v>3.0</v>
      </c>
      <c r="T457" s="48">
        <v>2.0</v>
      </c>
      <c r="U457" s="48"/>
      <c r="V457" s="48"/>
      <c r="W457" s="48"/>
      <c r="X457" s="48"/>
      <c r="Y457" s="48"/>
      <c r="Z457" s="48"/>
    </row>
    <row r="458" ht="15.75" customHeight="1">
      <c r="A458" s="48">
        <v>455.0</v>
      </c>
      <c r="B458" s="48" t="s">
        <v>1293</v>
      </c>
      <c r="C458" s="48" t="s">
        <v>1294</v>
      </c>
      <c r="D458" s="48" t="s">
        <v>82</v>
      </c>
      <c r="E458" s="48" t="s">
        <v>721</v>
      </c>
      <c r="F458" s="48">
        <v>2.0</v>
      </c>
      <c r="G458" s="48">
        <v>9.0</v>
      </c>
      <c r="H458" s="48">
        <v>3.0</v>
      </c>
      <c r="I458" s="48">
        <v>3.0</v>
      </c>
      <c r="J458" s="48">
        <v>3.0</v>
      </c>
      <c r="K458" s="48">
        <v>3.0</v>
      </c>
      <c r="L458" s="48">
        <v>3.0</v>
      </c>
      <c r="M458" s="48">
        <v>3.0</v>
      </c>
      <c r="N458" s="48">
        <v>6.0</v>
      </c>
      <c r="O458" s="48">
        <v>3.0</v>
      </c>
      <c r="P458" s="48">
        <v>1.0</v>
      </c>
      <c r="Q458" s="48">
        <v>3.0</v>
      </c>
      <c r="R458" s="48">
        <v>2.0</v>
      </c>
      <c r="S458" s="48">
        <v>2.0</v>
      </c>
      <c r="T458" s="48">
        <v>3.0</v>
      </c>
      <c r="U458" s="48"/>
      <c r="V458" s="48"/>
      <c r="W458" s="48"/>
      <c r="X458" s="48"/>
      <c r="Y458" s="48"/>
      <c r="Z458" s="48"/>
    </row>
    <row r="459" ht="15.75" customHeight="1">
      <c r="A459" s="48">
        <v>456.0</v>
      </c>
      <c r="B459" s="48" t="s">
        <v>738</v>
      </c>
      <c r="C459" s="48" t="s">
        <v>1295</v>
      </c>
      <c r="D459" s="48" t="s">
        <v>82</v>
      </c>
      <c r="E459" s="48" t="s">
        <v>721</v>
      </c>
      <c r="F459" s="48">
        <v>52.0</v>
      </c>
      <c r="G459" s="48">
        <v>6.0</v>
      </c>
      <c r="H459" s="48">
        <v>2.0</v>
      </c>
      <c r="I459" s="48">
        <v>2.0</v>
      </c>
      <c r="J459" s="48">
        <v>2.0</v>
      </c>
      <c r="K459" s="48">
        <v>4.0</v>
      </c>
      <c r="L459" s="48">
        <v>1.0</v>
      </c>
      <c r="M459" s="48">
        <v>3.0</v>
      </c>
      <c r="N459" s="48">
        <v>3.0</v>
      </c>
      <c r="O459" s="48">
        <v>2.0</v>
      </c>
      <c r="P459" s="48">
        <v>1.0</v>
      </c>
      <c r="Q459" s="48">
        <v>3.0</v>
      </c>
      <c r="R459" s="48">
        <v>2.0</v>
      </c>
      <c r="S459" s="48">
        <v>2.0</v>
      </c>
      <c r="T459" s="48">
        <v>4.0</v>
      </c>
      <c r="U459" s="48"/>
      <c r="V459" s="48"/>
      <c r="W459" s="48"/>
      <c r="X459" s="48"/>
      <c r="Y459" s="48"/>
      <c r="Z459" s="48"/>
    </row>
    <row r="460" ht="15.75" customHeight="1">
      <c r="A460" s="48">
        <v>457.0</v>
      </c>
      <c r="B460" s="48" t="s">
        <v>700</v>
      </c>
      <c r="C460" s="48" t="s">
        <v>1296</v>
      </c>
      <c r="D460" s="48" t="s">
        <v>82</v>
      </c>
      <c r="E460" s="48" t="s">
        <v>721</v>
      </c>
      <c r="F460" s="48">
        <v>29.0</v>
      </c>
      <c r="G460" s="48">
        <v>8.0</v>
      </c>
      <c r="H460" s="48">
        <v>2.0</v>
      </c>
      <c r="I460" s="48">
        <v>2.0</v>
      </c>
      <c r="J460" s="48">
        <v>2.0</v>
      </c>
      <c r="K460" s="48">
        <v>3.0</v>
      </c>
      <c r="L460" s="48">
        <v>3.0</v>
      </c>
      <c r="M460" s="48">
        <v>3.0</v>
      </c>
      <c r="N460" s="48">
        <v>6.0</v>
      </c>
      <c r="O460" s="48">
        <v>2.0</v>
      </c>
      <c r="P460" s="48">
        <v>2.0</v>
      </c>
      <c r="Q460" s="48">
        <v>3.0</v>
      </c>
      <c r="R460" s="48">
        <v>4.0</v>
      </c>
      <c r="S460" s="48">
        <v>2.0</v>
      </c>
      <c r="T460" s="48">
        <v>4.0</v>
      </c>
      <c r="U460" s="48"/>
      <c r="V460" s="48"/>
      <c r="W460" s="48"/>
      <c r="X460" s="48"/>
      <c r="Y460" s="48"/>
      <c r="Z460" s="48"/>
    </row>
    <row r="461" ht="15.75" customHeight="1">
      <c r="A461" s="48">
        <v>458.0</v>
      </c>
      <c r="B461" s="48" t="s">
        <v>1297</v>
      </c>
      <c r="C461" s="48" t="s">
        <v>1298</v>
      </c>
      <c r="D461" s="48" t="s">
        <v>82</v>
      </c>
      <c r="E461" s="48" t="s">
        <v>721</v>
      </c>
      <c r="F461" s="48">
        <v>4.0</v>
      </c>
      <c r="G461" s="48">
        <v>8.0</v>
      </c>
      <c r="H461" s="48">
        <v>3.0</v>
      </c>
      <c r="I461" s="48">
        <v>3.0</v>
      </c>
      <c r="J461" s="48">
        <v>2.0</v>
      </c>
      <c r="K461" s="48">
        <v>2.0</v>
      </c>
      <c r="L461" s="48">
        <v>5.0</v>
      </c>
      <c r="M461" s="48">
        <v>4.0</v>
      </c>
      <c r="N461" s="48">
        <v>6.0</v>
      </c>
      <c r="O461" s="48">
        <v>4.0</v>
      </c>
      <c r="P461" s="48">
        <v>1.0</v>
      </c>
      <c r="Q461" s="48">
        <v>2.0</v>
      </c>
      <c r="R461" s="48">
        <v>4.0</v>
      </c>
      <c r="S461" s="48">
        <v>4.0</v>
      </c>
      <c r="T461" s="48">
        <v>3.0</v>
      </c>
      <c r="U461" s="48"/>
      <c r="V461" s="48"/>
      <c r="W461" s="48"/>
      <c r="X461" s="48"/>
      <c r="Y461" s="48"/>
      <c r="Z461" s="48"/>
    </row>
    <row r="462" ht="15.75" customHeight="1">
      <c r="A462" s="48">
        <v>459.0</v>
      </c>
      <c r="B462" s="48" t="s">
        <v>832</v>
      </c>
      <c r="C462" s="48" t="s">
        <v>1299</v>
      </c>
      <c r="D462" s="48" t="s">
        <v>82</v>
      </c>
      <c r="E462" s="48" t="s">
        <v>721</v>
      </c>
      <c r="F462" s="48">
        <v>6.0</v>
      </c>
      <c r="G462" s="48">
        <v>9.0</v>
      </c>
      <c r="H462" s="48">
        <v>2.0</v>
      </c>
      <c r="I462" s="48">
        <v>2.0</v>
      </c>
      <c r="J462" s="48">
        <v>2.0</v>
      </c>
      <c r="K462" s="48">
        <v>2.0</v>
      </c>
      <c r="L462" s="48">
        <v>1.0</v>
      </c>
      <c r="M462" s="48">
        <v>2.0</v>
      </c>
      <c r="N462" s="48">
        <v>8.0</v>
      </c>
      <c r="O462" s="48">
        <v>1.0</v>
      </c>
      <c r="P462" s="48">
        <v>1.0</v>
      </c>
      <c r="Q462" s="48">
        <v>2.0</v>
      </c>
      <c r="R462" s="48">
        <v>1.0</v>
      </c>
      <c r="S462" s="48">
        <v>1.0</v>
      </c>
      <c r="T462" s="48">
        <v>4.0</v>
      </c>
      <c r="U462" s="48"/>
      <c r="V462" s="48"/>
      <c r="W462" s="48"/>
      <c r="X462" s="48"/>
      <c r="Y462" s="48"/>
      <c r="Z462" s="48"/>
    </row>
    <row r="463" ht="15.75" customHeight="1">
      <c r="A463" s="48">
        <v>460.0</v>
      </c>
      <c r="B463" s="48" t="s">
        <v>1300</v>
      </c>
      <c r="C463" s="48" t="s">
        <v>1301</v>
      </c>
      <c r="D463" s="48" t="s">
        <v>141</v>
      </c>
      <c r="E463" s="48" t="s">
        <v>697</v>
      </c>
      <c r="F463" s="48">
        <v>32.0</v>
      </c>
      <c r="G463" s="48">
        <v>5.0</v>
      </c>
      <c r="H463" s="48">
        <v>2.0</v>
      </c>
      <c r="I463" s="48">
        <v>4.0</v>
      </c>
      <c r="J463" s="48">
        <v>4.0</v>
      </c>
      <c r="K463" s="48">
        <v>4.0</v>
      </c>
      <c r="L463" s="48">
        <v>3.0</v>
      </c>
      <c r="M463" s="48">
        <v>0.0</v>
      </c>
      <c r="N463" s="48">
        <v>0.0</v>
      </c>
      <c r="O463" s="48">
        <v>0.0</v>
      </c>
      <c r="P463" s="48">
        <v>0.0</v>
      </c>
      <c r="Q463" s="48">
        <v>3.0</v>
      </c>
      <c r="R463" s="48">
        <v>3.0</v>
      </c>
      <c r="S463" s="48">
        <v>2.0</v>
      </c>
      <c r="T463" s="48">
        <v>2.0</v>
      </c>
      <c r="U463" s="48"/>
      <c r="V463" s="48"/>
      <c r="W463" s="48"/>
      <c r="X463" s="48"/>
      <c r="Y463" s="48"/>
      <c r="Z463" s="48"/>
    </row>
    <row r="464" ht="15.75" customHeight="1">
      <c r="A464" s="48">
        <v>461.0</v>
      </c>
      <c r="B464" s="48" t="s">
        <v>819</v>
      </c>
      <c r="C464" s="48" t="s">
        <v>1302</v>
      </c>
      <c r="D464" s="48" t="s">
        <v>141</v>
      </c>
      <c r="E464" s="48" t="s">
        <v>697</v>
      </c>
      <c r="F464" s="48">
        <v>30.0</v>
      </c>
      <c r="G464" s="48">
        <v>5.0</v>
      </c>
      <c r="H464" s="48">
        <v>2.0</v>
      </c>
      <c r="I464" s="48">
        <v>3.0</v>
      </c>
      <c r="J464" s="48">
        <v>1.0</v>
      </c>
      <c r="K464" s="48">
        <v>1.0</v>
      </c>
      <c r="L464" s="48">
        <v>2.0</v>
      </c>
      <c r="M464" s="48">
        <v>0.0</v>
      </c>
      <c r="N464" s="48">
        <v>0.0</v>
      </c>
      <c r="O464" s="48">
        <v>0.0</v>
      </c>
      <c r="P464" s="48">
        <v>0.0</v>
      </c>
      <c r="Q464" s="48">
        <v>2.0</v>
      </c>
      <c r="R464" s="48">
        <v>2.0</v>
      </c>
      <c r="S464" s="48">
        <v>2.0</v>
      </c>
      <c r="T464" s="48">
        <v>2.0</v>
      </c>
      <c r="U464" s="48"/>
      <c r="V464" s="48"/>
      <c r="W464" s="48"/>
      <c r="X464" s="48"/>
      <c r="Y464" s="48"/>
      <c r="Z464" s="48"/>
    </row>
    <row r="465" ht="15.75" customHeight="1">
      <c r="A465" s="48">
        <v>462.0</v>
      </c>
      <c r="B465" s="48" t="s">
        <v>876</v>
      </c>
      <c r="C465" s="48" t="s">
        <v>1303</v>
      </c>
      <c r="D465" s="48" t="s">
        <v>141</v>
      </c>
      <c r="E465" s="48" t="s">
        <v>697</v>
      </c>
      <c r="F465" s="48">
        <v>1.0</v>
      </c>
      <c r="G465" s="48">
        <v>6.0</v>
      </c>
      <c r="H465" s="48">
        <v>2.0</v>
      </c>
      <c r="I465" s="48">
        <v>3.0</v>
      </c>
      <c r="J465" s="48">
        <v>0.0</v>
      </c>
      <c r="K465" s="48">
        <v>0.0</v>
      </c>
      <c r="L465" s="48">
        <v>2.0</v>
      </c>
      <c r="M465" s="48">
        <v>0.0</v>
      </c>
      <c r="N465" s="48">
        <v>0.0</v>
      </c>
      <c r="O465" s="48">
        <v>0.0</v>
      </c>
      <c r="P465" s="48">
        <v>0.0</v>
      </c>
      <c r="Q465" s="48">
        <v>2.0</v>
      </c>
      <c r="R465" s="48">
        <v>2.0</v>
      </c>
      <c r="S465" s="48">
        <v>2.0</v>
      </c>
      <c r="T465" s="48">
        <v>2.0</v>
      </c>
      <c r="U465" s="48"/>
      <c r="V465" s="48"/>
      <c r="W465" s="48"/>
      <c r="X465" s="48"/>
      <c r="Y465" s="48"/>
      <c r="Z465" s="48"/>
    </row>
    <row r="466" ht="15.75" customHeight="1">
      <c r="A466" s="48">
        <v>463.0</v>
      </c>
      <c r="B466" s="48" t="s">
        <v>971</v>
      </c>
      <c r="C466" s="48" t="s">
        <v>1304</v>
      </c>
      <c r="D466" s="48" t="s">
        <v>141</v>
      </c>
      <c r="E466" s="48" t="s">
        <v>702</v>
      </c>
      <c r="F466" s="48">
        <v>11.0</v>
      </c>
      <c r="G466" s="48">
        <v>6.0</v>
      </c>
      <c r="H466" s="48">
        <v>2.0</v>
      </c>
      <c r="I466" s="48">
        <v>2.0</v>
      </c>
      <c r="J466" s="48">
        <v>4.0</v>
      </c>
      <c r="K466" s="48">
        <v>4.0</v>
      </c>
      <c r="L466" s="48">
        <v>3.0</v>
      </c>
      <c r="M466" s="48">
        <v>3.0</v>
      </c>
      <c r="N466" s="48">
        <v>3.0</v>
      </c>
      <c r="O466" s="48">
        <v>3.0</v>
      </c>
      <c r="P466" s="48">
        <v>4.0</v>
      </c>
      <c r="Q466" s="48">
        <v>4.0</v>
      </c>
      <c r="R466" s="48">
        <v>0.0</v>
      </c>
      <c r="S466" s="48">
        <v>3.0</v>
      </c>
      <c r="T466" s="48">
        <v>3.0</v>
      </c>
      <c r="U466" s="48"/>
      <c r="V466" s="48"/>
      <c r="W466" s="48"/>
      <c r="X466" s="48"/>
      <c r="Y466" s="48"/>
      <c r="Z466" s="48"/>
    </row>
    <row r="467" ht="15.75" customHeight="1">
      <c r="A467" s="48">
        <v>464.0</v>
      </c>
      <c r="B467" s="48" t="s">
        <v>794</v>
      </c>
      <c r="C467" s="48" t="s">
        <v>1305</v>
      </c>
      <c r="D467" s="48" t="s">
        <v>141</v>
      </c>
      <c r="E467" s="48" t="s">
        <v>702</v>
      </c>
      <c r="F467" s="48">
        <v>37.0</v>
      </c>
      <c r="G467" s="48">
        <v>6.0</v>
      </c>
      <c r="H467" s="48">
        <v>3.0</v>
      </c>
      <c r="I467" s="48">
        <v>3.0</v>
      </c>
      <c r="J467" s="48">
        <v>3.0</v>
      </c>
      <c r="K467" s="48">
        <v>3.0</v>
      </c>
      <c r="L467" s="48">
        <v>3.0</v>
      </c>
      <c r="M467" s="48">
        <v>2.0</v>
      </c>
      <c r="N467" s="48">
        <v>3.0</v>
      </c>
      <c r="O467" s="48">
        <v>2.0</v>
      </c>
      <c r="P467" s="48">
        <v>3.0</v>
      </c>
      <c r="Q467" s="48">
        <v>4.0</v>
      </c>
      <c r="R467" s="48">
        <v>5.0</v>
      </c>
      <c r="S467" s="48">
        <v>3.0</v>
      </c>
      <c r="T467" s="48">
        <v>1.0</v>
      </c>
      <c r="U467" s="48"/>
      <c r="V467" s="48"/>
      <c r="W467" s="48"/>
      <c r="X467" s="48"/>
      <c r="Y467" s="48"/>
      <c r="Z467" s="48"/>
    </row>
    <row r="468" ht="15.75" customHeight="1">
      <c r="A468" s="48">
        <v>465.0</v>
      </c>
      <c r="B468" s="48" t="s">
        <v>1306</v>
      </c>
      <c r="C468" s="48" t="s">
        <v>1307</v>
      </c>
      <c r="D468" s="48" t="s">
        <v>141</v>
      </c>
      <c r="E468" s="48" t="s">
        <v>702</v>
      </c>
      <c r="F468" s="48">
        <v>12.0</v>
      </c>
      <c r="G468" s="48">
        <v>6.0</v>
      </c>
      <c r="H468" s="48">
        <v>1.0</v>
      </c>
      <c r="I468" s="48">
        <v>1.0</v>
      </c>
      <c r="J468" s="48">
        <v>2.0</v>
      </c>
      <c r="K468" s="48">
        <v>3.0</v>
      </c>
      <c r="L468" s="48">
        <v>2.0</v>
      </c>
      <c r="M468" s="48">
        <v>3.0</v>
      </c>
      <c r="N468" s="48">
        <v>3.0</v>
      </c>
      <c r="O468" s="48">
        <v>2.0</v>
      </c>
      <c r="P468" s="48">
        <v>3.0</v>
      </c>
      <c r="Q468" s="48">
        <v>3.0</v>
      </c>
      <c r="R468" s="48">
        <v>3.0</v>
      </c>
      <c r="S468" s="48">
        <v>2.0</v>
      </c>
      <c r="T468" s="48">
        <v>3.0</v>
      </c>
      <c r="U468" s="48"/>
      <c r="V468" s="48"/>
      <c r="W468" s="48"/>
      <c r="X468" s="48"/>
      <c r="Y468" s="48"/>
      <c r="Z468" s="48"/>
    </row>
    <row r="469" ht="15.75" customHeight="1">
      <c r="A469" s="48">
        <v>466.0</v>
      </c>
      <c r="B469" s="48" t="s">
        <v>817</v>
      </c>
      <c r="C469" s="48" t="s">
        <v>1308</v>
      </c>
      <c r="D469" s="48" t="s">
        <v>141</v>
      </c>
      <c r="E469" s="48" t="s">
        <v>702</v>
      </c>
      <c r="F469" s="48">
        <v>47.0</v>
      </c>
      <c r="G469" s="48">
        <v>6.0</v>
      </c>
      <c r="H469" s="48">
        <v>2.0</v>
      </c>
      <c r="I469" s="48">
        <v>3.0</v>
      </c>
      <c r="J469" s="48">
        <v>2.0</v>
      </c>
      <c r="K469" s="48">
        <v>3.0</v>
      </c>
      <c r="L469" s="48">
        <v>2.0</v>
      </c>
      <c r="M469" s="48">
        <v>1.0</v>
      </c>
      <c r="N469" s="48">
        <v>0.0</v>
      </c>
      <c r="O469" s="48">
        <v>2.0</v>
      </c>
      <c r="P469" s="48">
        <v>1.0</v>
      </c>
      <c r="Q469" s="48">
        <v>4.0</v>
      </c>
      <c r="R469" s="48">
        <v>5.0</v>
      </c>
      <c r="S469" s="48">
        <v>2.0</v>
      </c>
      <c r="T469" s="48">
        <v>1.0</v>
      </c>
      <c r="U469" s="48"/>
      <c r="V469" s="48"/>
      <c r="W469" s="48"/>
      <c r="X469" s="48"/>
      <c r="Y469" s="48"/>
      <c r="Z469" s="48"/>
    </row>
    <row r="470" ht="15.75" customHeight="1">
      <c r="A470" s="48">
        <v>467.0</v>
      </c>
      <c r="B470" s="48" t="s">
        <v>1309</v>
      </c>
      <c r="C470" s="48" t="s">
        <v>1310</v>
      </c>
      <c r="D470" s="48" t="s">
        <v>141</v>
      </c>
      <c r="E470" s="48" t="s">
        <v>702</v>
      </c>
      <c r="F470" s="48">
        <v>16.0</v>
      </c>
      <c r="G470" s="48">
        <v>7.0</v>
      </c>
      <c r="H470" s="48">
        <v>4.0</v>
      </c>
      <c r="I470" s="48">
        <v>4.0</v>
      </c>
      <c r="J470" s="48">
        <v>2.0</v>
      </c>
      <c r="K470" s="48">
        <v>2.0</v>
      </c>
      <c r="L470" s="48">
        <v>2.0</v>
      </c>
      <c r="M470" s="48">
        <v>3.0</v>
      </c>
      <c r="N470" s="48">
        <v>3.0</v>
      </c>
      <c r="O470" s="48">
        <v>2.0</v>
      </c>
      <c r="P470" s="48">
        <v>2.0</v>
      </c>
      <c r="Q470" s="48">
        <v>2.0</v>
      </c>
      <c r="R470" s="48">
        <v>5.0</v>
      </c>
      <c r="S470" s="48">
        <v>3.0</v>
      </c>
      <c r="T470" s="48">
        <v>3.0</v>
      </c>
      <c r="U470" s="48"/>
      <c r="V470" s="48"/>
      <c r="W470" s="48"/>
      <c r="X470" s="48"/>
      <c r="Y470" s="48"/>
      <c r="Z470" s="48"/>
    </row>
    <row r="471" ht="15.75" customHeight="1">
      <c r="A471" s="48">
        <v>468.0</v>
      </c>
      <c r="B471" s="48" t="s">
        <v>715</v>
      </c>
      <c r="C471" s="48" t="s">
        <v>716</v>
      </c>
      <c r="D471" s="48" t="s">
        <v>141</v>
      </c>
      <c r="E471" s="48" t="s">
        <v>702</v>
      </c>
      <c r="F471" s="48">
        <v>26.0</v>
      </c>
      <c r="G471" s="48">
        <v>11.0</v>
      </c>
      <c r="H471" s="48">
        <v>2.0</v>
      </c>
      <c r="I471" s="48">
        <v>2.0</v>
      </c>
      <c r="J471" s="48">
        <v>1.0</v>
      </c>
      <c r="K471" s="48">
        <v>1.0</v>
      </c>
      <c r="L471" s="48">
        <v>2.0</v>
      </c>
      <c r="M471" s="48">
        <v>1.0</v>
      </c>
      <c r="N471" s="48">
        <v>5.0</v>
      </c>
      <c r="O471" s="48">
        <v>1.0</v>
      </c>
      <c r="P471" s="48">
        <v>4.0</v>
      </c>
      <c r="Q471" s="48">
        <v>1.0</v>
      </c>
      <c r="R471" s="48">
        <v>3.0</v>
      </c>
      <c r="S471" s="48">
        <v>2.0</v>
      </c>
      <c r="T471" s="48">
        <v>3.0</v>
      </c>
      <c r="U471" s="48"/>
      <c r="V471" s="48"/>
      <c r="W471" s="48"/>
      <c r="X471" s="48"/>
      <c r="Y471" s="48"/>
      <c r="Z471" s="48"/>
    </row>
    <row r="472" ht="15.75" customHeight="1">
      <c r="A472" s="48">
        <v>469.0</v>
      </c>
      <c r="B472" s="48" t="s">
        <v>1311</v>
      </c>
      <c r="C472" s="48" t="s">
        <v>1312</v>
      </c>
      <c r="D472" s="48" t="s">
        <v>141</v>
      </c>
      <c r="E472" s="48" t="s">
        <v>702</v>
      </c>
      <c r="F472" s="48">
        <v>10.0</v>
      </c>
      <c r="G472" s="48">
        <v>6.0</v>
      </c>
      <c r="H472" s="48">
        <v>3.0</v>
      </c>
      <c r="I472" s="48">
        <v>3.0</v>
      </c>
      <c r="J472" s="48">
        <v>4.0</v>
      </c>
      <c r="K472" s="48">
        <v>2.0</v>
      </c>
      <c r="L472" s="48">
        <v>2.0</v>
      </c>
      <c r="M472" s="48">
        <v>1.0</v>
      </c>
      <c r="N472" s="48">
        <v>0.0</v>
      </c>
      <c r="O472" s="48">
        <v>3.0</v>
      </c>
      <c r="P472" s="48">
        <v>3.0</v>
      </c>
      <c r="Q472" s="48">
        <v>3.0</v>
      </c>
      <c r="R472" s="48">
        <v>1.0</v>
      </c>
      <c r="S472" s="48">
        <v>2.0</v>
      </c>
      <c r="T472" s="48">
        <v>2.0</v>
      </c>
      <c r="U472" s="48"/>
      <c r="V472" s="48"/>
      <c r="W472" s="48"/>
      <c r="X472" s="48"/>
      <c r="Y472" s="48"/>
      <c r="Z472" s="48"/>
    </row>
    <row r="473" ht="15.75" customHeight="1">
      <c r="A473" s="48">
        <v>470.0</v>
      </c>
      <c r="B473" s="48" t="s">
        <v>819</v>
      </c>
      <c r="C473" s="48" t="s">
        <v>1313</v>
      </c>
      <c r="D473" s="48" t="s">
        <v>141</v>
      </c>
      <c r="E473" s="48" t="s">
        <v>702</v>
      </c>
      <c r="F473" s="48">
        <v>36.0</v>
      </c>
      <c r="G473" s="48">
        <v>9.0</v>
      </c>
      <c r="H473" s="48">
        <v>1.0</v>
      </c>
      <c r="I473" s="48">
        <v>2.0</v>
      </c>
      <c r="J473" s="48">
        <v>3.0</v>
      </c>
      <c r="K473" s="48">
        <v>2.0</v>
      </c>
      <c r="L473" s="48">
        <v>2.0</v>
      </c>
      <c r="M473" s="48">
        <v>2.0</v>
      </c>
      <c r="N473" s="48">
        <v>6.0</v>
      </c>
      <c r="O473" s="48">
        <v>2.0</v>
      </c>
      <c r="P473" s="48">
        <v>3.0</v>
      </c>
      <c r="Q473" s="48">
        <v>3.0</v>
      </c>
      <c r="R473" s="48">
        <v>4.0</v>
      </c>
      <c r="S473" s="48">
        <v>1.0</v>
      </c>
      <c r="T473" s="48">
        <v>5.0</v>
      </c>
      <c r="U473" s="48"/>
      <c r="V473" s="48"/>
      <c r="W473" s="48"/>
      <c r="X473" s="48"/>
      <c r="Y473" s="48"/>
      <c r="Z473" s="48"/>
    </row>
    <row r="474" ht="15.75" customHeight="1">
      <c r="A474" s="48">
        <v>471.0</v>
      </c>
      <c r="B474" s="48" t="s">
        <v>736</v>
      </c>
      <c r="C474" s="48" t="s">
        <v>1314</v>
      </c>
      <c r="D474" s="48" t="s">
        <v>141</v>
      </c>
      <c r="E474" s="48" t="s">
        <v>702</v>
      </c>
      <c r="F474" s="48">
        <v>20.0</v>
      </c>
      <c r="G474" s="48">
        <v>4.0</v>
      </c>
      <c r="H474" s="48">
        <v>2.0</v>
      </c>
      <c r="I474" s="48">
        <v>2.0</v>
      </c>
      <c r="J474" s="48">
        <v>2.0</v>
      </c>
      <c r="K474" s="48">
        <v>2.0</v>
      </c>
      <c r="L474" s="48">
        <v>2.0</v>
      </c>
      <c r="M474" s="48">
        <v>2.0</v>
      </c>
      <c r="N474" s="48">
        <v>8.0</v>
      </c>
      <c r="O474" s="48">
        <v>2.0</v>
      </c>
      <c r="P474" s="48">
        <v>1.0</v>
      </c>
      <c r="Q474" s="48">
        <v>2.0</v>
      </c>
      <c r="R474" s="48">
        <v>5.0</v>
      </c>
      <c r="S474" s="48">
        <v>2.0</v>
      </c>
      <c r="T474" s="48">
        <v>3.0</v>
      </c>
      <c r="U474" s="48"/>
      <c r="V474" s="48"/>
      <c r="W474" s="48"/>
      <c r="X474" s="48"/>
      <c r="Y474" s="48"/>
      <c r="Z474" s="48"/>
    </row>
    <row r="475" ht="15.75" customHeight="1">
      <c r="A475" s="48">
        <v>472.0</v>
      </c>
      <c r="B475" s="48" t="s">
        <v>726</v>
      </c>
      <c r="C475" s="48" t="s">
        <v>1315</v>
      </c>
      <c r="D475" s="48" t="s">
        <v>141</v>
      </c>
      <c r="E475" s="48" t="s">
        <v>702</v>
      </c>
      <c r="F475" s="48">
        <v>25.0</v>
      </c>
      <c r="G475" s="48">
        <v>8.0</v>
      </c>
      <c r="H475" s="48">
        <v>1.0</v>
      </c>
      <c r="I475" s="48">
        <v>1.0</v>
      </c>
      <c r="J475" s="48">
        <v>1.0</v>
      </c>
      <c r="K475" s="48">
        <v>1.0</v>
      </c>
      <c r="L475" s="48">
        <v>2.0</v>
      </c>
      <c r="M475" s="48">
        <v>3.0</v>
      </c>
      <c r="N475" s="48">
        <v>8.0</v>
      </c>
      <c r="O475" s="48">
        <v>2.0</v>
      </c>
      <c r="P475" s="48">
        <v>0.0</v>
      </c>
      <c r="Q475" s="48">
        <v>1.0</v>
      </c>
      <c r="R475" s="48">
        <v>4.0</v>
      </c>
      <c r="S475" s="48">
        <v>1.0</v>
      </c>
      <c r="T475" s="48">
        <v>4.0</v>
      </c>
      <c r="U475" s="48"/>
      <c r="V475" s="48"/>
      <c r="W475" s="48"/>
      <c r="X475" s="48"/>
      <c r="Y475" s="48"/>
      <c r="Z475" s="48"/>
    </row>
    <row r="476" ht="15.75" customHeight="1">
      <c r="A476" s="48">
        <v>473.0</v>
      </c>
      <c r="B476" s="48" t="s">
        <v>783</v>
      </c>
      <c r="C476" s="48" t="s">
        <v>1316</v>
      </c>
      <c r="D476" s="48" t="s">
        <v>141</v>
      </c>
      <c r="E476" s="48" t="s">
        <v>702</v>
      </c>
      <c r="F476" s="48">
        <v>17.0</v>
      </c>
      <c r="G476" s="48">
        <v>7.0</v>
      </c>
      <c r="H476" s="48">
        <v>4.0</v>
      </c>
      <c r="I476" s="48">
        <v>4.0</v>
      </c>
      <c r="J476" s="48">
        <v>3.0</v>
      </c>
      <c r="K476" s="48">
        <v>2.0</v>
      </c>
      <c r="L476" s="48">
        <v>3.0</v>
      </c>
      <c r="M476" s="48">
        <v>1.0</v>
      </c>
      <c r="N476" s="48">
        <v>3.0</v>
      </c>
      <c r="O476" s="48">
        <v>4.0</v>
      </c>
      <c r="P476" s="48">
        <v>2.0</v>
      </c>
      <c r="Q476" s="48">
        <v>4.0</v>
      </c>
      <c r="R476" s="48">
        <v>5.0</v>
      </c>
      <c r="S476" s="48">
        <v>3.0</v>
      </c>
      <c r="T476" s="48">
        <v>1.0</v>
      </c>
      <c r="U476" s="48"/>
      <c r="V476" s="48"/>
      <c r="W476" s="48"/>
      <c r="X476" s="48"/>
      <c r="Y476" s="48"/>
      <c r="Z476" s="48"/>
    </row>
    <row r="477" ht="15.75" customHeight="1">
      <c r="A477" s="48">
        <v>474.0</v>
      </c>
      <c r="B477" s="48" t="s">
        <v>857</v>
      </c>
      <c r="C477" s="48" t="s">
        <v>1317</v>
      </c>
      <c r="D477" s="48" t="s">
        <v>141</v>
      </c>
      <c r="E477" s="48" t="s">
        <v>702</v>
      </c>
      <c r="F477" s="48">
        <v>39.0</v>
      </c>
      <c r="G477" s="48">
        <v>9.0</v>
      </c>
      <c r="H477" s="48">
        <v>2.0</v>
      </c>
      <c r="I477" s="48">
        <v>2.0</v>
      </c>
      <c r="J477" s="48">
        <v>3.0</v>
      </c>
      <c r="K477" s="48">
        <v>3.0</v>
      </c>
      <c r="L477" s="48">
        <v>1.0</v>
      </c>
      <c r="M477" s="48">
        <v>1.0</v>
      </c>
      <c r="N477" s="48">
        <v>3.0</v>
      </c>
      <c r="O477" s="48">
        <v>1.0</v>
      </c>
      <c r="P477" s="48">
        <v>3.0</v>
      </c>
      <c r="Q477" s="48">
        <v>2.0</v>
      </c>
      <c r="R477" s="48">
        <v>1.0</v>
      </c>
      <c r="S477" s="48">
        <v>2.0</v>
      </c>
      <c r="T477" s="48">
        <v>1.0</v>
      </c>
      <c r="U477" s="48"/>
      <c r="V477" s="48"/>
      <c r="W477" s="48"/>
      <c r="X477" s="48"/>
      <c r="Y477" s="48"/>
      <c r="Z477" s="48"/>
    </row>
    <row r="478" ht="15.75" customHeight="1">
      <c r="A478" s="48">
        <v>475.0</v>
      </c>
      <c r="B478" s="48" t="s">
        <v>912</v>
      </c>
      <c r="C478" s="48" t="s">
        <v>1318</v>
      </c>
      <c r="D478" s="48" t="s">
        <v>141</v>
      </c>
      <c r="E478" s="48" t="s">
        <v>702</v>
      </c>
      <c r="F478" s="48">
        <v>18.0</v>
      </c>
      <c r="G478" s="48">
        <v>8.0</v>
      </c>
      <c r="H478" s="48">
        <v>2.0</v>
      </c>
      <c r="I478" s="48">
        <v>2.0</v>
      </c>
      <c r="J478" s="48">
        <v>3.0</v>
      </c>
      <c r="K478" s="48">
        <v>2.0</v>
      </c>
      <c r="L478" s="48">
        <v>2.0</v>
      </c>
      <c r="M478" s="48">
        <v>2.0</v>
      </c>
      <c r="N478" s="48">
        <v>6.0</v>
      </c>
      <c r="O478" s="48">
        <v>2.0</v>
      </c>
      <c r="P478" s="48">
        <v>3.0</v>
      </c>
      <c r="Q478" s="48">
        <v>2.0</v>
      </c>
      <c r="R478" s="48">
        <v>5.0</v>
      </c>
      <c r="S478" s="48">
        <v>2.0</v>
      </c>
      <c r="T478" s="48">
        <v>2.0</v>
      </c>
      <c r="U478" s="48"/>
      <c r="V478" s="48"/>
      <c r="W478" s="48"/>
      <c r="X478" s="48"/>
      <c r="Y478" s="48"/>
      <c r="Z478" s="48"/>
    </row>
    <row r="479" ht="15.75" customHeight="1">
      <c r="A479" s="48">
        <v>476.0</v>
      </c>
      <c r="B479" s="48" t="s">
        <v>803</v>
      </c>
      <c r="C479" s="48" t="s">
        <v>1319</v>
      </c>
      <c r="D479" s="48" t="s">
        <v>141</v>
      </c>
      <c r="E479" s="48" t="s">
        <v>721</v>
      </c>
      <c r="F479" s="48">
        <v>24.0</v>
      </c>
      <c r="G479" s="48">
        <v>7.0</v>
      </c>
      <c r="H479" s="48">
        <v>4.0</v>
      </c>
      <c r="I479" s="48">
        <v>3.0</v>
      </c>
      <c r="J479" s="48">
        <v>3.0</v>
      </c>
      <c r="K479" s="48">
        <v>3.0</v>
      </c>
      <c r="L479" s="48">
        <v>6.0</v>
      </c>
      <c r="M479" s="48">
        <v>3.0</v>
      </c>
      <c r="N479" s="48">
        <v>6.0</v>
      </c>
      <c r="O479" s="48">
        <v>4.0</v>
      </c>
      <c r="P479" s="48">
        <v>1.0</v>
      </c>
      <c r="Q479" s="48">
        <v>3.0</v>
      </c>
      <c r="R479" s="48">
        <v>3.0</v>
      </c>
      <c r="S479" s="48">
        <v>4.0</v>
      </c>
      <c r="T479" s="48">
        <v>3.0</v>
      </c>
      <c r="U479" s="48"/>
      <c r="V479" s="48"/>
      <c r="W479" s="48"/>
      <c r="X479" s="48"/>
      <c r="Y479" s="48"/>
      <c r="Z479" s="48"/>
    </row>
    <row r="480" ht="15.75" customHeight="1">
      <c r="A480" s="48">
        <v>477.0</v>
      </c>
      <c r="B480" s="48" t="s">
        <v>1198</v>
      </c>
      <c r="C480" s="48" t="s">
        <v>1320</v>
      </c>
      <c r="D480" s="48" t="s">
        <v>141</v>
      </c>
      <c r="E480" s="48" t="s">
        <v>721</v>
      </c>
      <c r="F480" s="48">
        <v>5.0</v>
      </c>
      <c r="G480" s="48">
        <v>7.0</v>
      </c>
      <c r="H480" s="48">
        <v>3.0</v>
      </c>
      <c r="I480" s="48">
        <v>3.0</v>
      </c>
      <c r="J480" s="48">
        <v>1.0</v>
      </c>
      <c r="K480" s="48">
        <v>3.0</v>
      </c>
      <c r="L480" s="48">
        <v>2.0</v>
      </c>
      <c r="M480" s="48">
        <v>3.0</v>
      </c>
      <c r="N480" s="48">
        <v>5.0</v>
      </c>
      <c r="O480" s="48">
        <v>3.0</v>
      </c>
      <c r="P480" s="48">
        <v>0.0</v>
      </c>
      <c r="Q480" s="48">
        <v>4.0</v>
      </c>
      <c r="R480" s="48">
        <v>4.0</v>
      </c>
      <c r="S480" s="48">
        <v>4.0</v>
      </c>
      <c r="T480" s="48">
        <v>3.0</v>
      </c>
      <c r="U480" s="48"/>
      <c r="V480" s="48"/>
      <c r="W480" s="48"/>
      <c r="X480" s="48"/>
      <c r="Y480" s="48"/>
      <c r="Z480" s="48"/>
    </row>
    <row r="481" ht="15.75" customHeight="1">
      <c r="A481" s="48">
        <v>478.0</v>
      </c>
      <c r="B481" s="48" t="s">
        <v>1321</v>
      </c>
      <c r="C481" s="48" t="s">
        <v>1322</v>
      </c>
      <c r="D481" s="48" t="s">
        <v>141</v>
      </c>
      <c r="E481" s="48" t="s">
        <v>721</v>
      </c>
      <c r="F481" s="48">
        <v>6.0</v>
      </c>
      <c r="G481" s="48">
        <v>7.0</v>
      </c>
      <c r="H481" s="48">
        <v>3.0</v>
      </c>
      <c r="I481" s="48">
        <v>3.0</v>
      </c>
      <c r="J481" s="48">
        <v>3.0</v>
      </c>
      <c r="K481" s="48">
        <v>3.0</v>
      </c>
      <c r="L481" s="48">
        <v>3.0</v>
      </c>
      <c r="M481" s="48">
        <v>3.0</v>
      </c>
      <c r="N481" s="48">
        <v>6.0</v>
      </c>
      <c r="O481" s="48">
        <v>3.0</v>
      </c>
      <c r="P481" s="48">
        <v>2.0</v>
      </c>
      <c r="Q481" s="48">
        <v>4.0</v>
      </c>
      <c r="R481" s="48">
        <v>2.0</v>
      </c>
      <c r="S481" s="48">
        <v>3.0</v>
      </c>
      <c r="T481" s="48">
        <v>3.0</v>
      </c>
      <c r="U481" s="48"/>
      <c r="V481" s="48"/>
      <c r="W481" s="48"/>
      <c r="X481" s="48"/>
      <c r="Y481" s="48"/>
      <c r="Z481" s="48"/>
    </row>
    <row r="482" ht="15.75" customHeight="1">
      <c r="A482" s="48">
        <v>479.0</v>
      </c>
      <c r="B482" s="48" t="s">
        <v>779</v>
      </c>
      <c r="C482" s="48" t="s">
        <v>1318</v>
      </c>
      <c r="D482" s="48" t="s">
        <v>141</v>
      </c>
      <c r="E482" s="48" t="s">
        <v>721</v>
      </c>
      <c r="F482" s="48">
        <v>41.0</v>
      </c>
      <c r="G482" s="48">
        <v>4.0</v>
      </c>
      <c r="H482" s="48">
        <v>1.0</v>
      </c>
      <c r="I482" s="48">
        <v>2.0</v>
      </c>
      <c r="J482" s="48">
        <v>3.0</v>
      </c>
      <c r="K482" s="48">
        <v>2.0</v>
      </c>
      <c r="L482" s="48">
        <v>2.0</v>
      </c>
      <c r="M482" s="48">
        <v>2.0</v>
      </c>
      <c r="N482" s="48">
        <v>5.0</v>
      </c>
      <c r="O482" s="48">
        <v>2.0</v>
      </c>
      <c r="P482" s="48">
        <v>2.0</v>
      </c>
      <c r="Q482" s="48">
        <v>2.0</v>
      </c>
      <c r="R482" s="48">
        <v>4.0</v>
      </c>
      <c r="S482" s="48">
        <v>3.0</v>
      </c>
      <c r="T482" s="48">
        <v>2.0</v>
      </c>
      <c r="U482" s="48"/>
      <c r="V482" s="48"/>
      <c r="W482" s="48"/>
      <c r="X482" s="48"/>
      <c r="Y482" s="48"/>
      <c r="Z482" s="48"/>
    </row>
    <row r="483" ht="15.75" customHeight="1">
      <c r="A483" s="48">
        <v>480.0</v>
      </c>
      <c r="B483" s="48" t="s">
        <v>803</v>
      </c>
      <c r="C483" s="48" t="s">
        <v>1323</v>
      </c>
      <c r="D483" s="48" t="s">
        <v>141</v>
      </c>
      <c r="E483" s="48" t="s">
        <v>721</v>
      </c>
      <c r="F483" s="48">
        <v>19.0</v>
      </c>
      <c r="G483" s="48">
        <v>12.0</v>
      </c>
      <c r="H483" s="48">
        <v>2.0</v>
      </c>
      <c r="I483" s="48">
        <v>2.0</v>
      </c>
      <c r="J483" s="48">
        <v>2.0</v>
      </c>
      <c r="K483" s="48">
        <v>3.0</v>
      </c>
      <c r="L483" s="48">
        <v>2.0</v>
      </c>
      <c r="M483" s="48">
        <v>3.0</v>
      </c>
      <c r="N483" s="48">
        <v>6.0</v>
      </c>
      <c r="O483" s="48">
        <v>2.0</v>
      </c>
      <c r="P483" s="48">
        <v>1.0</v>
      </c>
      <c r="Q483" s="48">
        <v>3.0</v>
      </c>
      <c r="R483" s="48">
        <v>5.0</v>
      </c>
      <c r="S483" s="48">
        <v>2.0</v>
      </c>
      <c r="T483" s="48">
        <v>4.0</v>
      </c>
      <c r="U483" s="48"/>
      <c r="V483" s="48"/>
      <c r="W483" s="48"/>
      <c r="X483" s="48"/>
      <c r="Y483" s="48"/>
      <c r="Z483" s="48"/>
    </row>
    <row r="484" ht="15.75" customHeight="1">
      <c r="A484" s="48">
        <v>481.0</v>
      </c>
      <c r="B484" s="48" t="s">
        <v>726</v>
      </c>
      <c r="C484" s="48" t="s">
        <v>727</v>
      </c>
      <c r="D484" s="48" t="s">
        <v>141</v>
      </c>
      <c r="E484" s="48" t="s">
        <v>721</v>
      </c>
      <c r="F484" s="48">
        <v>3.0</v>
      </c>
      <c r="G484" s="48">
        <v>8.0</v>
      </c>
      <c r="H484" s="48">
        <v>2.0</v>
      </c>
      <c r="I484" s="48">
        <v>2.0</v>
      </c>
      <c r="J484" s="48">
        <v>2.0</v>
      </c>
      <c r="K484" s="48">
        <v>2.0</v>
      </c>
      <c r="L484" s="48">
        <v>2.0</v>
      </c>
      <c r="M484" s="48">
        <v>2.0</v>
      </c>
      <c r="N484" s="48">
        <v>5.0</v>
      </c>
      <c r="O484" s="48">
        <v>2.0</v>
      </c>
      <c r="P484" s="48">
        <v>0.0</v>
      </c>
      <c r="Q484" s="48">
        <v>2.0</v>
      </c>
      <c r="R484" s="48">
        <v>2.0</v>
      </c>
      <c r="S484" s="48">
        <v>1.0</v>
      </c>
      <c r="T484" s="48">
        <v>3.0</v>
      </c>
      <c r="U484" s="48"/>
      <c r="V484" s="48"/>
      <c r="W484" s="48"/>
      <c r="X484" s="48"/>
      <c r="Y484" s="48"/>
      <c r="Z484" s="48"/>
    </row>
    <row r="485" ht="15.75" customHeight="1">
      <c r="A485" s="48">
        <v>482.0</v>
      </c>
      <c r="B485" s="48" t="s">
        <v>1191</v>
      </c>
      <c r="C485" s="48" t="s">
        <v>1324</v>
      </c>
      <c r="D485" s="48" t="s">
        <v>141</v>
      </c>
      <c r="E485" s="48" t="s">
        <v>721</v>
      </c>
      <c r="F485" s="48">
        <v>4.0</v>
      </c>
      <c r="G485" s="48">
        <v>7.0</v>
      </c>
      <c r="H485" s="48">
        <v>3.0</v>
      </c>
      <c r="I485" s="48">
        <v>2.0</v>
      </c>
      <c r="J485" s="48">
        <v>1.0</v>
      </c>
      <c r="K485" s="48">
        <v>3.0</v>
      </c>
      <c r="L485" s="48">
        <v>4.0</v>
      </c>
      <c r="M485" s="48">
        <v>3.0</v>
      </c>
      <c r="N485" s="48">
        <v>3.0</v>
      </c>
      <c r="O485" s="48">
        <v>3.0</v>
      </c>
      <c r="P485" s="48">
        <v>1.0</v>
      </c>
      <c r="Q485" s="48">
        <v>3.0</v>
      </c>
      <c r="R485" s="48">
        <v>5.0</v>
      </c>
      <c r="S485" s="48">
        <v>3.0</v>
      </c>
      <c r="T485" s="48">
        <v>4.0</v>
      </c>
      <c r="U485" s="48"/>
      <c r="V485" s="48"/>
      <c r="W485" s="48"/>
      <c r="X485" s="48"/>
      <c r="Y485" s="48"/>
      <c r="Z485" s="48"/>
    </row>
    <row r="486" ht="15.75" customHeight="1">
      <c r="A486" s="48">
        <v>483.0</v>
      </c>
      <c r="B486" s="48" t="s">
        <v>764</v>
      </c>
      <c r="C486" s="48" t="s">
        <v>1325</v>
      </c>
      <c r="D486" s="48" t="s">
        <v>141</v>
      </c>
      <c r="E486" s="48" t="s">
        <v>721</v>
      </c>
      <c r="F486" s="48">
        <v>21.0</v>
      </c>
      <c r="G486" s="48">
        <v>9.0</v>
      </c>
      <c r="H486" s="48">
        <v>2.0</v>
      </c>
      <c r="I486" s="48">
        <v>2.0</v>
      </c>
      <c r="J486" s="48">
        <v>1.0</v>
      </c>
      <c r="K486" s="48">
        <v>3.0</v>
      </c>
      <c r="L486" s="48">
        <v>2.0</v>
      </c>
      <c r="M486" s="48">
        <v>3.0</v>
      </c>
      <c r="N486" s="48">
        <v>6.0</v>
      </c>
      <c r="O486" s="48">
        <v>2.0</v>
      </c>
      <c r="P486" s="48">
        <v>1.0</v>
      </c>
      <c r="Q486" s="48">
        <v>3.0</v>
      </c>
      <c r="R486" s="48">
        <v>4.0</v>
      </c>
      <c r="S486" s="48">
        <v>2.0</v>
      </c>
      <c r="T486" s="48">
        <v>2.0</v>
      </c>
      <c r="U486" s="48"/>
      <c r="V486" s="48"/>
      <c r="W486" s="48"/>
      <c r="X486" s="48"/>
      <c r="Y486" s="48"/>
      <c r="Z486" s="48"/>
    </row>
    <row r="487" ht="15.75" customHeight="1">
      <c r="A487" s="48">
        <v>484.0</v>
      </c>
      <c r="B487" s="48" t="s">
        <v>794</v>
      </c>
      <c r="C487" s="48" t="s">
        <v>1326</v>
      </c>
      <c r="D487" s="48" t="s">
        <v>141</v>
      </c>
      <c r="E487" s="48" t="s">
        <v>721</v>
      </c>
      <c r="F487" s="48">
        <v>2.0</v>
      </c>
      <c r="G487" s="48">
        <v>7.0</v>
      </c>
      <c r="H487" s="48">
        <v>2.0</v>
      </c>
      <c r="I487" s="48">
        <v>2.0</v>
      </c>
      <c r="J487" s="48">
        <v>1.0</v>
      </c>
      <c r="K487" s="48">
        <v>3.0</v>
      </c>
      <c r="L487" s="48">
        <v>2.0</v>
      </c>
      <c r="M487" s="48">
        <v>2.0</v>
      </c>
      <c r="N487" s="48">
        <v>4.0</v>
      </c>
      <c r="O487" s="48">
        <v>3.0</v>
      </c>
      <c r="P487" s="48">
        <v>0.0</v>
      </c>
      <c r="Q487" s="48">
        <v>3.0</v>
      </c>
      <c r="R487" s="48">
        <v>4.0</v>
      </c>
      <c r="S487" s="48">
        <v>3.0</v>
      </c>
      <c r="T487" s="48">
        <v>4.0</v>
      </c>
      <c r="U487" s="48"/>
      <c r="V487" s="48"/>
      <c r="W487" s="48"/>
      <c r="X487" s="48"/>
      <c r="Y487" s="48"/>
      <c r="Z487" s="48"/>
    </row>
    <row r="488" ht="15.75" customHeight="1">
      <c r="A488" s="48">
        <v>485.0</v>
      </c>
      <c r="B488" s="48" t="s">
        <v>1290</v>
      </c>
      <c r="C488" s="48" t="s">
        <v>987</v>
      </c>
      <c r="D488" s="48" t="s">
        <v>59</v>
      </c>
      <c r="E488" s="48" t="s">
        <v>697</v>
      </c>
      <c r="F488" s="48">
        <v>31.0</v>
      </c>
      <c r="G488" s="48">
        <v>6.0</v>
      </c>
      <c r="H488" s="48">
        <v>4.0</v>
      </c>
      <c r="I488" s="48">
        <v>4.0</v>
      </c>
      <c r="J488" s="48">
        <v>6.0</v>
      </c>
      <c r="K488" s="48">
        <v>6.0</v>
      </c>
      <c r="L488" s="48">
        <v>4.0</v>
      </c>
      <c r="M488" s="48">
        <v>0.0</v>
      </c>
      <c r="N488" s="48">
        <v>0.0</v>
      </c>
      <c r="O488" s="48">
        <v>0.0</v>
      </c>
      <c r="P488" s="48">
        <v>0.0</v>
      </c>
      <c r="Q488" s="48">
        <v>3.0</v>
      </c>
      <c r="R488" s="48">
        <v>3.0</v>
      </c>
      <c r="S488" s="48">
        <v>4.0</v>
      </c>
      <c r="T488" s="48">
        <v>4.0</v>
      </c>
      <c r="U488" s="48"/>
      <c r="V488" s="48"/>
      <c r="W488" s="48"/>
      <c r="X488" s="48"/>
      <c r="Y488" s="48"/>
      <c r="Z488" s="48"/>
    </row>
    <row r="489" ht="15.75" customHeight="1">
      <c r="A489" s="48">
        <v>486.0</v>
      </c>
      <c r="B489" s="48" t="s">
        <v>695</v>
      </c>
      <c r="C489" s="48" t="s">
        <v>696</v>
      </c>
      <c r="D489" s="48" t="s">
        <v>59</v>
      </c>
      <c r="E489" s="48" t="s">
        <v>697</v>
      </c>
      <c r="F489" s="48">
        <v>29.0</v>
      </c>
      <c r="G489" s="48">
        <v>6.0</v>
      </c>
      <c r="H489" s="48">
        <v>2.0</v>
      </c>
      <c r="I489" s="48">
        <v>3.0</v>
      </c>
      <c r="J489" s="48">
        <v>3.0</v>
      </c>
      <c r="K489" s="48">
        <v>3.0</v>
      </c>
      <c r="L489" s="48">
        <v>2.0</v>
      </c>
      <c r="M489" s="48">
        <v>0.0</v>
      </c>
      <c r="N489" s="48">
        <v>0.0</v>
      </c>
      <c r="O489" s="48">
        <v>0.0</v>
      </c>
      <c r="P489" s="48">
        <v>0.0</v>
      </c>
      <c r="Q489" s="48">
        <v>2.0</v>
      </c>
      <c r="R489" s="48">
        <v>2.0</v>
      </c>
      <c r="S489" s="48">
        <v>2.0</v>
      </c>
      <c r="T489" s="48">
        <v>2.0</v>
      </c>
      <c r="U489" s="48"/>
      <c r="V489" s="48"/>
      <c r="W489" s="48"/>
      <c r="X489" s="48"/>
      <c r="Y489" s="48"/>
      <c r="Z489" s="48"/>
    </row>
    <row r="490" ht="15.75" customHeight="1">
      <c r="A490" s="48">
        <v>487.0</v>
      </c>
      <c r="B490" s="48" t="s">
        <v>832</v>
      </c>
      <c r="C490" s="48" t="s">
        <v>1327</v>
      </c>
      <c r="D490" s="48" t="s">
        <v>59</v>
      </c>
      <c r="E490" s="48" t="s">
        <v>702</v>
      </c>
      <c r="F490" s="48">
        <v>15.0</v>
      </c>
      <c r="G490" s="48">
        <v>7.0</v>
      </c>
      <c r="H490" s="48">
        <v>4.0</v>
      </c>
      <c r="I490" s="48">
        <v>3.0</v>
      </c>
      <c r="J490" s="48">
        <v>5.0</v>
      </c>
      <c r="K490" s="48">
        <v>4.0</v>
      </c>
      <c r="L490" s="48">
        <v>3.0</v>
      </c>
      <c r="M490" s="48">
        <v>2.0</v>
      </c>
      <c r="N490" s="48">
        <v>0.0</v>
      </c>
      <c r="O490" s="48">
        <v>4.0</v>
      </c>
      <c r="P490" s="48">
        <v>4.0</v>
      </c>
      <c r="Q490" s="48">
        <v>4.0</v>
      </c>
      <c r="R490" s="48">
        <v>0.0</v>
      </c>
      <c r="S490" s="48">
        <v>4.0</v>
      </c>
      <c r="T490" s="48">
        <v>0.0</v>
      </c>
      <c r="U490" s="48"/>
      <c r="V490" s="48"/>
      <c r="W490" s="48"/>
      <c r="X490" s="48"/>
      <c r="Y490" s="48"/>
      <c r="Z490" s="48"/>
    </row>
    <row r="491" ht="15.75" customHeight="1">
      <c r="A491" s="48">
        <v>488.0</v>
      </c>
      <c r="B491" s="48" t="s">
        <v>1328</v>
      </c>
      <c r="C491" s="48" t="s">
        <v>1329</v>
      </c>
      <c r="D491" s="48" t="s">
        <v>59</v>
      </c>
      <c r="E491" s="48" t="s">
        <v>702</v>
      </c>
      <c r="F491" s="48">
        <v>7.0</v>
      </c>
      <c r="G491" s="48">
        <v>4.0</v>
      </c>
      <c r="H491" s="48">
        <v>4.0</v>
      </c>
      <c r="I491" s="48">
        <v>4.0</v>
      </c>
      <c r="J491" s="48">
        <v>4.0</v>
      </c>
      <c r="K491" s="48">
        <v>3.0</v>
      </c>
      <c r="L491" s="48">
        <v>3.0</v>
      </c>
      <c r="M491" s="48">
        <v>2.0</v>
      </c>
      <c r="N491" s="48">
        <v>3.0</v>
      </c>
      <c r="O491" s="48">
        <v>4.0</v>
      </c>
      <c r="P491" s="48">
        <v>3.0</v>
      </c>
      <c r="Q491" s="48">
        <v>4.0</v>
      </c>
      <c r="R491" s="48">
        <v>1.0</v>
      </c>
      <c r="S491" s="48">
        <v>3.0</v>
      </c>
      <c r="T491" s="48">
        <v>2.0</v>
      </c>
      <c r="U491" s="48"/>
      <c r="V491" s="48"/>
      <c r="W491" s="48"/>
      <c r="X491" s="48"/>
      <c r="Y491" s="48"/>
      <c r="Z491" s="48"/>
    </row>
    <row r="492" ht="15.75" customHeight="1">
      <c r="A492" s="48">
        <v>489.0</v>
      </c>
      <c r="B492" s="48" t="s">
        <v>698</v>
      </c>
      <c r="C492" s="48" t="s">
        <v>864</v>
      </c>
      <c r="D492" s="48" t="s">
        <v>59</v>
      </c>
      <c r="E492" s="48" t="s">
        <v>702</v>
      </c>
      <c r="F492" s="48">
        <v>22.0</v>
      </c>
      <c r="G492" s="48">
        <v>6.0</v>
      </c>
      <c r="H492" s="48">
        <v>3.0</v>
      </c>
      <c r="I492" s="48">
        <v>3.0</v>
      </c>
      <c r="J492" s="48">
        <v>3.0</v>
      </c>
      <c r="K492" s="48">
        <v>4.0</v>
      </c>
      <c r="L492" s="48">
        <v>2.0</v>
      </c>
      <c r="M492" s="48">
        <v>4.0</v>
      </c>
      <c r="N492" s="48">
        <v>5.0</v>
      </c>
      <c r="O492" s="48">
        <v>3.0</v>
      </c>
      <c r="P492" s="48">
        <v>3.0</v>
      </c>
      <c r="Q492" s="48">
        <v>4.0</v>
      </c>
      <c r="R492" s="48">
        <v>3.0</v>
      </c>
      <c r="S492" s="48">
        <v>4.0</v>
      </c>
      <c r="T492" s="48">
        <v>3.0</v>
      </c>
      <c r="U492" s="48"/>
      <c r="V492" s="48"/>
      <c r="W492" s="48"/>
      <c r="X492" s="48"/>
      <c r="Y492" s="48"/>
      <c r="Z492" s="48"/>
    </row>
    <row r="493" ht="15.75" customHeight="1">
      <c r="A493" s="48">
        <v>490.0</v>
      </c>
      <c r="B493" s="48" t="s">
        <v>698</v>
      </c>
      <c r="C493" s="48" t="s">
        <v>1319</v>
      </c>
      <c r="D493" s="48" t="s">
        <v>59</v>
      </c>
      <c r="E493" s="48" t="s">
        <v>702</v>
      </c>
      <c r="F493" s="48">
        <v>18.0</v>
      </c>
      <c r="G493" s="48">
        <v>6.0</v>
      </c>
      <c r="H493" s="48">
        <v>3.0</v>
      </c>
      <c r="I493" s="48">
        <v>3.0</v>
      </c>
      <c r="J493" s="48">
        <v>2.0</v>
      </c>
      <c r="K493" s="48">
        <v>4.0</v>
      </c>
      <c r="L493" s="48">
        <v>1.0</v>
      </c>
      <c r="M493" s="48">
        <v>2.0</v>
      </c>
      <c r="N493" s="48">
        <v>0.0</v>
      </c>
      <c r="O493" s="48">
        <v>2.0</v>
      </c>
      <c r="P493" s="48">
        <v>2.0</v>
      </c>
      <c r="Q493" s="48">
        <v>4.0</v>
      </c>
      <c r="R493" s="48">
        <v>3.0</v>
      </c>
      <c r="S493" s="48">
        <v>2.0</v>
      </c>
      <c r="T493" s="48">
        <v>2.0</v>
      </c>
      <c r="U493" s="48"/>
      <c r="V493" s="48"/>
      <c r="W493" s="48"/>
      <c r="X493" s="48"/>
      <c r="Y493" s="48"/>
      <c r="Z493" s="48"/>
    </row>
    <row r="494" ht="15.75" customHeight="1">
      <c r="A494" s="48">
        <v>491.0</v>
      </c>
      <c r="B494" s="48" t="s">
        <v>709</v>
      </c>
      <c r="C494" s="48" t="s">
        <v>1330</v>
      </c>
      <c r="D494" s="48" t="s">
        <v>59</v>
      </c>
      <c r="E494" s="48" t="s">
        <v>702</v>
      </c>
      <c r="F494" s="48">
        <v>28.0</v>
      </c>
      <c r="G494" s="48">
        <v>4.0</v>
      </c>
      <c r="H494" s="48">
        <v>3.0</v>
      </c>
      <c r="I494" s="48">
        <v>4.0</v>
      </c>
      <c r="J494" s="48">
        <v>2.0</v>
      </c>
      <c r="K494" s="48">
        <v>2.0</v>
      </c>
      <c r="L494" s="48">
        <v>2.0</v>
      </c>
      <c r="M494" s="48">
        <v>4.0</v>
      </c>
      <c r="N494" s="48">
        <v>8.0</v>
      </c>
      <c r="O494" s="48">
        <v>3.0</v>
      </c>
      <c r="P494" s="48">
        <v>3.0</v>
      </c>
      <c r="Q494" s="48">
        <v>2.0</v>
      </c>
      <c r="R494" s="48">
        <v>3.0</v>
      </c>
      <c r="S494" s="48">
        <v>2.0</v>
      </c>
      <c r="T494" s="48">
        <v>3.0</v>
      </c>
      <c r="U494" s="48"/>
      <c r="V494" s="48"/>
      <c r="W494" s="48"/>
      <c r="X494" s="48"/>
      <c r="Y494" s="48"/>
      <c r="Z494" s="48"/>
    </row>
    <row r="495" ht="15.75" customHeight="1">
      <c r="A495" s="48">
        <v>492.0</v>
      </c>
      <c r="B495" s="48" t="s">
        <v>1331</v>
      </c>
      <c r="C495" s="48" t="s">
        <v>1332</v>
      </c>
      <c r="D495" s="48" t="s">
        <v>59</v>
      </c>
      <c r="E495" s="48" t="s">
        <v>702</v>
      </c>
      <c r="F495" s="48">
        <v>36.0</v>
      </c>
      <c r="G495" s="48">
        <v>6.0</v>
      </c>
      <c r="H495" s="48">
        <v>2.0</v>
      </c>
      <c r="I495" s="48">
        <v>2.0</v>
      </c>
      <c r="J495" s="48">
        <v>2.0</v>
      </c>
      <c r="K495" s="48">
        <v>2.0</v>
      </c>
      <c r="L495" s="48">
        <v>2.0</v>
      </c>
      <c r="M495" s="48">
        <v>1.0</v>
      </c>
      <c r="N495" s="48">
        <v>6.0</v>
      </c>
      <c r="O495" s="48">
        <v>2.0</v>
      </c>
      <c r="P495" s="48">
        <v>1.0</v>
      </c>
      <c r="Q495" s="48">
        <v>2.0</v>
      </c>
      <c r="R495" s="48">
        <v>5.0</v>
      </c>
      <c r="S495" s="48">
        <v>1.0</v>
      </c>
      <c r="T495" s="48">
        <v>3.0</v>
      </c>
      <c r="U495" s="48"/>
      <c r="V495" s="48"/>
      <c r="W495" s="48"/>
      <c r="X495" s="48"/>
      <c r="Y495" s="48"/>
      <c r="Z495" s="48"/>
    </row>
    <row r="496" ht="15.75" customHeight="1">
      <c r="A496" s="48">
        <v>493.0</v>
      </c>
      <c r="B496" s="48" t="s">
        <v>980</v>
      </c>
      <c r="C496" s="48" t="s">
        <v>1333</v>
      </c>
      <c r="D496" s="48" t="s">
        <v>59</v>
      </c>
      <c r="E496" s="48" t="s">
        <v>702</v>
      </c>
      <c r="F496" s="48">
        <v>38.0</v>
      </c>
      <c r="G496" s="48">
        <v>7.0</v>
      </c>
      <c r="H496" s="48">
        <v>2.0</v>
      </c>
      <c r="I496" s="48">
        <v>2.0</v>
      </c>
      <c r="J496" s="48">
        <v>2.0</v>
      </c>
      <c r="K496" s="48">
        <v>3.0</v>
      </c>
      <c r="L496" s="48">
        <v>2.0</v>
      </c>
      <c r="M496" s="48">
        <v>2.0</v>
      </c>
      <c r="N496" s="48">
        <v>0.0</v>
      </c>
      <c r="O496" s="48">
        <v>2.0</v>
      </c>
      <c r="P496" s="48">
        <v>1.0</v>
      </c>
      <c r="Q496" s="48">
        <v>3.0</v>
      </c>
      <c r="R496" s="48">
        <v>0.0</v>
      </c>
      <c r="S496" s="48">
        <v>2.0</v>
      </c>
      <c r="T496" s="48">
        <v>1.0</v>
      </c>
      <c r="U496" s="48"/>
      <c r="V496" s="48"/>
      <c r="W496" s="48"/>
      <c r="X496" s="48"/>
      <c r="Y496" s="48"/>
      <c r="Z496" s="48"/>
    </row>
    <row r="497" ht="15.75" customHeight="1">
      <c r="A497" s="48">
        <v>494.0</v>
      </c>
      <c r="B497" s="48" t="s">
        <v>740</v>
      </c>
      <c r="C497" s="48" t="s">
        <v>996</v>
      </c>
      <c r="D497" s="48" t="s">
        <v>59</v>
      </c>
      <c r="E497" s="48" t="s">
        <v>702</v>
      </c>
      <c r="F497" s="48">
        <v>10.0</v>
      </c>
      <c r="G497" s="48">
        <v>8.0</v>
      </c>
      <c r="H497" s="48">
        <v>2.0</v>
      </c>
      <c r="I497" s="48">
        <v>2.0</v>
      </c>
      <c r="J497" s="48">
        <v>2.0</v>
      </c>
      <c r="K497" s="48">
        <v>3.0</v>
      </c>
      <c r="L497" s="48">
        <v>2.0</v>
      </c>
      <c r="M497" s="48">
        <v>3.0</v>
      </c>
      <c r="N497" s="48">
        <v>6.0</v>
      </c>
      <c r="O497" s="48">
        <v>2.0</v>
      </c>
      <c r="P497" s="48">
        <v>2.0</v>
      </c>
      <c r="Q497" s="48">
        <v>3.0</v>
      </c>
      <c r="R497" s="48">
        <v>4.0</v>
      </c>
      <c r="S497" s="48">
        <v>2.0</v>
      </c>
      <c r="T497" s="48">
        <v>4.0</v>
      </c>
      <c r="U497" s="48"/>
      <c r="V497" s="48"/>
      <c r="W497" s="48"/>
      <c r="X497" s="48"/>
      <c r="Y497" s="48"/>
      <c r="Z497" s="48"/>
    </row>
    <row r="498" ht="15.75" customHeight="1">
      <c r="A498" s="48">
        <v>495.0</v>
      </c>
      <c r="B498" s="48" t="s">
        <v>1334</v>
      </c>
      <c r="C498" s="48" t="s">
        <v>1335</v>
      </c>
      <c r="D498" s="48" t="s">
        <v>59</v>
      </c>
      <c r="E498" s="48" t="s">
        <v>702</v>
      </c>
      <c r="F498" s="48">
        <v>17.0</v>
      </c>
      <c r="G498" s="48">
        <v>9.0</v>
      </c>
      <c r="H498" s="48">
        <v>2.0</v>
      </c>
      <c r="I498" s="48">
        <v>2.0</v>
      </c>
      <c r="J498" s="48">
        <v>2.0</v>
      </c>
      <c r="K498" s="48">
        <v>2.0</v>
      </c>
      <c r="L498" s="48">
        <v>2.0</v>
      </c>
      <c r="M498" s="48">
        <v>2.0</v>
      </c>
      <c r="N498" s="48">
        <v>12.0</v>
      </c>
      <c r="O498" s="48">
        <v>2.0</v>
      </c>
      <c r="P498" s="48">
        <v>1.0</v>
      </c>
      <c r="Q498" s="48">
        <v>3.0</v>
      </c>
      <c r="R498" s="48">
        <v>4.0</v>
      </c>
      <c r="S498" s="48">
        <v>1.0</v>
      </c>
      <c r="T498" s="48">
        <v>5.0</v>
      </c>
      <c r="U498" s="48"/>
      <c r="V498" s="48"/>
      <c r="W498" s="48"/>
      <c r="X498" s="48"/>
      <c r="Y498" s="48"/>
      <c r="Z498" s="48"/>
    </row>
    <row r="499" ht="15.75" customHeight="1">
      <c r="A499" s="48">
        <v>496.0</v>
      </c>
      <c r="B499" s="48" t="s">
        <v>1336</v>
      </c>
      <c r="C499" s="48" t="s">
        <v>1337</v>
      </c>
      <c r="D499" s="48" t="s">
        <v>59</v>
      </c>
      <c r="E499" s="48" t="s">
        <v>702</v>
      </c>
      <c r="F499" s="48">
        <v>19.0</v>
      </c>
      <c r="G499" s="48">
        <v>10.0</v>
      </c>
      <c r="H499" s="48">
        <v>3.0</v>
      </c>
      <c r="I499" s="48">
        <v>3.0</v>
      </c>
      <c r="J499" s="48">
        <v>5.0</v>
      </c>
      <c r="K499" s="48">
        <v>4.0</v>
      </c>
      <c r="L499" s="48">
        <v>4.0</v>
      </c>
      <c r="M499" s="48">
        <v>2.0</v>
      </c>
      <c r="N499" s="48">
        <v>7.0</v>
      </c>
      <c r="O499" s="48">
        <v>4.0</v>
      </c>
      <c r="P499" s="48">
        <v>5.0</v>
      </c>
      <c r="Q499" s="48">
        <v>4.0</v>
      </c>
      <c r="R499" s="48">
        <v>2.0</v>
      </c>
      <c r="S499" s="48">
        <v>4.0</v>
      </c>
      <c r="T499" s="48">
        <v>4.0</v>
      </c>
      <c r="U499" s="48"/>
      <c r="V499" s="48"/>
      <c r="W499" s="48"/>
      <c r="X499" s="48"/>
      <c r="Y499" s="48"/>
      <c r="Z499" s="48"/>
    </row>
    <row r="500" ht="15.75" customHeight="1">
      <c r="A500" s="48">
        <v>497.0</v>
      </c>
      <c r="B500" s="48" t="s">
        <v>1338</v>
      </c>
      <c r="C500" s="48" t="s">
        <v>1211</v>
      </c>
      <c r="D500" s="48" t="s">
        <v>59</v>
      </c>
      <c r="E500" s="48" t="s">
        <v>702</v>
      </c>
      <c r="F500" s="48">
        <v>16.0</v>
      </c>
      <c r="G500" s="48">
        <v>9.0</v>
      </c>
      <c r="H500" s="48">
        <v>4.0</v>
      </c>
      <c r="I500" s="48">
        <v>4.0</v>
      </c>
      <c r="J500" s="48">
        <v>5.0</v>
      </c>
      <c r="K500" s="48">
        <v>3.0</v>
      </c>
      <c r="L500" s="48">
        <v>6.0</v>
      </c>
      <c r="M500" s="48">
        <v>3.0</v>
      </c>
      <c r="N500" s="48">
        <v>3.0</v>
      </c>
      <c r="O500" s="48">
        <v>5.0</v>
      </c>
      <c r="P500" s="48">
        <v>3.0</v>
      </c>
      <c r="Q500" s="48">
        <v>4.0</v>
      </c>
      <c r="R500" s="48">
        <v>4.0</v>
      </c>
      <c r="S500" s="48">
        <v>3.0</v>
      </c>
      <c r="T500" s="48">
        <v>2.0</v>
      </c>
      <c r="U500" s="48"/>
      <c r="V500" s="48"/>
      <c r="W500" s="48"/>
      <c r="X500" s="48"/>
      <c r="Y500" s="48"/>
      <c r="Z500" s="48"/>
    </row>
    <row r="501" ht="15.75" customHeight="1">
      <c r="A501" s="48">
        <v>498.0</v>
      </c>
      <c r="B501" s="48" t="s">
        <v>853</v>
      </c>
      <c r="C501" s="48" t="s">
        <v>1339</v>
      </c>
      <c r="D501" s="48" t="s">
        <v>59</v>
      </c>
      <c r="E501" s="48" t="s">
        <v>702</v>
      </c>
      <c r="F501" s="48">
        <v>14.0</v>
      </c>
      <c r="G501" s="48">
        <v>7.0</v>
      </c>
      <c r="H501" s="48">
        <v>4.0</v>
      </c>
      <c r="I501" s="48">
        <v>3.0</v>
      </c>
      <c r="J501" s="48">
        <v>3.0</v>
      </c>
      <c r="K501" s="48">
        <v>4.0</v>
      </c>
      <c r="L501" s="48">
        <v>3.0</v>
      </c>
      <c r="M501" s="48">
        <v>3.0</v>
      </c>
      <c r="N501" s="48">
        <v>7.0</v>
      </c>
      <c r="O501" s="48">
        <v>3.0</v>
      </c>
      <c r="P501" s="48">
        <v>3.0</v>
      </c>
      <c r="Q501" s="48">
        <v>4.0</v>
      </c>
      <c r="R501" s="48">
        <v>3.0</v>
      </c>
      <c r="S501" s="48">
        <v>3.0</v>
      </c>
      <c r="T501" s="48">
        <v>3.0</v>
      </c>
      <c r="U501" s="48"/>
      <c r="V501" s="48"/>
      <c r="W501" s="48"/>
      <c r="X501" s="48"/>
      <c r="Y501" s="48"/>
      <c r="Z501" s="48"/>
    </row>
    <row r="502" ht="15.75" customHeight="1">
      <c r="A502" s="48">
        <v>499.0</v>
      </c>
      <c r="B502" s="48" t="s">
        <v>1340</v>
      </c>
      <c r="C502" s="48" t="s">
        <v>864</v>
      </c>
      <c r="D502" s="48" t="s">
        <v>59</v>
      </c>
      <c r="E502" s="48" t="s">
        <v>702</v>
      </c>
      <c r="F502" s="48">
        <v>23.0</v>
      </c>
      <c r="G502" s="48">
        <v>7.0</v>
      </c>
      <c r="H502" s="48">
        <v>3.0</v>
      </c>
      <c r="I502" s="48">
        <v>3.0</v>
      </c>
      <c r="J502" s="48">
        <v>2.0</v>
      </c>
      <c r="K502" s="48">
        <v>4.0</v>
      </c>
      <c r="L502" s="48">
        <v>1.0</v>
      </c>
      <c r="M502" s="48">
        <v>2.0</v>
      </c>
      <c r="N502" s="48">
        <v>3.0</v>
      </c>
      <c r="O502" s="48">
        <v>2.0</v>
      </c>
      <c r="P502" s="48">
        <v>2.0</v>
      </c>
      <c r="Q502" s="48">
        <v>4.0</v>
      </c>
      <c r="R502" s="48">
        <v>5.0</v>
      </c>
      <c r="S502" s="48">
        <v>2.0</v>
      </c>
      <c r="T502" s="48">
        <v>3.0</v>
      </c>
      <c r="U502" s="48"/>
      <c r="V502" s="48"/>
      <c r="W502" s="48"/>
      <c r="X502" s="48"/>
      <c r="Y502" s="48"/>
      <c r="Z502" s="48"/>
    </row>
    <row r="503" ht="15.75" customHeight="1">
      <c r="A503" s="48">
        <v>500.0</v>
      </c>
      <c r="B503" s="48" t="s">
        <v>971</v>
      </c>
      <c r="C503" s="48" t="s">
        <v>1341</v>
      </c>
      <c r="D503" s="48" t="s">
        <v>59</v>
      </c>
      <c r="E503" s="48" t="s">
        <v>702</v>
      </c>
      <c r="F503" s="48">
        <v>39.0</v>
      </c>
      <c r="G503" s="48">
        <v>8.0</v>
      </c>
      <c r="H503" s="48">
        <v>1.0</v>
      </c>
      <c r="I503" s="48">
        <v>1.0</v>
      </c>
      <c r="J503" s="48">
        <v>1.0</v>
      </c>
      <c r="K503" s="48">
        <v>2.0</v>
      </c>
      <c r="L503" s="48">
        <v>1.0</v>
      </c>
      <c r="M503" s="48">
        <v>1.0</v>
      </c>
      <c r="N503" s="48">
        <v>9.0</v>
      </c>
      <c r="O503" s="48">
        <v>1.0</v>
      </c>
      <c r="P503" s="48">
        <v>1.0</v>
      </c>
      <c r="Q503" s="48">
        <v>2.0</v>
      </c>
      <c r="R503" s="48">
        <v>3.0</v>
      </c>
      <c r="S503" s="48">
        <v>1.0</v>
      </c>
      <c r="T503" s="48">
        <v>5.0</v>
      </c>
      <c r="U503" s="48"/>
      <c r="V503" s="48"/>
      <c r="W503" s="48"/>
      <c r="X503" s="48"/>
      <c r="Y503" s="48"/>
      <c r="Z503" s="48"/>
    </row>
    <row r="504" ht="15.75" customHeight="1">
      <c r="A504" s="48">
        <v>501.0</v>
      </c>
      <c r="B504" s="48" t="s">
        <v>819</v>
      </c>
      <c r="C504" s="48" t="s">
        <v>880</v>
      </c>
      <c r="D504" s="48" t="s">
        <v>59</v>
      </c>
      <c r="E504" s="48" t="s">
        <v>721</v>
      </c>
      <c r="F504" s="48">
        <v>21.0</v>
      </c>
      <c r="G504" s="48">
        <v>9.0</v>
      </c>
      <c r="H504" s="48">
        <v>3.0</v>
      </c>
      <c r="I504" s="48">
        <v>3.0</v>
      </c>
      <c r="J504" s="48">
        <v>4.0</v>
      </c>
      <c r="K504" s="48">
        <v>4.0</v>
      </c>
      <c r="L504" s="48">
        <v>5.0</v>
      </c>
      <c r="M504" s="48">
        <v>2.0</v>
      </c>
      <c r="N504" s="48">
        <v>3.0</v>
      </c>
      <c r="O504" s="48">
        <v>4.0</v>
      </c>
      <c r="P504" s="48">
        <v>3.0</v>
      </c>
      <c r="Q504" s="48">
        <v>5.0</v>
      </c>
      <c r="R504" s="48">
        <v>1.0</v>
      </c>
      <c r="S504" s="48">
        <v>4.0</v>
      </c>
      <c r="T504" s="48">
        <v>2.0</v>
      </c>
      <c r="U504" s="48"/>
      <c r="V504" s="48"/>
      <c r="W504" s="48"/>
      <c r="X504" s="48"/>
      <c r="Y504" s="48"/>
      <c r="Z504" s="48"/>
    </row>
    <row r="505" ht="15.75" customHeight="1">
      <c r="A505" s="48">
        <v>502.0</v>
      </c>
      <c r="B505" s="48" t="s">
        <v>1342</v>
      </c>
      <c r="C505" s="48" t="s">
        <v>1343</v>
      </c>
      <c r="D505" s="48" t="s">
        <v>59</v>
      </c>
      <c r="E505" s="48" t="s">
        <v>721</v>
      </c>
      <c r="F505" s="48">
        <v>5.0</v>
      </c>
      <c r="G505" s="48">
        <v>9.0</v>
      </c>
      <c r="H505" s="48">
        <v>2.0</v>
      </c>
      <c r="I505" s="48">
        <v>3.0</v>
      </c>
      <c r="J505" s="48">
        <v>2.0</v>
      </c>
      <c r="K505" s="48">
        <v>4.0</v>
      </c>
      <c r="L505" s="48">
        <v>2.0</v>
      </c>
      <c r="M505" s="48">
        <v>4.0</v>
      </c>
      <c r="N505" s="48">
        <v>7.0</v>
      </c>
      <c r="O505" s="48">
        <v>3.0</v>
      </c>
      <c r="P505" s="48">
        <v>1.0</v>
      </c>
      <c r="Q505" s="48">
        <v>4.0</v>
      </c>
      <c r="R505" s="48">
        <v>4.0</v>
      </c>
      <c r="S505" s="48">
        <v>3.0</v>
      </c>
      <c r="T505" s="48">
        <v>4.0</v>
      </c>
      <c r="U505" s="48"/>
      <c r="V505" s="48"/>
      <c r="W505" s="48"/>
      <c r="X505" s="48"/>
      <c r="Y505" s="48"/>
      <c r="Z505" s="48"/>
    </row>
    <row r="506" ht="15.75" customHeight="1">
      <c r="A506" s="48">
        <v>503.0</v>
      </c>
      <c r="B506" s="48" t="s">
        <v>803</v>
      </c>
      <c r="C506" s="48" t="s">
        <v>1344</v>
      </c>
      <c r="D506" s="48" t="s">
        <v>59</v>
      </c>
      <c r="E506" s="48" t="s">
        <v>721</v>
      </c>
      <c r="F506" s="48">
        <v>6.0</v>
      </c>
      <c r="G506" s="48">
        <v>7.0</v>
      </c>
      <c r="H506" s="48">
        <v>2.0</v>
      </c>
      <c r="I506" s="48">
        <v>2.0</v>
      </c>
      <c r="J506" s="48">
        <v>3.0</v>
      </c>
      <c r="K506" s="48">
        <v>3.0</v>
      </c>
      <c r="L506" s="48">
        <v>2.0</v>
      </c>
      <c r="M506" s="48">
        <v>2.0</v>
      </c>
      <c r="N506" s="48">
        <v>6.0</v>
      </c>
      <c r="O506" s="48">
        <v>2.0</v>
      </c>
      <c r="P506" s="48">
        <v>3.0</v>
      </c>
      <c r="Q506" s="48">
        <v>4.0</v>
      </c>
      <c r="R506" s="48">
        <v>0.0</v>
      </c>
      <c r="S506" s="48">
        <v>3.0</v>
      </c>
      <c r="T506" s="48">
        <v>2.0</v>
      </c>
      <c r="U506" s="48"/>
      <c r="V506" s="48"/>
      <c r="W506" s="48"/>
      <c r="X506" s="48"/>
      <c r="Y506" s="48"/>
      <c r="Z506" s="48"/>
    </row>
    <row r="507" ht="15.75" customHeight="1">
      <c r="A507" s="48">
        <v>504.0</v>
      </c>
      <c r="B507" s="48" t="s">
        <v>1044</v>
      </c>
      <c r="C507" s="48" t="s">
        <v>1345</v>
      </c>
      <c r="D507" s="48" t="s">
        <v>59</v>
      </c>
      <c r="E507" s="48" t="s">
        <v>721</v>
      </c>
      <c r="F507" s="48">
        <v>4.0</v>
      </c>
      <c r="G507" s="48">
        <v>8.0</v>
      </c>
      <c r="H507" s="48">
        <v>2.0</v>
      </c>
      <c r="I507" s="48">
        <v>2.0</v>
      </c>
      <c r="J507" s="48">
        <v>2.0</v>
      </c>
      <c r="K507" s="48">
        <v>3.0</v>
      </c>
      <c r="L507" s="48">
        <v>3.0</v>
      </c>
      <c r="M507" s="48">
        <v>2.0</v>
      </c>
      <c r="N507" s="48">
        <v>3.0</v>
      </c>
      <c r="O507" s="48">
        <v>2.0</v>
      </c>
      <c r="P507" s="48">
        <v>0.0</v>
      </c>
      <c r="Q507" s="48">
        <v>4.0</v>
      </c>
      <c r="R507" s="48">
        <v>0.0</v>
      </c>
      <c r="S507" s="48">
        <v>2.0</v>
      </c>
      <c r="T507" s="48">
        <v>3.0</v>
      </c>
      <c r="U507" s="48"/>
      <c r="V507" s="48"/>
      <c r="W507" s="48"/>
      <c r="X507" s="48"/>
      <c r="Y507" s="48"/>
      <c r="Z507" s="48"/>
    </row>
    <row r="508" ht="15.75" customHeight="1">
      <c r="A508" s="48">
        <v>505.0</v>
      </c>
      <c r="B508" s="48" t="s">
        <v>867</v>
      </c>
      <c r="C508" s="48" t="s">
        <v>1346</v>
      </c>
      <c r="D508" s="48" t="s">
        <v>59</v>
      </c>
      <c r="E508" s="48" t="s">
        <v>721</v>
      </c>
      <c r="F508" s="48">
        <v>33.0</v>
      </c>
      <c r="G508" s="48">
        <v>11.0</v>
      </c>
      <c r="H508" s="48">
        <v>2.0</v>
      </c>
      <c r="I508" s="48">
        <v>2.0</v>
      </c>
      <c r="J508" s="48">
        <v>1.0</v>
      </c>
      <c r="K508" s="48">
        <v>4.0</v>
      </c>
      <c r="L508" s="48">
        <v>2.0</v>
      </c>
      <c r="M508" s="48">
        <v>3.0</v>
      </c>
      <c r="N508" s="48">
        <v>7.0</v>
      </c>
      <c r="O508" s="48">
        <v>3.0</v>
      </c>
      <c r="P508" s="48">
        <v>0.0</v>
      </c>
      <c r="Q508" s="48">
        <v>4.0</v>
      </c>
      <c r="R508" s="48">
        <v>4.0</v>
      </c>
      <c r="S508" s="48">
        <v>3.0</v>
      </c>
      <c r="T508" s="48">
        <v>3.0</v>
      </c>
      <c r="U508" s="48"/>
      <c r="V508" s="48"/>
      <c r="W508" s="48"/>
      <c r="X508" s="48"/>
      <c r="Y508" s="48"/>
      <c r="Z508" s="48"/>
    </row>
    <row r="509" ht="15.75" customHeight="1">
      <c r="A509" s="48">
        <v>506.0</v>
      </c>
      <c r="B509" s="48" t="s">
        <v>1347</v>
      </c>
      <c r="C509" s="48" t="s">
        <v>1348</v>
      </c>
      <c r="D509" s="48" t="s">
        <v>59</v>
      </c>
      <c r="E509" s="48" t="s">
        <v>721</v>
      </c>
      <c r="F509" s="48">
        <v>20.0</v>
      </c>
      <c r="G509" s="48">
        <v>8.0</v>
      </c>
      <c r="H509" s="48">
        <v>2.0</v>
      </c>
      <c r="I509" s="48">
        <v>2.0</v>
      </c>
      <c r="J509" s="48">
        <v>2.0</v>
      </c>
      <c r="K509" s="48">
        <v>3.0</v>
      </c>
      <c r="L509" s="48">
        <v>1.0</v>
      </c>
      <c r="M509" s="48">
        <v>3.0</v>
      </c>
      <c r="N509" s="48">
        <v>8.0</v>
      </c>
      <c r="O509" s="48">
        <v>2.0</v>
      </c>
      <c r="P509" s="48">
        <v>2.0</v>
      </c>
      <c r="Q509" s="48">
        <v>3.0</v>
      </c>
      <c r="R509" s="48">
        <v>2.0</v>
      </c>
      <c r="S509" s="48">
        <v>2.0</v>
      </c>
      <c r="T509" s="48">
        <v>4.0</v>
      </c>
      <c r="U509" s="48"/>
      <c r="V509" s="48"/>
      <c r="W509" s="48"/>
      <c r="X509" s="48"/>
      <c r="Y509" s="48"/>
      <c r="Z509" s="48"/>
    </row>
    <row r="510" ht="15.75" customHeight="1">
      <c r="A510" s="48">
        <v>507.0</v>
      </c>
      <c r="B510" s="48" t="s">
        <v>1349</v>
      </c>
      <c r="C510" s="48" t="s">
        <v>1350</v>
      </c>
      <c r="D510" s="48" t="s">
        <v>59</v>
      </c>
      <c r="E510" s="48" t="s">
        <v>721</v>
      </c>
      <c r="F510" s="48">
        <v>44.0</v>
      </c>
      <c r="G510" s="48">
        <v>8.0</v>
      </c>
      <c r="H510" s="48">
        <v>2.0</v>
      </c>
      <c r="I510" s="48">
        <v>2.0</v>
      </c>
      <c r="J510" s="48">
        <v>1.0</v>
      </c>
      <c r="K510" s="48">
        <v>1.0</v>
      </c>
      <c r="L510" s="48">
        <v>2.0</v>
      </c>
      <c r="M510" s="48">
        <v>3.0</v>
      </c>
      <c r="N510" s="48">
        <v>6.0</v>
      </c>
      <c r="O510" s="48">
        <v>2.0</v>
      </c>
      <c r="P510" s="48">
        <v>0.0</v>
      </c>
      <c r="Q510" s="48">
        <v>1.0</v>
      </c>
      <c r="R510" s="48">
        <v>3.0</v>
      </c>
      <c r="S510" s="48">
        <v>2.0</v>
      </c>
      <c r="T510" s="48">
        <v>2.0</v>
      </c>
      <c r="U510" s="48"/>
      <c r="V510" s="48"/>
      <c r="W510" s="48"/>
      <c r="X510" s="48"/>
      <c r="Y510" s="48"/>
      <c r="Z510" s="48"/>
    </row>
    <row r="511" ht="15.75" customHeight="1">
      <c r="A511" s="48">
        <v>508.0</v>
      </c>
      <c r="B511" s="48" t="s">
        <v>1351</v>
      </c>
      <c r="C511" s="48" t="s">
        <v>1352</v>
      </c>
      <c r="D511" s="48" t="s">
        <v>59</v>
      </c>
      <c r="E511" s="48" t="s">
        <v>721</v>
      </c>
      <c r="F511" s="48">
        <v>2.0</v>
      </c>
      <c r="G511" s="48">
        <v>5.0</v>
      </c>
      <c r="H511" s="48">
        <v>3.0</v>
      </c>
      <c r="I511" s="48">
        <v>2.0</v>
      </c>
      <c r="J511" s="48">
        <v>1.0</v>
      </c>
      <c r="K511" s="48">
        <v>3.0</v>
      </c>
      <c r="L511" s="48">
        <v>1.0</v>
      </c>
      <c r="M511" s="48">
        <v>2.0</v>
      </c>
      <c r="N511" s="48">
        <v>2.0</v>
      </c>
      <c r="O511" s="48">
        <v>2.0</v>
      </c>
      <c r="P511" s="48">
        <v>0.0</v>
      </c>
      <c r="Q511" s="48">
        <v>3.0</v>
      </c>
      <c r="R511" s="48">
        <v>3.0</v>
      </c>
      <c r="S511" s="48">
        <v>1.0</v>
      </c>
      <c r="T511" s="48">
        <v>2.0</v>
      </c>
      <c r="U511" s="48"/>
      <c r="V511" s="48"/>
      <c r="W511" s="48"/>
      <c r="X511" s="48"/>
      <c r="Y511" s="48"/>
      <c r="Z511" s="48"/>
    </row>
    <row r="512" ht="15.75" customHeight="1">
      <c r="A512" s="48">
        <v>509.0</v>
      </c>
      <c r="B512" s="48" t="s">
        <v>865</v>
      </c>
      <c r="C512" s="48" t="s">
        <v>1353</v>
      </c>
      <c r="D512" s="48" t="s">
        <v>59</v>
      </c>
      <c r="E512" s="48" t="s">
        <v>721</v>
      </c>
      <c r="F512" s="48">
        <v>34.0</v>
      </c>
      <c r="G512" s="48">
        <v>10.0</v>
      </c>
      <c r="H512" s="48">
        <v>3.0</v>
      </c>
      <c r="I512" s="48">
        <v>3.0</v>
      </c>
      <c r="J512" s="48">
        <v>1.0</v>
      </c>
      <c r="K512" s="48">
        <v>2.0</v>
      </c>
      <c r="L512" s="48">
        <v>2.0</v>
      </c>
      <c r="M512" s="48">
        <v>2.0</v>
      </c>
      <c r="N512" s="48">
        <v>6.0</v>
      </c>
      <c r="O512" s="48">
        <v>2.0</v>
      </c>
      <c r="P512" s="48">
        <v>1.0</v>
      </c>
      <c r="Q512" s="48">
        <v>2.0</v>
      </c>
      <c r="R512" s="48">
        <v>5.0</v>
      </c>
      <c r="S512" s="48">
        <v>1.0</v>
      </c>
      <c r="T512" s="48">
        <v>3.0</v>
      </c>
      <c r="U512" s="48"/>
      <c r="V512" s="48"/>
      <c r="W512" s="48"/>
      <c r="X512" s="48"/>
      <c r="Y512" s="48"/>
      <c r="Z512" s="48"/>
    </row>
    <row r="513" ht="15.75" customHeight="1">
      <c r="A513" s="48">
        <v>510.0</v>
      </c>
      <c r="B513" s="48" t="s">
        <v>1354</v>
      </c>
      <c r="C513" s="48" t="s">
        <v>761</v>
      </c>
      <c r="D513" s="48" t="s">
        <v>145</v>
      </c>
      <c r="E513" s="48" t="s">
        <v>697</v>
      </c>
      <c r="F513" s="48">
        <v>1.0</v>
      </c>
      <c r="G513" s="48">
        <v>6.0</v>
      </c>
      <c r="H513" s="48">
        <v>3.0</v>
      </c>
      <c r="I513" s="48">
        <v>3.0</v>
      </c>
      <c r="J513" s="48">
        <v>2.0</v>
      </c>
      <c r="K513" s="48">
        <v>2.0</v>
      </c>
      <c r="L513" s="48">
        <v>3.0</v>
      </c>
      <c r="M513" s="48">
        <v>0.0</v>
      </c>
      <c r="N513" s="48">
        <v>0.0</v>
      </c>
      <c r="O513" s="48">
        <v>0.0</v>
      </c>
      <c r="P513" s="48">
        <v>0.0</v>
      </c>
      <c r="Q513" s="48">
        <v>3.0</v>
      </c>
      <c r="R513" s="48">
        <v>2.0</v>
      </c>
      <c r="S513" s="48">
        <v>3.0</v>
      </c>
      <c r="T513" s="48">
        <v>3.0</v>
      </c>
      <c r="U513" s="48"/>
      <c r="V513" s="48"/>
      <c r="W513" s="48"/>
      <c r="X513" s="48"/>
      <c r="Y513" s="48"/>
      <c r="Z513" s="48"/>
    </row>
    <row r="514" ht="15.75" customHeight="1">
      <c r="A514" s="48">
        <v>511.0</v>
      </c>
      <c r="B514" s="48" t="s">
        <v>783</v>
      </c>
      <c r="C514" s="48" t="s">
        <v>1355</v>
      </c>
      <c r="D514" s="48" t="s">
        <v>145</v>
      </c>
      <c r="E514" s="48" t="s">
        <v>697</v>
      </c>
      <c r="F514" s="48">
        <v>35.0</v>
      </c>
      <c r="G514" s="48">
        <v>5.0</v>
      </c>
      <c r="H514" s="48">
        <v>2.0</v>
      </c>
      <c r="I514" s="48">
        <v>3.0</v>
      </c>
      <c r="J514" s="48">
        <v>2.0</v>
      </c>
      <c r="K514" s="48">
        <v>2.0</v>
      </c>
      <c r="L514" s="48">
        <v>2.0</v>
      </c>
      <c r="M514" s="48">
        <v>0.0</v>
      </c>
      <c r="N514" s="48">
        <v>1.0</v>
      </c>
      <c r="O514" s="48">
        <v>0.0</v>
      </c>
      <c r="P514" s="48">
        <v>0.0</v>
      </c>
      <c r="Q514" s="48">
        <v>2.0</v>
      </c>
      <c r="R514" s="48">
        <v>2.0</v>
      </c>
      <c r="S514" s="48">
        <v>2.0</v>
      </c>
      <c r="T514" s="48">
        <v>2.0</v>
      </c>
      <c r="U514" s="48"/>
      <c r="V514" s="48"/>
      <c r="W514" s="48"/>
      <c r="X514" s="48"/>
      <c r="Y514" s="48"/>
      <c r="Z514" s="48"/>
    </row>
    <row r="515" ht="15.75" customHeight="1">
      <c r="A515" s="48">
        <v>512.0</v>
      </c>
      <c r="B515" s="48" t="s">
        <v>1356</v>
      </c>
      <c r="C515" s="48" t="s">
        <v>1357</v>
      </c>
      <c r="D515" s="48" t="s">
        <v>145</v>
      </c>
      <c r="E515" s="48" t="s">
        <v>697</v>
      </c>
      <c r="F515" s="48">
        <v>30.0</v>
      </c>
      <c r="G515" s="48">
        <v>7.0</v>
      </c>
      <c r="H515" s="48">
        <v>2.0</v>
      </c>
      <c r="I515" s="48">
        <v>3.0</v>
      </c>
      <c r="J515" s="48">
        <v>2.0</v>
      </c>
      <c r="K515" s="48">
        <v>2.0</v>
      </c>
      <c r="L515" s="48">
        <v>2.0</v>
      </c>
      <c r="M515" s="48">
        <v>0.0</v>
      </c>
      <c r="N515" s="48">
        <v>0.0</v>
      </c>
      <c r="O515" s="48">
        <v>0.0</v>
      </c>
      <c r="P515" s="48">
        <v>0.0</v>
      </c>
      <c r="Q515" s="48">
        <v>1.0</v>
      </c>
      <c r="R515" s="48">
        <v>1.0</v>
      </c>
      <c r="S515" s="48">
        <v>1.0</v>
      </c>
      <c r="T515" s="48">
        <v>1.0</v>
      </c>
      <c r="U515" s="48"/>
      <c r="V515" s="48"/>
      <c r="W515" s="48"/>
      <c r="X515" s="48"/>
      <c r="Y515" s="48"/>
      <c r="Z515" s="48"/>
    </row>
    <row r="516" ht="15.75" customHeight="1">
      <c r="A516" s="48">
        <v>513.0</v>
      </c>
      <c r="B516" s="48" t="s">
        <v>876</v>
      </c>
      <c r="C516" s="48" t="s">
        <v>1358</v>
      </c>
      <c r="D516" s="48" t="s">
        <v>145</v>
      </c>
      <c r="E516" s="48" t="s">
        <v>702</v>
      </c>
      <c r="F516" s="48">
        <v>19.0</v>
      </c>
      <c r="G516" s="48">
        <v>4.0</v>
      </c>
      <c r="H516" s="48">
        <v>4.0</v>
      </c>
      <c r="I516" s="48">
        <v>3.0</v>
      </c>
      <c r="J516" s="48">
        <v>4.0</v>
      </c>
      <c r="K516" s="48">
        <v>3.0</v>
      </c>
      <c r="L516" s="48">
        <v>4.0</v>
      </c>
      <c r="M516" s="48">
        <v>3.0</v>
      </c>
      <c r="N516" s="48">
        <v>3.0</v>
      </c>
      <c r="O516" s="48">
        <v>3.0</v>
      </c>
      <c r="P516" s="48">
        <v>5.0</v>
      </c>
      <c r="Q516" s="48">
        <v>4.0</v>
      </c>
      <c r="R516" s="48">
        <v>2.0</v>
      </c>
      <c r="S516" s="48">
        <v>3.0</v>
      </c>
      <c r="T516" s="48">
        <v>3.0</v>
      </c>
      <c r="U516" s="48"/>
      <c r="V516" s="48"/>
      <c r="W516" s="48"/>
      <c r="X516" s="48"/>
      <c r="Y516" s="48"/>
      <c r="Z516" s="48"/>
    </row>
    <row r="517" ht="15.75" customHeight="1">
      <c r="A517" s="48">
        <v>514.0</v>
      </c>
      <c r="B517" s="48" t="s">
        <v>830</v>
      </c>
      <c r="C517" s="48" t="s">
        <v>1359</v>
      </c>
      <c r="D517" s="48" t="s">
        <v>145</v>
      </c>
      <c r="E517" s="48" t="s">
        <v>702</v>
      </c>
      <c r="F517" s="48">
        <v>16.0</v>
      </c>
      <c r="G517" s="48">
        <v>8.0</v>
      </c>
      <c r="H517" s="48">
        <v>3.0</v>
      </c>
      <c r="I517" s="48">
        <v>3.0</v>
      </c>
      <c r="J517" s="48">
        <v>4.0</v>
      </c>
      <c r="K517" s="48">
        <v>3.0</v>
      </c>
      <c r="L517" s="48">
        <v>3.0</v>
      </c>
      <c r="M517" s="48">
        <v>3.0</v>
      </c>
      <c r="N517" s="48">
        <v>0.0</v>
      </c>
      <c r="O517" s="48">
        <v>3.0</v>
      </c>
      <c r="P517" s="48">
        <v>5.0</v>
      </c>
      <c r="Q517" s="48">
        <v>4.0</v>
      </c>
      <c r="R517" s="48">
        <v>3.0</v>
      </c>
      <c r="S517" s="48">
        <v>3.0</v>
      </c>
      <c r="T517" s="48">
        <v>0.0</v>
      </c>
      <c r="U517" s="48"/>
      <c r="V517" s="48"/>
      <c r="W517" s="48"/>
      <c r="X517" s="48"/>
      <c r="Y517" s="48"/>
      <c r="Z517" s="48"/>
    </row>
    <row r="518" ht="15.75" customHeight="1">
      <c r="A518" s="48">
        <v>515.0</v>
      </c>
      <c r="B518" s="48" t="s">
        <v>738</v>
      </c>
      <c r="C518" s="48" t="s">
        <v>1360</v>
      </c>
      <c r="D518" s="48" t="s">
        <v>145</v>
      </c>
      <c r="E518" s="48" t="s">
        <v>702</v>
      </c>
      <c r="F518" s="48">
        <v>10.0</v>
      </c>
      <c r="G518" s="48">
        <v>10.0</v>
      </c>
      <c r="H518" s="48">
        <v>3.0</v>
      </c>
      <c r="I518" s="48">
        <v>2.0</v>
      </c>
      <c r="J518" s="48">
        <v>3.0</v>
      </c>
      <c r="K518" s="48">
        <v>2.0</v>
      </c>
      <c r="L518" s="48">
        <v>2.0</v>
      </c>
      <c r="M518" s="48">
        <v>3.0</v>
      </c>
      <c r="N518" s="48">
        <v>4.0</v>
      </c>
      <c r="O518" s="48">
        <v>2.0</v>
      </c>
      <c r="P518" s="48">
        <v>2.0</v>
      </c>
      <c r="Q518" s="48">
        <v>3.0</v>
      </c>
      <c r="R518" s="48">
        <v>4.0</v>
      </c>
      <c r="S518" s="48">
        <v>3.0</v>
      </c>
      <c r="T518" s="48">
        <v>3.0</v>
      </c>
      <c r="U518" s="48"/>
      <c r="V518" s="48"/>
      <c r="W518" s="48"/>
      <c r="X518" s="48"/>
      <c r="Y518" s="48"/>
      <c r="Z518" s="48"/>
    </row>
    <row r="519" ht="15.75" customHeight="1">
      <c r="A519" s="48">
        <v>516.0</v>
      </c>
      <c r="B519" s="48" t="s">
        <v>1361</v>
      </c>
      <c r="C519" s="48" t="s">
        <v>1362</v>
      </c>
      <c r="D519" s="48" t="s">
        <v>145</v>
      </c>
      <c r="E519" s="48" t="s">
        <v>702</v>
      </c>
      <c r="F519" s="48">
        <v>28.0</v>
      </c>
      <c r="G519" s="48">
        <v>7.0</v>
      </c>
      <c r="H519" s="48">
        <v>3.0</v>
      </c>
      <c r="I519" s="48">
        <v>3.0</v>
      </c>
      <c r="J519" s="48">
        <v>3.0</v>
      </c>
      <c r="K519" s="48">
        <v>3.0</v>
      </c>
      <c r="L519" s="48">
        <v>2.0</v>
      </c>
      <c r="M519" s="48">
        <v>2.0</v>
      </c>
      <c r="N519" s="48">
        <v>1.0</v>
      </c>
      <c r="O519" s="48">
        <v>3.0</v>
      </c>
      <c r="P519" s="48">
        <v>2.0</v>
      </c>
      <c r="Q519" s="48">
        <v>3.0</v>
      </c>
      <c r="R519" s="48">
        <v>3.0</v>
      </c>
      <c r="S519" s="48">
        <v>2.0</v>
      </c>
      <c r="T519" s="48">
        <v>4.0</v>
      </c>
      <c r="U519" s="48"/>
      <c r="V519" s="48"/>
      <c r="W519" s="48"/>
      <c r="X519" s="48"/>
      <c r="Y519" s="48"/>
      <c r="Z519" s="48"/>
    </row>
    <row r="520" ht="15.75" customHeight="1">
      <c r="A520" s="48">
        <v>517.0</v>
      </c>
      <c r="B520" s="48" t="s">
        <v>794</v>
      </c>
      <c r="C520" s="48" t="s">
        <v>1363</v>
      </c>
      <c r="D520" s="48" t="s">
        <v>145</v>
      </c>
      <c r="E520" s="48" t="s">
        <v>702</v>
      </c>
      <c r="F520" s="48">
        <v>18.0</v>
      </c>
      <c r="G520" s="48">
        <v>5.0</v>
      </c>
      <c r="H520" s="48">
        <v>2.0</v>
      </c>
      <c r="I520" s="48">
        <v>3.0</v>
      </c>
      <c r="J520" s="48">
        <v>3.0</v>
      </c>
      <c r="K520" s="48">
        <v>3.0</v>
      </c>
      <c r="L520" s="48">
        <v>2.0</v>
      </c>
      <c r="M520" s="48">
        <v>2.0</v>
      </c>
      <c r="N520" s="48">
        <v>5.0</v>
      </c>
      <c r="O520" s="48">
        <v>2.0</v>
      </c>
      <c r="P520" s="48">
        <v>2.0</v>
      </c>
      <c r="Q520" s="48">
        <v>3.0</v>
      </c>
      <c r="R520" s="48">
        <v>2.0</v>
      </c>
      <c r="S520" s="48">
        <v>2.0</v>
      </c>
      <c r="T520" s="48">
        <v>3.0</v>
      </c>
      <c r="U520" s="48"/>
      <c r="V520" s="48"/>
      <c r="W520" s="48"/>
      <c r="X520" s="48"/>
      <c r="Y520" s="48"/>
      <c r="Z520" s="48"/>
    </row>
    <row r="521" ht="15.75" customHeight="1">
      <c r="A521" s="48">
        <v>518.0</v>
      </c>
      <c r="B521" s="48" t="s">
        <v>872</v>
      </c>
      <c r="C521" s="48" t="s">
        <v>1364</v>
      </c>
      <c r="D521" s="48" t="s">
        <v>145</v>
      </c>
      <c r="E521" s="48" t="s">
        <v>702</v>
      </c>
      <c r="F521" s="48">
        <v>11.0</v>
      </c>
      <c r="G521" s="48">
        <v>5.0</v>
      </c>
      <c r="H521" s="48">
        <v>3.0</v>
      </c>
      <c r="I521" s="48">
        <v>3.0</v>
      </c>
      <c r="J521" s="48">
        <v>1.0</v>
      </c>
      <c r="K521" s="48">
        <v>3.0</v>
      </c>
      <c r="L521" s="48">
        <v>2.0</v>
      </c>
      <c r="M521" s="48">
        <v>4.0</v>
      </c>
      <c r="N521" s="48">
        <v>4.0</v>
      </c>
      <c r="O521" s="48">
        <v>3.0</v>
      </c>
      <c r="P521" s="48">
        <v>3.0</v>
      </c>
      <c r="Q521" s="48">
        <v>3.0</v>
      </c>
      <c r="R521" s="48">
        <v>2.0</v>
      </c>
      <c r="S521" s="48">
        <v>3.0</v>
      </c>
      <c r="T521" s="48">
        <v>1.0</v>
      </c>
      <c r="U521" s="48"/>
      <c r="V521" s="48"/>
      <c r="W521" s="48"/>
      <c r="X521" s="48"/>
      <c r="Y521" s="48"/>
      <c r="Z521" s="48"/>
    </row>
    <row r="522" ht="15.75" customHeight="1">
      <c r="A522" s="48">
        <v>519.0</v>
      </c>
      <c r="B522" s="48" t="s">
        <v>1365</v>
      </c>
      <c r="C522" s="48" t="s">
        <v>1366</v>
      </c>
      <c r="D522" s="48" t="s">
        <v>145</v>
      </c>
      <c r="E522" s="48" t="s">
        <v>702</v>
      </c>
      <c r="F522" s="48">
        <v>17.0</v>
      </c>
      <c r="G522" s="48">
        <v>6.0</v>
      </c>
      <c r="H522" s="48">
        <v>2.0</v>
      </c>
      <c r="I522" s="48">
        <v>2.0</v>
      </c>
      <c r="J522" s="48">
        <v>3.0</v>
      </c>
      <c r="K522" s="48">
        <v>3.0</v>
      </c>
      <c r="L522" s="48">
        <v>2.0</v>
      </c>
      <c r="M522" s="48">
        <v>1.0</v>
      </c>
      <c r="N522" s="48">
        <v>3.0</v>
      </c>
      <c r="O522" s="48">
        <v>2.0</v>
      </c>
      <c r="P522" s="48">
        <v>4.0</v>
      </c>
      <c r="Q522" s="48">
        <v>2.0</v>
      </c>
      <c r="R522" s="48">
        <v>2.0</v>
      </c>
      <c r="S522" s="48">
        <v>1.0</v>
      </c>
      <c r="T522" s="48">
        <v>2.0</v>
      </c>
      <c r="U522" s="48"/>
      <c r="V522" s="48"/>
      <c r="W522" s="48"/>
      <c r="X522" s="48"/>
      <c r="Y522" s="48"/>
      <c r="Z522" s="48"/>
    </row>
    <row r="523" ht="15.75" customHeight="1">
      <c r="A523" s="48">
        <v>520.0</v>
      </c>
      <c r="B523" s="48" t="s">
        <v>724</v>
      </c>
      <c r="C523" s="48" t="s">
        <v>999</v>
      </c>
      <c r="D523" s="48" t="s">
        <v>145</v>
      </c>
      <c r="E523" s="48" t="s">
        <v>702</v>
      </c>
      <c r="F523" s="48">
        <v>20.0</v>
      </c>
      <c r="G523" s="48">
        <v>7.0</v>
      </c>
      <c r="H523" s="48">
        <v>2.0</v>
      </c>
      <c r="I523" s="48">
        <v>2.0</v>
      </c>
      <c r="J523" s="48">
        <v>1.0</v>
      </c>
      <c r="K523" s="48">
        <v>3.0</v>
      </c>
      <c r="L523" s="48">
        <v>2.0</v>
      </c>
      <c r="M523" s="48">
        <v>3.0</v>
      </c>
      <c r="N523" s="48">
        <v>2.0</v>
      </c>
      <c r="O523" s="48">
        <v>2.0</v>
      </c>
      <c r="P523" s="48">
        <v>1.0</v>
      </c>
      <c r="Q523" s="48">
        <v>3.0</v>
      </c>
      <c r="R523" s="48">
        <v>5.0</v>
      </c>
      <c r="S523" s="48">
        <v>2.0</v>
      </c>
      <c r="T523" s="48">
        <v>1.0</v>
      </c>
      <c r="U523" s="48"/>
      <c r="V523" s="48"/>
      <c r="W523" s="48"/>
      <c r="X523" s="48"/>
      <c r="Y523" s="48"/>
      <c r="Z523" s="48"/>
    </row>
    <row r="524" ht="15.75" customHeight="1">
      <c r="A524" s="48">
        <v>521.0</v>
      </c>
      <c r="B524" s="48" t="s">
        <v>1015</v>
      </c>
      <c r="C524" s="48" t="s">
        <v>1190</v>
      </c>
      <c r="D524" s="48" t="s">
        <v>145</v>
      </c>
      <c r="E524" s="48" t="s">
        <v>702</v>
      </c>
      <c r="F524" s="48">
        <v>34.0</v>
      </c>
      <c r="G524" s="48">
        <v>6.0</v>
      </c>
      <c r="H524" s="48">
        <v>2.0</v>
      </c>
      <c r="I524" s="48">
        <v>4.0</v>
      </c>
      <c r="J524" s="48">
        <v>2.0</v>
      </c>
      <c r="K524" s="48">
        <v>3.0</v>
      </c>
      <c r="L524" s="48">
        <v>2.0</v>
      </c>
      <c r="M524" s="48">
        <v>1.0</v>
      </c>
      <c r="N524" s="48">
        <v>0.0</v>
      </c>
      <c r="O524" s="48">
        <v>3.0</v>
      </c>
      <c r="P524" s="48">
        <v>2.0</v>
      </c>
      <c r="Q524" s="48">
        <v>4.0</v>
      </c>
      <c r="R524" s="48">
        <v>5.0</v>
      </c>
      <c r="S524" s="48">
        <v>3.0</v>
      </c>
      <c r="T524" s="48">
        <v>0.0</v>
      </c>
      <c r="U524" s="48"/>
      <c r="V524" s="48"/>
      <c r="W524" s="48"/>
      <c r="X524" s="48"/>
      <c r="Y524" s="48"/>
      <c r="Z524" s="48"/>
    </row>
    <row r="525" ht="15.75" customHeight="1">
      <c r="A525" s="48">
        <v>522.0</v>
      </c>
      <c r="B525" s="48" t="s">
        <v>794</v>
      </c>
      <c r="C525" s="48" t="s">
        <v>1367</v>
      </c>
      <c r="D525" s="48" t="s">
        <v>145</v>
      </c>
      <c r="E525" s="48" t="s">
        <v>702</v>
      </c>
      <c r="F525" s="48">
        <v>7.0</v>
      </c>
      <c r="G525" s="48">
        <v>9.0</v>
      </c>
      <c r="H525" s="48">
        <v>2.0</v>
      </c>
      <c r="I525" s="48">
        <v>3.0</v>
      </c>
      <c r="J525" s="48">
        <v>3.0</v>
      </c>
      <c r="K525" s="48">
        <v>2.0</v>
      </c>
      <c r="L525" s="48">
        <v>2.0</v>
      </c>
      <c r="M525" s="48">
        <v>3.0</v>
      </c>
      <c r="N525" s="48">
        <v>4.0</v>
      </c>
      <c r="O525" s="48">
        <v>3.0</v>
      </c>
      <c r="P525" s="48">
        <v>2.0</v>
      </c>
      <c r="Q525" s="48">
        <v>3.0</v>
      </c>
      <c r="R525" s="48">
        <v>3.0</v>
      </c>
      <c r="S525" s="48">
        <v>2.0</v>
      </c>
      <c r="T525" s="48">
        <v>2.0</v>
      </c>
      <c r="U525" s="48"/>
      <c r="V525" s="48"/>
      <c r="W525" s="48"/>
      <c r="X525" s="48"/>
      <c r="Y525" s="48"/>
      <c r="Z525" s="48"/>
    </row>
    <row r="526" ht="15.75" customHeight="1">
      <c r="A526" s="48">
        <v>523.0</v>
      </c>
      <c r="B526" s="48" t="s">
        <v>872</v>
      </c>
      <c r="C526" s="48" t="s">
        <v>1368</v>
      </c>
      <c r="D526" s="48" t="s">
        <v>145</v>
      </c>
      <c r="E526" s="48" t="s">
        <v>702</v>
      </c>
      <c r="F526" s="48">
        <v>37.0</v>
      </c>
      <c r="G526" s="48">
        <v>10.0</v>
      </c>
      <c r="H526" s="48">
        <v>2.0</v>
      </c>
      <c r="I526" s="48">
        <v>2.0</v>
      </c>
      <c r="J526" s="48">
        <v>2.0</v>
      </c>
      <c r="K526" s="48">
        <v>3.0</v>
      </c>
      <c r="L526" s="48">
        <v>2.0</v>
      </c>
      <c r="M526" s="48">
        <v>3.0</v>
      </c>
      <c r="N526" s="48">
        <v>0.0</v>
      </c>
      <c r="O526" s="48">
        <v>2.0</v>
      </c>
      <c r="P526" s="48">
        <v>1.0</v>
      </c>
      <c r="Q526" s="48">
        <v>3.0</v>
      </c>
      <c r="R526" s="48">
        <v>4.0</v>
      </c>
      <c r="S526" s="48">
        <v>2.0</v>
      </c>
      <c r="T526" s="48">
        <v>2.0</v>
      </c>
      <c r="U526" s="48"/>
      <c r="V526" s="48"/>
      <c r="W526" s="48"/>
      <c r="X526" s="48"/>
      <c r="Y526" s="48"/>
      <c r="Z526" s="48"/>
    </row>
    <row r="527" ht="15.75" customHeight="1">
      <c r="A527" s="48">
        <v>524.0</v>
      </c>
      <c r="B527" s="48" t="s">
        <v>736</v>
      </c>
      <c r="C527" s="48" t="s">
        <v>1369</v>
      </c>
      <c r="D527" s="48" t="s">
        <v>145</v>
      </c>
      <c r="E527" s="48" t="s">
        <v>702</v>
      </c>
      <c r="F527" s="48">
        <v>14.0</v>
      </c>
      <c r="G527" s="48">
        <v>9.0</v>
      </c>
      <c r="H527" s="48">
        <v>2.0</v>
      </c>
      <c r="I527" s="48">
        <v>3.0</v>
      </c>
      <c r="J527" s="48">
        <v>3.0</v>
      </c>
      <c r="K527" s="48">
        <v>3.0</v>
      </c>
      <c r="L527" s="48">
        <v>3.0</v>
      </c>
      <c r="M527" s="48">
        <v>2.0</v>
      </c>
      <c r="N527" s="48">
        <v>3.0</v>
      </c>
      <c r="O527" s="48">
        <v>3.0</v>
      </c>
      <c r="P527" s="48">
        <v>2.0</v>
      </c>
      <c r="Q527" s="48">
        <v>3.0</v>
      </c>
      <c r="R527" s="48">
        <v>2.0</v>
      </c>
      <c r="S527" s="48">
        <v>3.0</v>
      </c>
      <c r="T527" s="48">
        <v>3.0</v>
      </c>
      <c r="U527" s="48"/>
      <c r="V527" s="48"/>
      <c r="W527" s="48"/>
      <c r="X527" s="48"/>
      <c r="Y527" s="48"/>
      <c r="Z527" s="48"/>
    </row>
    <row r="528" ht="15.75" customHeight="1">
      <c r="A528" s="48">
        <v>525.0</v>
      </c>
      <c r="B528" s="48" t="s">
        <v>1370</v>
      </c>
      <c r="C528" s="48" t="s">
        <v>1371</v>
      </c>
      <c r="D528" s="48" t="s">
        <v>145</v>
      </c>
      <c r="E528" s="48" t="s">
        <v>702</v>
      </c>
      <c r="F528" s="48">
        <v>24.0</v>
      </c>
      <c r="G528" s="48">
        <v>7.0</v>
      </c>
      <c r="H528" s="48">
        <v>3.0</v>
      </c>
      <c r="I528" s="48">
        <v>3.0</v>
      </c>
      <c r="J528" s="48">
        <v>3.0</v>
      </c>
      <c r="K528" s="48">
        <v>3.0</v>
      </c>
      <c r="L528" s="48">
        <v>2.0</v>
      </c>
      <c r="M528" s="48">
        <v>2.0</v>
      </c>
      <c r="N528" s="48">
        <v>1.0</v>
      </c>
      <c r="O528" s="48">
        <v>2.0</v>
      </c>
      <c r="P528" s="48">
        <v>2.0</v>
      </c>
      <c r="Q528" s="48">
        <v>3.0</v>
      </c>
      <c r="R528" s="48">
        <v>4.0</v>
      </c>
      <c r="S528" s="48">
        <v>2.0</v>
      </c>
      <c r="T528" s="48">
        <v>1.0</v>
      </c>
      <c r="U528" s="48"/>
      <c r="V528" s="48"/>
      <c r="W528" s="48"/>
      <c r="X528" s="48"/>
      <c r="Y528" s="48"/>
      <c r="Z528" s="48"/>
    </row>
    <row r="529" ht="15.75" customHeight="1">
      <c r="A529" s="48">
        <v>526.0</v>
      </c>
      <c r="B529" s="48" t="s">
        <v>717</v>
      </c>
      <c r="C529" s="48" t="s">
        <v>1372</v>
      </c>
      <c r="D529" s="48" t="s">
        <v>145</v>
      </c>
      <c r="E529" s="48" t="s">
        <v>702</v>
      </c>
      <c r="F529" s="48">
        <v>21.0</v>
      </c>
      <c r="G529" s="48">
        <v>8.0</v>
      </c>
      <c r="H529" s="48">
        <v>2.0</v>
      </c>
      <c r="I529" s="48">
        <v>2.0</v>
      </c>
      <c r="J529" s="48">
        <v>1.0</v>
      </c>
      <c r="K529" s="48">
        <v>3.0</v>
      </c>
      <c r="L529" s="48">
        <v>2.0</v>
      </c>
      <c r="M529" s="48">
        <v>2.0</v>
      </c>
      <c r="N529" s="48">
        <v>3.0</v>
      </c>
      <c r="O529" s="48">
        <v>2.0</v>
      </c>
      <c r="P529" s="48">
        <v>1.0</v>
      </c>
      <c r="Q529" s="48">
        <v>3.0</v>
      </c>
      <c r="R529" s="48">
        <v>5.0</v>
      </c>
      <c r="S529" s="48">
        <v>2.0</v>
      </c>
      <c r="T529" s="48">
        <v>2.0</v>
      </c>
      <c r="U529" s="48"/>
      <c r="V529" s="48"/>
      <c r="W529" s="48"/>
      <c r="X529" s="48"/>
      <c r="Y529" s="48"/>
      <c r="Z529" s="48"/>
    </row>
    <row r="530" ht="15.75" customHeight="1">
      <c r="A530" s="48">
        <v>527.0</v>
      </c>
      <c r="B530" s="48" t="s">
        <v>1373</v>
      </c>
      <c r="C530" s="48" t="s">
        <v>1374</v>
      </c>
      <c r="D530" s="48" t="s">
        <v>145</v>
      </c>
      <c r="E530" s="48" t="s">
        <v>702</v>
      </c>
      <c r="F530" s="48">
        <v>27.0</v>
      </c>
      <c r="G530" s="48">
        <v>7.0</v>
      </c>
      <c r="H530" s="48">
        <v>1.0</v>
      </c>
      <c r="I530" s="48">
        <v>2.0</v>
      </c>
      <c r="J530" s="48">
        <v>1.0</v>
      </c>
      <c r="K530" s="48">
        <v>0.0</v>
      </c>
      <c r="L530" s="48">
        <v>2.0</v>
      </c>
      <c r="M530" s="48">
        <v>2.0</v>
      </c>
      <c r="N530" s="48">
        <v>3.0</v>
      </c>
      <c r="O530" s="48">
        <v>1.0</v>
      </c>
      <c r="P530" s="48">
        <v>2.0</v>
      </c>
      <c r="Q530" s="48">
        <v>0.0</v>
      </c>
      <c r="R530" s="48">
        <v>5.0</v>
      </c>
      <c r="S530" s="48">
        <v>1.0</v>
      </c>
      <c r="T530" s="48">
        <v>2.0</v>
      </c>
      <c r="U530" s="48"/>
      <c r="V530" s="48"/>
      <c r="W530" s="48"/>
      <c r="X530" s="48"/>
      <c r="Y530" s="48"/>
      <c r="Z530" s="48"/>
    </row>
    <row r="531" ht="15.75" customHeight="1">
      <c r="A531" s="48">
        <v>528.0</v>
      </c>
      <c r="B531" s="48" t="s">
        <v>709</v>
      </c>
      <c r="C531" s="48" t="s">
        <v>1375</v>
      </c>
      <c r="D531" s="48" t="s">
        <v>145</v>
      </c>
      <c r="E531" s="48" t="s">
        <v>721</v>
      </c>
      <c r="F531" s="48">
        <v>2.0</v>
      </c>
      <c r="G531" s="48">
        <v>9.0</v>
      </c>
      <c r="H531" s="48">
        <v>3.0</v>
      </c>
      <c r="I531" s="48">
        <v>3.0</v>
      </c>
      <c r="J531" s="48">
        <v>3.0</v>
      </c>
      <c r="K531" s="48">
        <v>3.0</v>
      </c>
      <c r="L531" s="48">
        <v>2.0</v>
      </c>
      <c r="M531" s="48">
        <v>2.0</v>
      </c>
      <c r="N531" s="48">
        <v>3.0</v>
      </c>
      <c r="O531" s="48">
        <v>2.0</v>
      </c>
      <c r="P531" s="48">
        <v>2.0</v>
      </c>
      <c r="Q531" s="48">
        <v>3.0</v>
      </c>
      <c r="R531" s="48">
        <v>3.0</v>
      </c>
      <c r="S531" s="48">
        <v>2.0</v>
      </c>
      <c r="T531" s="48">
        <v>3.0</v>
      </c>
      <c r="U531" s="48"/>
      <c r="V531" s="48"/>
      <c r="W531" s="48"/>
      <c r="X531" s="48"/>
      <c r="Y531" s="48"/>
      <c r="Z531" s="48"/>
    </row>
    <row r="532" ht="15.75" customHeight="1">
      <c r="A532" s="48">
        <v>529.0</v>
      </c>
      <c r="B532" s="48" t="s">
        <v>1376</v>
      </c>
      <c r="C532" s="48" t="s">
        <v>1377</v>
      </c>
      <c r="D532" s="48" t="s">
        <v>145</v>
      </c>
      <c r="E532" s="48" t="s">
        <v>721</v>
      </c>
      <c r="F532" s="48">
        <v>44.0</v>
      </c>
      <c r="G532" s="48">
        <v>7.0</v>
      </c>
      <c r="H532" s="48">
        <v>3.0</v>
      </c>
      <c r="I532" s="48">
        <v>2.0</v>
      </c>
      <c r="J532" s="48">
        <v>2.0</v>
      </c>
      <c r="K532" s="48">
        <v>3.0</v>
      </c>
      <c r="L532" s="48">
        <v>3.0</v>
      </c>
      <c r="M532" s="48">
        <v>2.0</v>
      </c>
      <c r="N532" s="48">
        <v>4.0</v>
      </c>
      <c r="O532" s="48">
        <v>3.0</v>
      </c>
      <c r="P532" s="48">
        <v>1.0</v>
      </c>
      <c r="Q532" s="48">
        <v>3.0</v>
      </c>
      <c r="R532" s="48">
        <v>4.0</v>
      </c>
      <c r="S532" s="48">
        <v>2.0</v>
      </c>
      <c r="T532" s="48">
        <v>3.0</v>
      </c>
      <c r="U532" s="48"/>
      <c r="V532" s="48"/>
      <c r="W532" s="48"/>
      <c r="X532" s="48"/>
      <c r="Y532" s="48"/>
      <c r="Z532" s="48"/>
    </row>
    <row r="533" ht="15.75" customHeight="1">
      <c r="A533" s="48">
        <v>530.0</v>
      </c>
      <c r="B533" s="48" t="s">
        <v>936</v>
      </c>
      <c r="C533" s="48" t="s">
        <v>1378</v>
      </c>
      <c r="D533" s="48" t="s">
        <v>145</v>
      </c>
      <c r="E533" s="48" t="s">
        <v>721</v>
      </c>
      <c r="F533" s="48">
        <v>22.0</v>
      </c>
      <c r="G533" s="48">
        <v>9.0</v>
      </c>
      <c r="H533" s="48">
        <v>2.0</v>
      </c>
      <c r="I533" s="48">
        <v>2.0</v>
      </c>
      <c r="J533" s="48">
        <v>3.0</v>
      </c>
      <c r="K533" s="48">
        <v>3.0</v>
      </c>
      <c r="L533" s="48">
        <v>2.0</v>
      </c>
      <c r="M533" s="48">
        <v>2.0</v>
      </c>
      <c r="N533" s="48">
        <v>2.0</v>
      </c>
      <c r="O533" s="48">
        <v>2.0</v>
      </c>
      <c r="P533" s="48">
        <v>1.0</v>
      </c>
      <c r="Q533" s="48">
        <v>3.0</v>
      </c>
      <c r="R533" s="48">
        <v>2.0</v>
      </c>
      <c r="S533" s="48">
        <v>2.0</v>
      </c>
      <c r="T533" s="48">
        <v>2.0</v>
      </c>
      <c r="U533" s="48"/>
      <c r="V533" s="48"/>
      <c r="W533" s="48"/>
      <c r="X533" s="48"/>
      <c r="Y533" s="48"/>
      <c r="Z533" s="48"/>
    </row>
    <row r="534" ht="15.75" customHeight="1">
      <c r="A534" s="48">
        <v>531.0</v>
      </c>
      <c r="B534" s="48" t="s">
        <v>1361</v>
      </c>
      <c r="C534" s="48" t="s">
        <v>1379</v>
      </c>
      <c r="D534" s="48" t="s">
        <v>145</v>
      </c>
      <c r="E534" s="48" t="s">
        <v>721</v>
      </c>
      <c r="F534" s="48">
        <v>25.0</v>
      </c>
      <c r="G534" s="48">
        <v>6.0</v>
      </c>
      <c r="H534" s="48">
        <v>2.0</v>
      </c>
      <c r="I534" s="48">
        <v>2.0</v>
      </c>
      <c r="J534" s="48">
        <v>2.0</v>
      </c>
      <c r="K534" s="48">
        <v>2.0</v>
      </c>
      <c r="L534" s="48">
        <v>3.0</v>
      </c>
      <c r="M534" s="48">
        <v>3.0</v>
      </c>
      <c r="N534" s="48">
        <v>4.0</v>
      </c>
      <c r="O534" s="48">
        <v>2.0</v>
      </c>
      <c r="P534" s="48">
        <v>0.0</v>
      </c>
      <c r="Q534" s="48">
        <v>3.0</v>
      </c>
      <c r="R534" s="48">
        <v>3.0</v>
      </c>
      <c r="S534" s="48">
        <v>2.0</v>
      </c>
      <c r="T534" s="48">
        <v>2.0</v>
      </c>
      <c r="U534" s="48"/>
      <c r="V534" s="48"/>
      <c r="W534" s="48"/>
      <c r="X534" s="48"/>
      <c r="Y534" s="48"/>
      <c r="Z534" s="48"/>
    </row>
    <row r="535" ht="15.75" customHeight="1">
      <c r="A535" s="48">
        <v>532.0</v>
      </c>
      <c r="B535" s="48" t="s">
        <v>746</v>
      </c>
      <c r="C535" s="48" t="s">
        <v>1380</v>
      </c>
      <c r="D535" s="48" t="s">
        <v>145</v>
      </c>
      <c r="E535" s="48" t="s">
        <v>721</v>
      </c>
      <c r="F535" s="48">
        <v>29.0</v>
      </c>
      <c r="G535" s="48">
        <v>11.0</v>
      </c>
      <c r="H535" s="48">
        <v>3.0</v>
      </c>
      <c r="I535" s="48">
        <v>2.0</v>
      </c>
      <c r="J535" s="48">
        <v>2.0</v>
      </c>
      <c r="K535" s="48">
        <v>2.0</v>
      </c>
      <c r="L535" s="48">
        <v>3.0</v>
      </c>
      <c r="M535" s="48">
        <v>2.0</v>
      </c>
      <c r="N535" s="48">
        <v>6.0</v>
      </c>
      <c r="O535" s="48">
        <v>3.0</v>
      </c>
      <c r="P535" s="48">
        <v>0.0</v>
      </c>
      <c r="Q535" s="48">
        <v>3.0</v>
      </c>
      <c r="R535" s="48">
        <v>2.0</v>
      </c>
      <c r="S535" s="48">
        <v>2.0</v>
      </c>
      <c r="T535" s="48">
        <v>3.0</v>
      </c>
      <c r="U535" s="48"/>
      <c r="V535" s="48"/>
      <c r="W535" s="48"/>
      <c r="X535" s="48"/>
      <c r="Y535" s="48"/>
      <c r="Z535" s="48"/>
    </row>
    <row r="536" ht="15.75" customHeight="1">
      <c r="A536" s="48">
        <v>533.0</v>
      </c>
      <c r="B536" s="48" t="s">
        <v>830</v>
      </c>
      <c r="C536" s="48" t="s">
        <v>1381</v>
      </c>
      <c r="D536" s="48" t="s">
        <v>145</v>
      </c>
      <c r="E536" s="48" t="s">
        <v>721</v>
      </c>
      <c r="F536" s="48">
        <v>40.0</v>
      </c>
      <c r="G536" s="48">
        <v>6.0</v>
      </c>
      <c r="H536" s="48">
        <v>1.0</v>
      </c>
      <c r="I536" s="48">
        <v>1.0</v>
      </c>
      <c r="J536" s="48">
        <v>2.0</v>
      </c>
      <c r="K536" s="48">
        <v>1.0</v>
      </c>
      <c r="L536" s="48">
        <v>1.0</v>
      </c>
      <c r="M536" s="48">
        <v>0.0</v>
      </c>
      <c r="N536" s="48">
        <v>2.0</v>
      </c>
      <c r="O536" s="48">
        <v>1.0</v>
      </c>
      <c r="P536" s="48">
        <v>0.0</v>
      </c>
      <c r="Q536" s="48">
        <v>1.0</v>
      </c>
      <c r="R536" s="48">
        <v>1.0</v>
      </c>
      <c r="S536" s="48">
        <v>1.0</v>
      </c>
      <c r="T536" s="48">
        <v>4.0</v>
      </c>
      <c r="U536" s="48"/>
      <c r="V536" s="48"/>
      <c r="W536" s="48"/>
      <c r="X536" s="48"/>
      <c r="Y536" s="48"/>
      <c r="Z536" s="48"/>
    </row>
    <row r="537" ht="15.75" customHeight="1">
      <c r="A537" s="48">
        <v>534.0</v>
      </c>
      <c r="B537" s="48" t="s">
        <v>1099</v>
      </c>
      <c r="C537" s="48" t="s">
        <v>1382</v>
      </c>
      <c r="D537" s="48" t="s">
        <v>145</v>
      </c>
      <c r="E537" s="48" t="s">
        <v>721</v>
      </c>
      <c r="F537" s="48">
        <v>26.0</v>
      </c>
      <c r="G537" s="48">
        <v>9.0</v>
      </c>
      <c r="H537" s="48">
        <v>1.0</v>
      </c>
      <c r="I537" s="48">
        <v>1.0</v>
      </c>
      <c r="J537" s="48">
        <v>2.0</v>
      </c>
      <c r="K537" s="48">
        <v>1.0</v>
      </c>
      <c r="L537" s="48">
        <v>1.0</v>
      </c>
      <c r="M537" s="48">
        <v>2.0</v>
      </c>
      <c r="N537" s="48">
        <v>9.0</v>
      </c>
      <c r="O537" s="48">
        <v>1.0</v>
      </c>
      <c r="P537" s="48">
        <v>0.0</v>
      </c>
      <c r="Q537" s="48">
        <v>1.0</v>
      </c>
      <c r="R537" s="48">
        <v>3.0</v>
      </c>
      <c r="S537" s="48">
        <v>0.0</v>
      </c>
      <c r="T537" s="48">
        <v>4.0</v>
      </c>
      <c r="U537" s="48"/>
      <c r="V537" s="48"/>
      <c r="W537" s="48"/>
      <c r="X537" s="48"/>
      <c r="Y537" s="48"/>
      <c r="Z537" s="48"/>
    </row>
    <row r="538" ht="15.75" customHeight="1">
      <c r="A538" s="48">
        <v>535.0</v>
      </c>
      <c r="B538" s="48" t="s">
        <v>1383</v>
      </c>
      <c r="C538" s="48" t="s">
        <v>1384</v>
      </c>
      <c r="D538" s="48" t="s">
        <v>54</v>
      </c>
      <c r="E538" s="48" t="s">
        <v>697</v>
      </c>
      <c r="F538" s="48">
        <v>29.0</v>
      </c>
      <c r="G538" s="48">
        <v>6.0</v>
      </c>
      <c r="H538" s="48">
        <v>4.0</v>
      </c>
      <c r="I538" s="48">
        <v>4.0</v>
      </c>
      <c r="J538" s="48">
        <v>6.0</v>
      </c>
      <c r="K538" s="48">
        <v>6.0</v>
      </c>
      <c r="L538" s="48">
        <v>4.0</v>
      </c>
      <c r="M538" s="48">
        <v>0.0</v>
      </c>
      <c r="N538" s="48">
        <v>0.0</v>
      </c>
      <c r="O538" s="48">
        <v>0.0</v>
      </c>
      <c r="P538" s="48">
        <v>0.0</v>
      </c>
      <c r="Q538" s="48">
        <v>4.0</v>
      </c>
      <c r="R538" s="48">
        <v>4.0</v>
      </c>
      <c r="S538" s="48">
        <v>4.0</v>
      </c>
      <c r="T538" s="48">
        <v>4.0</v>
      </c>
      <c r="U538" s="48"/>
      <c r="V538" s="48"/>
      <c r="W538" s="48"/>
      <c r="X538" s="48"/>
      <c r="Y538" s="48"/>
      <c r="Z538" s="48"/>
    </row>
    <row r="539" ht="15.75" customHeight="1">
      <c r="A539" s="48">
        <v>536.0</v>
      </c>
      <c r="B539" s="48" t="s">
        <v>1385</v>
      </c>
      <c r="C539" s="48" t="s">
        <v>1386</v>
      </c>
      <c r="D539" s="48" t="s">
        <v>54</v>
      </c>
      <c r="E539" s="48" t="s">
        <v>697</v>
      </c>
      <c r="F539" s="48">
        <v>1.0</v>
      </c>
      <c r="G539" s="48">
        <v>9.0</v>
      </c>
      <c r="H539" s="48">
        <v>3.0</v>
      </c>
      <c r="I539" s="48">
        <v>4.0</v>
      </c>
      <c r="J539" s="48">
        <v>5.0</v>
      </c>
      <c r="K539" s="48">
        <v>5.0</v>
      </c>
      <c r="L539" s="48">
        <v>2.0</v>
      </c>
      <c r="M539" s="48">
        <v>0.0</v>
      </c>
      <c r="N539" s="48">
        <v>1.0</v>
      </c>
      <c r="O539" s="48">
        <v>0.0</v>
      </c>
      <c r="P539" s="48">
        <v>0.0</v>
      </c>
      <c r="Q539" s="48">
        <v>2.0</v>
      </c>
      <c r="R539" s="48">
        <v>2.0</v>
      </c>
      <c r="S539" s="48">
        <v>3.0</v>
      </c>
      <c r="T539" s="48">
        <v>3.0</v>
      </c>
      <c r="U539" s="48"/>
      <c r="V539" s="48"/>
      <c r="W539" s="48"/>
      <c r="X539" s="48"/>
      <c r="Y539" s="48"/>
      <c r="Z539" s="48"/>
    </row>
    <row r="540" ht="15.75" customHeight="1">
      <c r="A540" s="48">
        <v>537.0</v>
      </c>
      <c r="B540" s="48" t="s">
        <v>1044</v>
      </c>
      <c r="C540" s="48" t="s">
        <v>1387</v>
      </c>
      <c r="D540" s="48" t="s">
        <v>54</v>
      </c>
      <c r="E540" s="48" t="s">
        <v>697</v>
      </c>
      <c r="F540" s="48">
        <v>30.0</v>
      </c>
      <c r="G540" s="48">
        <v>6.0</v>
      </c>
      <c r="H540" s="48">
        <v>2.0</v>
      </c>
      <c r="I540" s="48">
        <v>3.0</v>
      </c>
      <c r="J540" s="48">
        <v>0.0</v>
      </c>
      <c r="K540" s="48">
        <v>0.0</v>
      </c>
      <c r="L540" s="48">
        <v>2.0</v>
      </c>
      <c r="M540" s="48">
        <v>0.0</v>
      </c>
      <c r="N540" s="48">
        <v>0.0</v>
      </c>
      <c r="O540" s="48">
        <v>0.0</v>
      </c>
      <c r="P540" s="48">
        <v>0.0</v>
      </c>
      <c r="Q540" s="48">
        <v>2.0</v>
      </c>
      <c r="R540" s="48">
        <v>2.0</v>
      </c>
      <c r="S540" s="48">
        <v>2.0</v>
      </c>
      <c r="T540" s="48">
        <v>2.0</v>
      </c>
      <c r="U540" s="48"/>
      <c r="V540" s="48"/>
      <c r="W540" s="48"/>
      <c r="X540" s="48"/>
      <c r="Y540" s="48"/>
      <c r="Z540" s="48"/>
    </row>
    <row r="541" ht="15.75" customHeight="1">
      <c r="A541" s="48">
        <v>538.0</v>
      </c>
      <c r="B541" s="48" t="s">
        <v>803</v>
      </c>
      <c r="C541" s="48" t="s">
        <v>1388</v>
      </c>
      <c r="D541" s="48" t="s">
        <v>54</v>
      </c>
      <c r="E541" s="48" t="s">
        <v>702</v>
      </c>
      <c r="F541" s="48">
        <v>93.0</v>
      </c>
      <c r="G541" s="48">
        <v>4.0</v>
      </c>
      <c r="H541" s="48">
        <v>5.0</v>
      </c>
      <c r="I541" s="48">
        <v>4.0</v>
      </c>
      <c r="J541" s="48">
        <v>5.0</v>
      </c>
      <c r="K541" s="48">
        <v>5.0</v>
      </c>
      <c r="L541" s="48">
        <v>4.0</v>
      </c>
      <c r="M541" s="48">
        <v>4.0</v>
      </c>
      <c r="N541" s="48">
        <v>4.0</v>
      </c>
      <c r="O541" s="48">
        <v>4.0</v>
      </c>
      <c r="P541" s="48">
        <v>4.0</v>
      </c>
      <c r="Q541" s="48">
        <v>6.0</v>
      </c>
      <c r="R541" s="48">
        <v>0.0</v>
      </c>
      <c r="S541" s="48">
        <v>4.0</v>
      </c>
      <c r="T541" s="48">
        <v>3.0</v>
      </c>
      <c r="U541" s="48"/>
      <c r="V541" s="48"/>
      <c r="W541" s="48"/>
      <c r="X541" s="48"/>
      <c r="Y541" s="48"/>
      <c r="Z541" s="48"/>
    </row>
    <row r="542" ht="15.75" customHeight="1">
      <c r="A542" s="48">
        <v>539.0</v>
      </c>
      <c r="B542" s="48" t="s">
        <v>736</v>
      </c>
      <c r="C542" s="48" t="s">
        <v>1389</v>
      </c>
      <c r="D542" s="48" t="s">
        <v>54</v>
      </c>
      <c r="E542" s="48" t="s">
        <v>702</v>
      </c>
      <c r="F542" s="48">
        <v>19.0</v>
      </c>
      <c r="G542" s="48">
        <v>7.0</v>
      </c>
      <c r="H542" s="48">
        <v>4.0</v>
      </c>
      <c r="I542" s="48">
        <v>3.0</v>
      </c>
      <c r="J542" s="48">
        <v>4.0</v>
      </c>
      <c r="K542" s="48">
        <v>3.0</v>
      </c>
      <c r="L542" s="48">
        <v>3.0</v>
      </c>
      <c r="M542" s="48">
        <v>2.0</v>
      </c>
      <c r="N542" s="48">
        <v>3.0</v>
      </c>
      <c r="O542" s="48">
        <v>4.0</v>
      </c>
      <c r="P542" s="48">
        <v>4.0</v>
      </c>
      <c r="Q542" s="48">
        <v>4.0</v>
      </c>
      <c r="R542" s="48">
        <v>1.0</v>
      </c>
      <c r="S542" s="48">
        <v>4.0</v>
      </c>
      <c r="T542" s="48">
        <v>3.0</v>
      </c>
      <c r="U542" s="48"/>
      <c r="V542" s="48"/>
      <c r="W542" s="48"/>
      <c r="X542" s="48"/>
      <c r="Y542" s="48"/>
      <c r="Z542" s="48"/>
    </row>
    <row r="543" ht="15.75" customHeight="1">
      <c r="A543" s="48">
        <v>540.0</v>
      </c>
      <c r="B543" s="48" t="s">
        <v>817</v>
      </c>
      <c r="C543" s="48" t="s">
        <v>1390</v>
      </c>
      <c r="D543" s="48" t="s">
        <v>54</v>
      </c>
      <c r="E543" s="48" t="s">
        <v>702</v>
      </c>
      <c r="F543" s="48">
        <v>26.0</v>
      </c>
      <c r="G543" s="48">
        <v>9.0</v>
      </c>
      <c r="H543" s="48">
        <v>3.0</v>
      </c>
      <c r="I543" s="48">
        <v>3.0</v>
      </c>
      <c r="J543" s="48">
        <v>3.0</v>
      </c>
      <c r="K543" s="48">
        <v>4.0</v>
      </c>
      <c r="L543" s="48">
        <v>2.0</v>
      </c>
      <c r="M543" s="48">
        <v>3.0</v>
      </c>
      <c r="N543" s="48">
        <v>4.0</v>
      </c>
      <c r="O543" s="48">
        <v>3.0</v>
      </c>
      <c r="P543" s="48">
        <v>4.0</v>
      </c>
      <c r="Q543" s="48">
        <v>4.0</v>
      </c>
      <c r="R543" s="48">
        <v>3.0</v>
      </c>
      <c r="S543" s="48">
        <v>2.0</v>
      </c>
      <c r="T543" s="48">
        <v>2.0</v>
      </c>
      <c r="U543" s="48"/>
      <c r="V543" s="48"/>
      <c r="W543" s="48"/>
      <c r="X543" s="48"/>
      <c r="Y543" s="48"/>
      <c r="Z543" s="48"/>
    </row>
    <row r="544" ht="15.75" customHeight="1">
      <c r="A544" s="48">
        <v>541.0</v>
      </c>
      <c r="B544" s="48" t="s">
        <v>764</v>
      </c>
      <c r="C544" s="48" t="s">
        <v>1391</v>
      </c>
      <c r="D544" s="48" t="s">
        <v>54</v>
      </c>
      <c r="E544" s="48" t="s">
        <v>702</v>
      </c>
      <c r="F544" s="48">
        <v>25.0</v>
      </c>
      <c r="G544" s="48">
        <v>9.0</v>
      </c>
      <c r="H544" s="48">
        <v>3.0</v>
      </c>
      <c r="I544" s="48">
        <v>3.0</v>
      </c>
      <c r="J544" s="48">
        <v>3.0</v>
      </c>
      <c r="K544" s="48">
        <v>3.0</v>
      </c>
      <c r="L544" s="48">
        <v>3.0</v>
      </c>
      <c r="M544" s="48">
        <v>4.0</v>
      </c>
      <c r="N544" s="48">
        <v>0.0</v>
      </c>
      <c r="O544" s="48">
        <v>3.0</v>
      </c>
      <c r="P544" s="48">
        <v>3.0</v>
      </c>
      <c r="Q544" s="48">
        <v>4.0</v>
      </c>
      <c r="R544" s="48">
        <v>1.0</v>
      </c>
      <c r="S544" s="48">
        <v>4.0</v>
      </c>
      <c r="T544" s="48">
        <v>1.0</v>
      </c>
      <c r="U544" s="48"/>
      <c r="V544" s="48"/>
      <c r="W544" s="48"/>
      <c r="X544" s="48"/>
      <c r="Y544" s="48"/>
      <c r="Z544" s="48"/>
    </row>
    <row r="545" ht="15.75" customHeight="1">
      <c r="A545" s="48">
        <v>542.0</v>
      </c>
      <c r="B545" s="48" t="s">
        <v>740</v>
      </c>
      <c r="C545" s="48" t="s">
        <v>1392</v>
      </c>
      <c r="D545" s="48" t="s">
        <v>54</v>
      </c>
      <c r="E545" s="48" t="s">
        <v>702</v>
      </c>
      <c r="F545" s="48">
        <v>7.0</v>
      </c>
      <c r="G545" s="48">
        <v>7.0</v>
      </c>
      <c r="H545" s="48">
        <v>3.0</v>
      </c>
      <c r="I545" s="48">
        <v>2.0</v>
      </c>
      <c r="J545" s="48">
        <v>2.0</v>
      </c>
      <c r="K545" s="48">
        <v>3.0</v>
      </c>
      <c r="L545" s="48">
        <v>1.0</v>
      </c>
      <c r="M545" s="48">
        <v>3.0</v>
      </c>
      <c r="N545" s="48">
        <v>4.0</v>
      </c>
      <c r="O545" s="48">
        <v>3.0</v>
      </c>
      <c r="P545" s="48">
        <v>3.0</v>
      </c>
      <c r="Q545" s="48">
        <v>3.0</v>
      </c>
      <c r="R545" s="48">
        <v>5.0</v>
      </c>
      <c r="S545" s="48">
        <v>3.0</v>
      </c>
      <c r="T545" s="48">
        <v>2.0</v>
      </c>
      <c r="U545" s="48"/>
      <c r="V545" s="48"/>
      <c r="W545" s="48"/>
      <c r="X545" s="48"/>
      <c r="Y545" s="48"/>
      <c r="Z545" s="48"/>
    </row>
    <row r="546" ht="15.75" customHeight="1">
      <c r="A546" s="48">
        <v>543.0</v>
      </c>
      <c r="B546" s="48" t="s">
        <v>740</v>
      </c>
      <c r="C546" s="48" t="s">
        <v>1393</v>
      </c>
      <c r="D546" s="48" t="s">
        <v>54</v>
      </c>
      <c r="E546" s="48" t="s">
        <v>702</v>
      </c>
      <c r="F546" s="48">
        <v>14.0</v>
      </c>
      <c r="G546" s="48">
        <v>11.0</v>
      </c>
      <c r="H546" s="48">
        <v>3.0</v>
      </c>
      <c r="I546" s="48">
        <v>3.0</v>
      </c>
      <c r="J546" s="48">
        <v>4.0</v>
      </c>
      <c r="K546" s="48">
        <v>4.0</v>
      </c>
      <c r="L546" s="48">
        <v>4.0</v>
      </c>
      <c r="M546" s="48">
        <v>4.0</v>
      </c>
      <c r="N546" s="48">
        <v>3.0</v>
      </c>
      <c r="O546" s="48">
        <v>3.0</v>
      </c>
      <c r="P546" s="48">
        <v>4.0</v>
      </c>
      <c r="Q546" s="48">
        <v>5.0</v>
      </c>
      <c r="R546" s="48">
        <v>4.0</v>
      </c>
      <c r="S546" s="48">
        <v>3.0</v>
      </c>
      <c r="T546" s="48">
        <v>2.0</v>
      </c>
      <c r="U546" s="48"/>
      <c r="V546" s="48"/>
      <c r="W546" s="48"/>
      <c r="X546" s="48"/>
      <c r="Y546" s="48"/>
      <c r="Z546" s="48"/>
    </row>
    <row r="547" ht="15.75" customHeight="1">
      <c r="A547" s="48">
        <v>544.0</v>
      </c>
      <c r="B547" s="48" t="s">
        <v>1394</v>
      </c>
      <c r="C547" s="48" t="s">
        <v>1395</v>
      </c>
      <c r="D547" s="48" t="s">
        <v>54</v>
      </c>
      <c r="E547" s="48" t="s">
        <v>702</v>
      </c>
      <c r="F547" s="48">
        <v>17.0</v>
      </c>
      <c r="G547" s="48">
        <v>8.0</v>
      </c>
      <c r="H547" s="48">
        <v>3.0</v>
      </c>
      <c r="I547" s="48">
        <v>3.0</v>
      </c>
      <c r="J547" s="48">
        <v>3.0</v>
      </c>
      <c r="K547" s="48">
        <v>3.0</v>
      </c>
      <c r="L547" s="48">
        <v>5.0</v>
      </c>
      <c r="M547" s="48">
        <v>4.0</v>
      </c>
      <c r="N547" s="48">
        <v>6.0</v>
      </c>
      <c r="O547" s="48">
        <v>4.0</v>
      </c>
      <c r="P547" s="48">
        <v>3.0</v>
      </c>
      <c r="Q547" s="48">
        <v>4.0</v>
      </c>
      <c r="R547" s="48">
        <v>3.0</v>
      </c>
      <c r="S547" s="48">
        <v>4.0</v>
      </c>
      <c r="T547" s="48">
        <v>4.0</v>
      </c>
      <c r="U547" s="48"/>
      <c r="V547" s="48"/>
      <c r="W547" s="48"/>
      <c r="X547" s="48"/>
      <c r="Y547" s="48"/>
      <c r="Z547" s="48"/>
    </row>
    <row r="548" ht="15.75" customHeight="1">
      <c r="A548" s="48">
        <v>545.0</v>
      </c>
      <c r="B548" s="48" t="s">
        <v>912</v>
      </c>
      <c r="C548" s="48" t="s">
        <v>1396</v>
      </c>
      <c r="D548" s="48" t="s">
        <v>54</v>
      </c>
      <c r="E548" s="48" t="s">
        <v>702</v>
      </c>
      <c r="F548" s="48">
        <v>21.0</v>
      </c>
      <c r="G548" s="48">
        <v>9.0</v>
      </c>
      <c r="H548" s="48">
        <v>2.0</v>
      </c>
      <c r="I548" s="48">
        <v>2.0</v>
      </c>
      <c r="J548" s="48">
        <v>2.0</v>
      </c>
      <c r="K548" s="48">
        <v>4.0</v>
      </c>
      <c r="L548" s="48">
        <v>2.0</v>
      </c>
      <c r="M548" s="48">
        <v>3.0</v>
      </c>
      <c r="N548" s="48">
        <v>4.0</v>
      </c>
      <c r="O548" s="48">
        <v>2.0</v>
      </c>
      <c r="P548" s="48">
        <v>2.0</v>
      </c>
      <c r="Q548" s="48">
        <v>4.0</v>
      </c>
      <c r="R548" s="48">
        <v>4.0</v>
      </c>
      <c r="S548" s="48">
        <v>1.0</v>
      </c>
      <c r="T548" s="48">
        <v>3.0</v>
      </c>
      <c r="U548" s="48"/>
      <c r="V548" s="48"/>
      <c r="W548" s="48"/>
      <c r="X548" s="48"/>
      <c r="Y548" s="48"/>
      <c r="Z548" s="48"/>
    </row>
    <row r="549" ht="15.75" customHeight="1">
      <c r="A549" s="48">
        <v>546.0</v>
      </c>
      <c r="B549" s="48" t="s">
        <v>728</v>
      </c>
      <c r="C549" s="48" t="s">
        <v>1397</v>
      </c>
      <c r="D549" s="48" t="s">
        <v>54</v>
      </c>
      <c r="E549" s="48" t="s">
        <v>702</v>
      </c>
      <c r="F549" s="48">
        <v>10.0</v>
      </c>
      <c r="G549" s="48">
        <v>7.0</v>
      </c>
      <c r="H549" s="48">
        <v>2.0</v>
      </c>
      <c r="I549" s="48">
        <v>2.0</v>
      </c>
      <c r="J549" s="48">
        <v>2.0</v>
      </c>
      <c r="K549" s="48">
        <v>3.0</v>
      </c>
      <c r="L549" s="48">
        <v>2.0</v>
      </c>
      <c r="M549" s="48">
        <v>3.0</v>
      </c>
      <c r="N549" s="48">
        <v>4.0</v>
      </c>
      <c r="O549" s="48">
        <v>2.0</v>
      </c>
      <c r="P549" s="48">
        <v>3.0</v>
      </c>
      <c r="Q549" s="48">
        <v>4.0</v>
      </c>
      <c r="R549" s="48">
        <v>5.0</v>
      </c>
      <c r="S549" s="48">
        <v>2.0</v>
      </c>
      <c r="T549" s="48">
        <v>3.0</v>
      </c>
      <c r="U549" s="48"/>
      <c r="V549" s="48"/>
      <c r="W549" s="48"/>
      <c r="X549" s="48"/>
      <c r="Y549" s="48"/>
      <c r="Z549" s="48"/>
    </row>
    <row r="550" ht="15.75" customHeight="1">
      <c r="A550" s="48">
        <v>547.0</v>
      </c>
      <c r="B550" s="48" t="s">
        <v>1398</v>
      </c>
      <c r="C550" s="48" t="s">
        <v>1399</v>
      </c>
      <c r="D550" s="48" t="s">
        <v>54</v>
      </c>
      <c r="E550" s="48" t="s">
        <v>702</v>
      </c>
      <c r="F550" s="48">
        <v>16.0</v>
      </c>
      <c r="G550" s="48">
        <v>6.0</v>
      </c>
      <c r="H550" s="48">
        <v>4.0</v>
      </c>
      <c r="I550" s="48">
        <v>4.0</v>
      </c>
      <c r="J550" s="48">
        <v>4.0</v>
      </c>
      <c r="K550" s="48">
        <v>2.0</v>
      </c>
      <c r="L550" s="48">
        <v>3.0</v>
      </c>
      <c r="M550" s="48">
        <v>2.0</v>
      </c>
      <c r="N550" s="48">
        <v>0.0</v>
      </c>
      <c r="O550" s="48">
        <v>4.0</v>
      </c>
      <c r="P550" s="48">
        <v>4.0</v>
      </c>
      <c r="Q550" s="48">
        <v>4.0</v>
      </c>
      <c r="R550" s="48">
        <v>2.0</v>
      </c>
      <c r="S550" s="48">
        <v>4.0</v>
      </c>
      <c r="T550" s="48">
        <v>1.0</v>
      </c>
      <c r="U550" s="48"/>
      <c r="V550" s="48"/>
      <c r="W550" s="48"/>
      <c r="X550" s="48"/>
      <c r="Y550" s="48"/>
      <c r="Z550" s="48"/>
    </row>
    <row r="551" ht="15.75" customHeight="1">
      <c r="A551" s="48">
        <v>548.0</v>
      </c>
      <c r="B551" s="48" t="s">
        <v>1138</v>
      </c>
      <c r="C551" s="48" t="s">
        <v>1400</v>
      </c>
      <c r="D551" s="48" t="s">
        <v>54</v>
      </c>
      <c r="E551" s="48" t="s">
        <v>702</v>
      </c>
      <c r="F551" s="48">
        <v>9.0</v>
      </c>
      <c r="G551" s="48">
        <v>7.0</v>
      </c>
      <c r="H551" s="48">
        <v>4.0</v>
      </c>
      <c r="I551" s="48">
        <v>4.0</v>
      </c>
      <c r="J551" s="48">
        <v>4.0</v>
      </c>
      <c r="K551" s="48">
        <v>3.0</v>
      </c>
      <c r="L551" s="48">
        <v>3.0</v>
      </c>
      <c r="M551" s="48">
        <v>2.0</v>
      </c>
      <c r="N551" s="48">
        <v>6.0</v>
      </c>
      <c r="O551" s="48">
        <v>4.0</v>
      </c>
      <c r="P551" s="48">
        <v>3.0</v>
      </c>
      <c r="Q551" s="48">
        <v>4.0</v>
      </c>
      <c r="R551" s="48">
        <v>1.0</v>
      </c>
      <c r="S551" s="48">
        <v>4.0</v>
      </c>
      <c r="T551" s="48">
        <v>3.0</v>
      </c>
      <c r="U551" s="48"/>
      <c r="V551" s="48"/>
      <c r="W551" s="48"/>
      <c r="X551" s="48"/>
      <c r="Y551" s="48"/>
      <c r="Z551" s="48"/>
    </row>
    <row r="552" ht="15.75" customHeight="1">
      <c r="A552" s="48">
        <v>549.0</v>
      </c>
      <c r="B552" s="48" t="s">
        <v>794</v>
      </c>
      <c r="C552" s="48" t="s">
        <v>1282</v>
      </c>
      <c r="D552" s="48" t="s">
        <v>54</v>
      </c>
      <c r="E552" s="48" t="s">
        <v>702</v>
      </c>
      <c r="F552" s="48">
        <v>12.0</v>
      </c>
      <c r="G552" s="48">
        <v>6.0</v>
      </c>
      <c r="H552" s="48">
        <v>2.0</v>
      </c>
      <c r="I552" s="48">
        <v>2.0</v>
      </c>
      <c r="J552" s="48">
        <v>3.0</v>
      </c>
      <c r="K552" s="48">
        <v>3.0</v>
      </c>
      <c r="L552" s="48">
        <v>1.0</v>
      </c>
      <c r="M552" s="48">
        <v>1.0</v>
      </c>
      <c r="N552" s="48">
        <v>1.0</v>
      </c>
      <c r="O552" s="48">
        <v>2.0</v>
      </c>
      <c r="P552" s="48">
        <v>3.0</v>
      </c>
      <c r="Q552" s="48">
        <v>4.0</v>
      </c>
      <c r="R552" s="48">
        <v>5.0</v>
      </c>
      <c r="S552" s="48">
        <v>2.0</v>
      </c>
      <c r="T552" s="48">
        <v>4.0</v>
      </c>
      <c r="U552" s="48"/>
      <c r="V552" s="48"/>
      <c r="W552" s="48"/>
      <c r="X552" s="48"/>
      <c r="Y552" s="48"/>
      <c r="Z552" s="48"/>
    </row>
    <row r="553" ht="15.75" customHeight="1">
      <c r="A553" s="48">
        <v>550.0</v>
      </c>
      <c r="B553" s="48" t="s">
        <v>817</v>
      </c>
      <c r="C553" s="48" t="s">
        <v>1401</v>
      </c>
      <c r="D553" s="48" t="s">
        <v>54</v>
      </c>
      <c r="E553" s="48" t="s">
        <v>702</v>
      </c>
      <c r="F553" s="48">
        <v>71.0</v>
      </c>
      <c r="G553" s="48">
        <v>8.0</v>
      </c>
      <c r="H553" s="48">
        <v>2.0</v>
      </c>
      <c r="I553" s="48">
        <v>2.0</v>
      </c>
      <c r="J553" s="48">
        <v>2.0</v>
      </c>
      <c r="K553" s="48">
        <v>3.0</v>
      </c>
      <c r="L553" s="48">
        <v>2.0</v>
      </c>
      <c r="M553" s="48">
        <v>5.0</v>
      </c>
      <c r="N553" s="48">
        <v>5.0</v>
      </c>
      <c r="O553" s="48">
        <v>3.0</v>
      </c>
      <c r="P553" s="48">
        <v>3.0</v>
      </c>
      <c r="Q553" s="48">
        <v>3.0</v>
      </c>
      <c r="R553" s="48">
        <v>5.0</v>
      </c>
      <c r="S553" s="48">
        <v>2.0</v>
      </c>
      <c r="T553" s="48">
        <v>3.0</v>
      </c>
      <c r="U553" s="48"/>
      <c r="V553" s="48"/>
      <c r="W553" s="48"/>
      <c r="X553" s="48"/>
      <c r="Y553" s="48"/>
      <c r="Z553" s="48"/>
    </row>
    <row r="554" ht="15.75" customHeight="1">
      <c r="A554" s="48">
        <v>551.0</v>
      </c>
      <c r="B554" s="48" t="s">
        <v>809</v>
      </c>
      <c r="C554" s="48" t="s">
        <v>1402</v>
      </c>
      <c r="D554" s="48" t="s">
        <v>54</v>
      </c>
      <c r="E554" s="48" t="s">
        <v>702</v>
      </c>
      <c r="F554" s="48">
        <v>22.0</v>
      </c>
      <c r="G554" s="48">
        <v>9.0</v>
      </c>
      <c r="H554" s="48">
        <v>2.0</v>
      </c>
      <c r="I554" s="48">
        <v>2.0</v>
      </c>
      <c r="J554" s="48">
        <v>0.0</v>
      </c>
      <c r="K554" s="48">
        <v>2.0</v>
      </c>
      <c r="L554" s="48">
        <v>1.0</v>
      </c>
      <c r="M554" s="48">
        <v>2.0</v>
      </c>
      <c r="N554" s="48">
        <v>10.0</v>
      </c>
      <c r="O554" s="48">
        <v>1.0</v>
      </c>
      <c r="P554" s="48">
        <v>0.0</v>
      </c>
      <c r="Q554" s="48">
        <v>2.0</v>
      </c>
      <c r="R554" s="48">
        <v>3.0</v>
      </c>
      <c r="S554" s="48">
        <v>2.0</v>
      </c>
      <c r="T554" s="48">
        <v>4.0</v>
      </c>
      <c r="U554" s="48"/>
      <c r="V554" s="48"/>
      <c r="W554" s="48"/>
      <c r="X554" s="48"/>
      <c r="Y554" s="48"/>
      <c r="Z554" s="48"/>
    </row>
    <row r="555" ht="15.75" customHeight="1">
      <c r="A555" s="48">
        <v>552.0</v>
      </c>
      <c r="B555" s="48" t="s">
        <v>960</v>
      </c>
      <c r="C555" s="48" t="s">
        <v>1403</v>
      </c>
      <c r="D555" s="48" t="s">
        <v>54</v>
      </c>
      <c r="E555" s="48" t="s">
        <v>721</v>
      </c>
      <c r="F555" s="48">
        <v>23.0</v>
      </c>
      <c r="G555" s="48">
        <v>6.0</v>
      </c>
      <c r="H555" s="48">
        <v>3.0</v>
      </c>
      <c r="I555" s="48">
        <v>3.0</v>
      </c>
      <c r="J555" s="48">
        <v>3.0</v>
      </c>
      <c r="K555" s="48">
        <v>3.0</v>
      </c>
      <c r="L555" s="48">
        <v>2.0</v>
      </c>
      <c r="M555" s="48">
        <v>4.0</v>
      </c>
      <c r="N555" s="48">
        <v>4.0</v>
      </c>
      <c r="O555" s="48">
        <v>2.0</v>
      </c>
      <c r="P555" s="48">
        <v>2.0</v>
      </c>
      <c r="Q555" s="48">
        <v>4.0</v>
      </c>
      <c r="R555" s="48">
        <v>1.0</v>
      </c>
      <c r="S555" s="48">
        <v>2.0</v>
      </c>
      <c r="T555" s="48">
        <v>3.0</v>
      </c>
      <c r="U555" s="48"/>
      <c r="V555" s="48"/>
      <c r="W555" s="48"/>
      <c r="X555" s="48"/>
      <c r="Y555" s="48"/>
      <c r="Z555" s="48"/>
    </row>
    <row r="556" ht="15.75" customHeight="1">
      <c r="A556" s="48">
        <v>553.0</v>
      </c>
      <c r="B556" s="48" t="s">
        <v>740</v>
      </c>
      <c r="C556" s="48" t="s">
        <v>1404</v>
      </c>
      <c r="D556" s="48" t="s">
        <v>54</v>
      </c>
      <c r="E556" s="48" t="s">
        <v>721</v>
      </c>
      <c r="F556" s="48">
        <v>4.0</v>
      </c>
      <c r="G556" s="48">
        <v>9.0</v>
      </c>
      <c r="H556" s="48">
        <v>4.0</v>
      </c>
      <c r="I556" s="48">
        <v>4.0</v>
      </c>
      <c r="J556" s="48">
        <v>3.0</v>
      </c>
      <c r="K556" s="48">
        <v>4.0</v>
      </c>
      <c r="L556" s="48">
        <v>5.0</v>
      </c>
      <c r="M556" s="48">
        <v>4.0</v>
      </c>
      <c r="N556" s="48">
        <v>4.0</v>
      </c>
      <c r="O556" s="48">
        <v>4.0</v>
      </c>
      <c r="P556" s="48">
        <v>1.0</v>
      </c>
      <c r="Q556" s="48">
        <v>4.0</v>
      </c>
      <c r="R556" s="48">
        <v>2.0</v>
      </c>
      <c r="S556" s="48">
        <v>4.0</v>
      </c>
      <c r="T556" s="48">
        <v>2.0</v>
      </c>
      <c r="U556" s="48"/>
      <c r="V556" s="48"/>
      <c r="W556" s="48"/>
      <c r="X556" s="48"/>
      <c r="Y556" s="48"/>
      <c r="Z556" s="48"/>
    </row>
    <row r="557" ht="15.75" customHeight="1">
      <c r="A557" s="48">
        <v>554.0</v>
      </c>
      <c r="B557" s="48" t="s">
        <v>1242</v>
      </c>
      <c r="C557" s="48" t="s">
        <v>1405</v>
      </c>
      <c r="D557" s="48" t="s">
        <v>54</v>
      </c>
      <c r="E557" s="48" t="s">
        <v>721</v>
      </c>
      <c r="F557" s="48">
        <v>15.0</v>
      </c>
      <c r="G557" s="48">
        <v>7.0</v>
      </c>
      <c r="H557" s="48">
        <v>3.0</v>
      </c>
      <c r="I557" s="48">
        <v>2.0</v>
      </c>
      <c r="J557" s="48">
        <v>3.0</v>
      </c>
      <c r="K557" s="48">
        <v>3.0</v>
      </c>
      <c r="L557" s="48">
        <v>3.0</v>
      </c>
      <c r="M557" s="48">
        <v>1.0</v>
      </c>
      <c r="N557" s="48">
        <v>2.0</v>
      </c>
      <c r="O557" s="48">
        <v>3.0</v>
      </c>
      <c r="P557" s="48">
        <v>2.0</v>
      </c>
      <c r="Q557" s="48">
        <v>3.0</v>
      </c>
      <c r="R557" s="48">
        <v>1.0</v>
      </c>
      <c r="S557" s="48">
        <v>3.0</v>
      </c>
      <c r="T557" s="48">
        <v>2.0</v>
      </c>
      <c r="U557" s="48"/>
      <c r="V557" s="48"/>
      <c r="W557" s="48"/>
      <c r="X557" s="48"/>
      <c r="Y557" s="48"/>
      <c r="Z557" s="48"/>
    </row>
    <row r="558" ht="15.75" customHeight="1">
      <c r="A558" s="48">
        <v>555.0</v>
      </c>
      <c r="B558" s="48" t="s">
        <v>931</v>
      </c>
      <c r="C558" s="48" t="s">
        <v>1406</v>
      </c>
      <c r="D558" s="48" t="s">
        <v>54</v>
      </c>
      <c r="E558" s="48" t="s">
        <v>721</v>
      </c>
      <c r="F558" s="48">
        <v>55.0</v>
      </c>
      <c r="G558" s="48">
        <v>10.0</v>
      </c>
      <c r="H558" s="48">
        <v>2.0</v>
      </c>
      <c r="I558" s="48">
        <v>2.0</v>
      </c>
      <c r="J558" s="48">
        <v>3.0</v>
      </c>
      <c r="K558" s="48">
        <v>3.0</v>
      </c>
      <c r="L558" s="48">
        <v>2.0</v>
      </c>
      <c r="M558" s="48">
        <v>3.0</v>
      </c>
      <c r="N558" s="48">
        <v>5.0</v>
      </c>
      <c r="O558" s="48">
        <v>2.0</v>
      </c>
      <c r="P558" s="48">
        <v>2.0</v>
      </c>
      <c r="Q558" s="48">
        <v>3.0</v>
      </c>
      <c r="R558" s="48">
        <v>0.0</v>
      </c>
      <c r="S558" s="48">
        <v>2.0</v>
      </c>
      <c r="T558" s="48">
        <v>3.0</v>
      </c>
      <c r="U558" s="48"/>
      <c r="V558" s="48"/>
      <c r="W558" s="48"/>
      <c r="X558" s="48"/>
      <c r="Y558" s="48"/>
      <c r="Z558" s="48"/>
    </row>
    <row r="559" ht="15.75" customHeight="1">
      <c r="A559" s="48">
        <v>556.0</v>
      </c>
      <c r="B559" s="48" t="s">
        <v>1030</v>
      </c>
      <c r="C559" s="48" t="s">
        <v>1407</v>
      </c>
      <c r="D559" s="48" t="s">
        <v>54</v>
      </c>
      <c r="E559" s="48" t="s">
        <v>721</v>
      </c>
      <c r="F559" s="48">
        <v>34.0</v>
      </c>
      <c r="G559" s="48">
        <v>8.0</v>
      </c>
      <c r="H559" s="48">
        <v>3.0</v>
      </c>
      <c r="I559" s="48">
        <v>3.0</v>
      </c>
      <c r="J559" s="48">
        <v>2.0</v>
      </c>
      <c r="K559" s="48">
        <v>4.0</v>
      </c>
      <c r="L559" s="48">
        <v>4.0</v>
      </c>
      <c r="M559" s="48">
        <v>4.0</v>
      </c>
      <c r="N559" s="48">
        <v>4.0</v>
      </c>
      <c r="O559" s="48">
        <v>3.0</v>
      </c>
      <c r="P559" s="48">
        <v>1.0</v>
      </c>
      <c r="Q559" s="48">
        <v>4.0</v>
      </c>
      <c r="R559" s="48">
        <v>4.0</v>
      </c>
      <c r="S559" s="48">
        <v>4.0</v>
      </c>
      <c r="T559" s="48">
        <v>2.0</v>
      </c>
      <c r="U559" s="48"/>
      <c r="V559" s="48"/>
      <c r="W559" s="48"/>
      <c r="X559" s="48"/>
      <c r="Y559" s="48"/>
      <c r="Z559" s="48"/>
    </row>
    <row r="560" ht="15.75" customHeight="1">
      <c r="A560" s="48">
        <v>557.0</v>
      </c>
      <c r="B560" s="48" t="s">
        <v>709</v>
      </c>
      <c r="C560" s="48" t="s">
        <v>1408</v>
      </c>
      <c r="D560" s="48" t="s">
        <v>54</v>
      </c>
      <c r="E560" s="48" t="s">
        <v>721</v>
      </c>
      <c r="F560" s="48">
        <v>3.0</v>
      </c>
      <c r="G560" s="48">
        <v>10.0</v>
      </c>
      <c r="H560" s="48">
        <v>3.0</v>
      </c>
      <c r="I560" s="48">
        <v>3.0</v>
      </c>
      <c r="J560" s="48">
        <v>2.0</v>
      </c>
      <c r="K560" s="48">
        <v>4.0</v>
      </c>
      <c r="L560" s="48">
        <v>2.0</v>
      </c>
      <c r="M560" s="48">
        <v>4.0</v>
      </c>
      <c r="N560" s="48">
        <v>3.0</v>
      </c>
      <c r="O560" s="48">
        <v>2.0</v>
      </c>
      <c r="P560" s="48">
        <v>0.0</v>
      </c>
      <c r="Q560" s="48">
        <v>4.0</v>
      </c>
      <c r="R560" s="48">
        <v>4.0</v>
      </c>
      <c r="S560" s="48">
        <v>2.0</v>
      </c>
      <c r="T560" s="48">
        <v>3.0</v>
      </c>
      <c r="U560" s="48"/>
      <c r="V560" s="48"/>
      <c r="W560" s="48"/>
      <c r="X560" s="48"/>
      <c r="Y560" s="48"/>
      <c r="Z560" s="48"/>
    </row>
    <row r="561" ht="15.75" customHeight="1">
      <c r="A561" s="48">
        <v>558.0</v>
      </c>
      <c r="B561" s="48" t="s">
        <v>1204</v>
      </c>
      <c r="C561" s="48" t="s">
        <v>1409</v>
      </c>
      <c r="D561" s="48" t="s">
        <v>54</v>
      </c>
      <c r="E561" s="48" t="s">
        <v>721</v>
      </c>
      <c r="F561" s="48">
        <v>2.0</v>
      </c>
      <c r="G561" s="48">
        <v>9.0</v>
      </c>
      <c r="H561" s="48">
        <v>2.0</v>
      </c>
      <c r="I561" s="48">
        <v>2.0</v>
      </c>
      <c r="J561" s="48">
        <v>1.0</v>
      </c>
      <c r="K561" s="48">
        <v>3.0</v>
      </c>
      <c r="L561" s="48">
        <v>1.0</v>
      </c>
      <c r="M561" s="48">
        <v>3.0</v>
      </c>
      <c r="N561" s="48">
        <v>4.0</v>
      </c>
      <c r="O561" s="48">
        <v>2.0</v>
      </c>
      <c r="P561" s="48">
        <v>0.0</v>
      </c>
      <c r="Q561" s="48">
        <v>4.0</v>
      </c>
      <c r="R561" s="48">
        <v>4.0</v>
      </c>
      <c r="S561" s="48">
        <v>3.0</v>
      </c>
      <c r="T561" s="48">
        <v>3.0</v>
      </c>
      <c r="U561" s="48"/>
      <c r="V561" s="48"/>
      <c r="W561" s="48"/>
      <c r="X561" s="48"/>
      <c r="Y561" s="48"/>
      <c r="Z561" s="48"/>
    </row>
    <row r="562" ht="15.75" customHeight="1">
      <c r="A562" s="48">
        <v>559.0</v>
      </c>
      <c r="B562" s="48" t="s">
        <v>709</v>
      </c>
      <c r="C562" s="48" t="s">
        <v>1249</v>
      </c>
      <c r="D562" s="48" t="s">
        <v>54</v>
      </c>
      <c r="E562" s="48" t="s">
        <v>721</v>
      </c>
      <c r="F562" s="48">
        <v>8.0</v>
      </c>
      <c r="G562" s="48">
        <v>8.0</v>
      </c>
      <c r="H562" s="48">
        <v>2.0</v>
      </c>
      <c r="I562" s="48">
        <v>2.0</v>
      </c>
      <c r="J562" s="48">
        <v>0.0</v>
      </c>
      <c r="K562" s="48">
        <v>2.0</v>
      </c>
      <c r="L562" s="48">
        <v>3.0</v>
      </c>
      <c r="M562" s="48">
        <v>3.0</v>
      </c>
      <c r="N562" s="48">
        <v>5.0</v>
      </c>
      <c r="O562" s="48">
        <v>2.0</v>
      </c>
      <c r="P562" s="48">
        <v>3.0</v>
      </c>
      <c r="Q562" s="48">
        <v>2.0</v>
      </c>
      <c r="R562" s="48">
        <v>3.0</v>
      </c>
      <c r="S562" s="48">
        <v>2.0</v>
      </c>
      <c r="T562" s="48">
        <v>4.0</v>
      </c>
      <c r="U562" s="48"/>
      <c r="V562" s="48"/>
      <c r="W562" s="48"/>
      <c r="X562" s="48"/>
      <c r="Y562" s="48"/>
      <c r="Z562" s="48"/>
    </row>
    <row r="563" ht="15.75" customHeight="1">
      <c r="A563" s="48">
        <v>560.0</v>
      </c>
      <c r="B563" s="48" t="s">
        <v>1080</v>
      </c>
      <c r="C563" s="48" t="s">
        <v>1410</v>
      </c>
      <c r="D563" s="48" t="s">
        <v>65</v>
      </c>
      <c r="E563" s="48" t="s">
        <v>697</v>
      </c>
      <c r="F563" s="48">
        <v>1.0</v>
      </c>
      <c r="G563" s="48">
        <v>8.0</v>
      </c>
      <c r="H563" s="48">
        <v>4.0</v>
      </c>
      <c r="I563" s="48">
        <v>4.0</v>
      </c>
      <c r="J563" s="48">
        <v>4.0</v>
      </c>
      <c r="K563" s="48">
        <v>4.0</v>
      </c>
      <c r="L563" s="48">
        <v>4.0</v>
      </c>
      <c r="M563" s="48">
        <v>0.0</v>
      </c>
      <c r="N563" s="48">
        <v>0.0</v>
      </c>
      <c r="O563" s="48">
        <v>0.0</v>
      </c>
      <c r="P563" s="48">
        <v>0.0</v>
      </c>
      <c r="Q563" s="48">
        <v>4.0</v>
      </c>
      <c r="R563" s="48">
        <v>4.0</v>
      </c>
      <c r="S563" s="48">
        <v>3.0</v>
      </c>
      <c r="T563" s="48">
        <v>3.0</v>
      </c>
      <c r="U563" s="48"/>
      <c r="V563" s="48"/>
      <c r="W563" s="48"/>
      <c r="X563" s="48"/>
      <c r="Y563" s="48"/>
      <c r="Z563" s="48"/>
    </row>
    <row r="564" ht="15.75" customHeight="1">
      <c r="A564" s="48">
        <v>561.0</v>
      </c>
      <c r="B564" s="48" t="s">
        <v>1411</v>
      </c>
      <c r="C564" s="48" t="s">
        <v>1412</v>
      </c>
      <c r="D564" s="48" t="s">
        <v>65</v>
      </c>
      <c r="E564" s="48" t="s">
        <v>697</v>
      </c>
      <c r="F564" s="48">
        <v>35.0</v>
      </c>
      <c r="G564" s="48">
        <v>5.0</v>
      </c>
      <c r="H564" s="48">
        <v>2.0</v>
      </c>
      <c r="I564" s="48">
        <v>3.0</v>
      </c>
      <c r="J564" s="48">
        <v>5.0</v>
      </c>
      <c r="K564" s="48">
        <v>5.0</v>
      </c>
      <c r="L564" s="48">
        <v>2.0</v>
      </c>
      <c r="M564" s="48">
        <v>0.0</v>
      </c>
      <c r="N564" s="48">
        <v>0.0</v>
      </c>
      <c r="O564" s="48">
        <v>0.0</v>
      </c>
      <c r="P564" s="48">
        <v>0.0</v>
      </c>
      <c r="Q564" s="48">
        <v>2.0</v>
      </c>
      <c r="R564" s="48">
        <v>3.0</v>
      </c>
      <c r="S564" s="48">
        <v>2.0</v>
      </c>
      <c r="T564" s="48">
        <v>3.0</v>
      </c>
      <c r="U564" s="48"/>
      <c r="V564" s="48"/>
      <c r="W564" s="48"/>
      <c r="X564" s="48"/>
      <c r="Y564" s="48"/>
      <c r="Z564" s="48"/>
    </row>
    <row r="565" ht="15.75" customHeight="1">
      <c r="A565" s="48">
        <v>562.0</v>
      </c>
      <c r="B565" s="48" t="s">
        <v>1413</v>
      </c>
      <c r="C565" s="48" t="s">
        <v>1414</v>
      </c>
      <c r="D565" s="48" t="s">
        <v>65</v>
      </c>
      <c r="E565" s="48" t="s">
        <v>702</v>
      </c>
      <c r="F565" s="48">
        <v>7.0</v>
      </c>
      <c r="G565" s="48">
        <v>5.0</v>
      </c>
      <c r="H565" s="48">
        <v>5.0</v>
      </c>
      <c r="I565" s="48">
        <v>5.0</v>
      </c>
      <c r="J565" s="48">
        <v>4.0</v>
      </c>
      <c r="K565" s="48">
        <v>3.0</v>
      </c>
      <c r="L565" s="48">
        <v>2.0</v>
      </c>
      <c r="M565" s="48">
        <v>2.0</v>
      </c>
      <c r="N565" s="48">
        <v>0.0</v>
      </c>
      <c r="O565" s="48">
        <v>4.0</v>
      </c>
      <c r="P565" s="48">
        <v>3.0</v>
      </c>
      <c r="Q565" s="48">
        <v>5.0</v>
      </c>
      <c r="R565" s="48">
        <v>1.0</v>
      </c>
      <c r="S565" s="48">
        <v>4.0</v>
      </c>
      <c r="T565" s="48">
        <v>1.0</v>
      </c>
      <c r="U565" s="48"/>
      <c r="V565" s="48"/>
      <c r="W565" s="48"/>
      <c r="X565" s="48"/>
      <c r="Y565" s="48"/>
      <c r="Z565" s="48"/>
    </row>
    <row r="566" ht="15.75" customHeight="1">
      <c r="A566" s="48">
        <v>563.0</v>
      </c>
      <c r="B566" s="48" t="s">
        <v>805</v>
      </c>
      <c r="C566" s="48" t="s">
        <v>1415</v>
      </c>
      <c r="D566" s="48" t="s">
        <v>65</v>
      </c>
      <c r="E566" s="48" t="s">
        <v>702</v>
      </c>
      <c r="F566" s="48">
        <v>19.0</v>
      </c>
      <c r="G566" s="48">
        <v>5.0</v>
      </c>
      <c r="H566" s="48">
        <v>2.0</v>
      </c>
      <c r="I566" s="48">
        <v>2.0</v>
      </c>
      <c r="J566" s="48">
        <v>4.0</v>
      </c>
      <c r="K566" s="48">
        <v>3.0</v>
      </c>
      <c r="L566" s="48">
        <v>2.0</v>
      </c>
      <c r="M566" s="48">
        <v>1.0</v>
      </c>
      <c r="N566" s="48">
        <v>0.0</v>
      </c>
      <c r="O566" s="48">
        <v>3.0</v>
      </c>
      <c r="P566" s="48">
        <v>6.0</v>
      </c>
      <c r="Q566" s="48">
        <v>4.0</v>
      </c>
      <c r="R566" s="48">
        <v>2.0</v>
      </c>
      <c r="S566" s="48">
        <v>3.0</v>
      </c>
      <c r="T566" s="48">
        <v>3.0</v>
      </c>
      <c r="U566" s="48"/>
      <c r="V566" s="48"/>
      <c r="W566" s="48"/>
      <c r="X566" s="48"/>
      <c r="Y566" s="48"/>
      <c r="Z566" s="48"/>
    </row>
    <row r="567" ht="15.75" customHeight="1">
      <c r="A567" s="48">
        <v>564.0</v>
      </c>
      <c r="B567" s="48" t="s">
        <v>711</v>
      </c>
      <c r="C567" s="48" t="s">
        <v>712</v>
      </c>
      <c r="D567" s="48" t="s">
        <v>65</v>
      </c>
      <c r="E567" s="48" t="s">
        <v>702</v>
      </c>
      <c r="F567" s="48">
        <v>20.0</v>
      </c>
      <c r="G567" s="48">
        <v>7.0</v>
      </c>
      <c r="H567" s="48">
        <v>3.0</v>
      </c>
      <c r="I567" s="48">
        <v>3.0</v>
      </c>
      <c r="J567" s="48">
        <v>3.0</v>
      </c>
      <c r="K567" s="48">
        <v>4.0</v>
      </c>
      <c r="L567" s="48">
        <v>3.0</v>
      </c>
      <c r="M567" s="48">
        <v>2.0</v>
      </c>
      <c r="N567" s="48">
        <v>0.0</v>
      </c>
      <c r="O567" s="48">
        <v>3.0</v>
      </c>
      <c r="P567" s="48">
        <v>3.0</v>
      </c>
      <c r="Q567" s="48">
        <v>4.0</v>
      </c>
      <c r="R567" s="48">
        <v>0.0</v>
      </c>
      <c r="S567" s="48">
        <v>3.0</v>
      </c>
      <c r="T567" s="48">
        <v>2.0</v>
      </c>
      <c r="U567" s="48"/>
      <c r="V567" s="48"/>
      <c r="W567" s="48"/>
      <c r="X567" s="48"/>
      <c r="Y567" s="48"/>
      <c r="Z567" s="48"/>
    </row>
    <row r="568" ht="15.75" customHeight="1">
      <c r="A568" s="48">
        <v>565.0</v>
      </c>
      <c r="B568" s="48" t="s">
        <v>779</v>
      </c>
      <c r="C568" s="48" t="s">
        <v>1416</v>
      </c>
      <c r="D568" s="48" t="s">
        <v>65</v>
      </c>
      <c r="E568" s="48" t="s">
        <v>702</v>
      </c>
      <c r="F568" s="48">
        <v>15.0</v>
      </c>
      <c r="G568" s="48">
        <v>10.0</v>
      </c>
      <c r="H568" s="48">
        <v>2.0</v>
      </c>
      <c r="I568" s="48">
        <v>2.0</v>
      </c>
      <c r="J568" s="48">
        <v>3.0</v>
      </c>
      <c r="K568" s="48">
        <v>3.0</v>
      </c>
      <c r="L568" s="48">
        <v>2.0</v>
      </c>
      <c r="M568" s="48">
        <v>2.0</v>
      </c>
      <c r="N568" s="48">
        <v>2.0</v>
      </c>
      <c r="O568" s="48">
        <v>2.0</v>
      </c>
      <c r="P568" s="48">
        <v>3.0</v>
      </c>
      <c r="Q568" s="48">
        <v>3.0</v>
      </c>
      <c r="R568" s="48">
        <v>0.0</v>
      </c>
      <c r="S568" s="48">
        <v>2.0</v>
      </c>
      <c r="T568" s="48">
        <v>2.0</v>
      </c>
      <c r="U568" s="48"/>
      <c r="V568" s="48"/>
      <c r="W568" s="48"/>
      <c r="X568" s="48"/>
      <c r="Y568" s="48"/>
      <c r="Z568" s="48"/>
    </row>
    <row r="569" ht="15.75" customHeight="1">
      <c r="A569" s="48">
        <v>566.0</v>
      </c>
      <c r="B569" s="48" t="s">
        <v>983</v>
      </c>
      <c r="C569" s="48" t="s">
        <v>904</v>
      </c>
      <c r="D569" s="48" t="s">
        <v>65</v>
      </c>
      <c r="E569" s="48" t="s">
        <v>702</v>
      </c>
      <c r="F569" s="48">
        <v>14.0</v>
      </c>
      <c r="G569" s="48">
        <v>7.0</v>
      </c>
      <c r="H569" s="48">
        <v>5.0</v>
      </c>
      <c r="I569" s="48">
        <v>5.0</v>
      </c>
      <c r="J569" s="48">
        <v>4.0</v>
      </c>
      <c r="K569" s="48">
        <v>3.0</v>
      </c>
      <c r="L569" s="48">
        <v>3.0</v>
      </c>
      <c r="M569" s="48">
        <v>1.0</v>
      </c>
      <c r="N569" s="48">
        <v>4.0</v>
      </c>
      <c r="O569" s="48">
        <v>4.0</v>
      </c>
      <c r="P569" s="48">
        <v>3.0</v>
      </c>
      <c r="Q569" s="48">
        <v>3.0</v>
      </c>
      <c r="R569" s="48">
        <v>2.0</v>
      </c>
      <c r="S569" s="48">
        <v>4.0</v>
      </c>
      <c r="T569" s="48">
        <v>4.0</v>
      </c>
      <c r="U569" s="48"/>
      <c r="V569" s="48"/>
      <c r="W569" s="48"/>
      <c r="X569" s="48"/>
      <c r="Y569" s="48"/>
      <c r="Z569" s="48"/>
    </row>
    <row r="570" ht="15.75" customHeight="1">
      <c r="A570" s="48">
        <v>567.0</v>
      </c>
      <c r="B570" s="48" t="s">
        <v>865</v>
      </c>
      <c r="C570" s="48" t="s">
        <v>1417</v>
      </c>
      <c r="D570" s="48" t="s">
        <v>65</v>
      </c>
      <c r="E570" s="48" t="s">
        <v>702</v>
      </c>
      <c r="F570" s="48">
        <v>32.0</v>
      </c>
      <c r="G570" s="48">
        <v>6.0</v>
      </c>
      <c r="H570" s="48">
        <v>3.0</v>
      </c>
      <c r="I570" s="48">
        <v>3.0</v>
      </c>
      <c r="J570" s="48">
        <v>4.0</v>
      </c>
      <c r="K570" s="48">
        <v>3.0</v>
      </c>
      <c r="L570" s="48">
        <v>3.0</v>
      </c>
      <c r="M570" s="48">
        <v>3.0</v>
      </c>
      <c r="N570" s="48">
        <v>4.0</v>
      </c>
      <c r="O570" s="48">
        <v>3.0</v>
      </c>
      <c r="P570" s="48">
        <v>4.0</v>
      </c>
      <c r="Q570" s="48">
        <v>3.0</v>
      </c>
      <c r="R570" s="48">
        <v>0.0</v>
      </c>
      <c r="S570" s="48">
        <v>3.0</v>
      </c>
      <c r="T570" s="48">
        <v>1.0</v>
      </c>
      <c r="U570" s="48"/>
      <c r="V570" s="48"/>
      <c r="W570" s="48"/>
      <c r="X570" s="48"/>
      <c r="Y570" s="48"/>
      <c r="Z570" s="48"/>
    </row>
    <row r="571" ht="15.75" customHeight="1">
      <c r="A571" s="48">
        <v>568.0</v>
      </c>
      <c r="B571" s="48" t="s">
        <v>838</v>
      </c>
      <c r="C571" s="48" t="s">
        <v>1418</v>
      </c>
      <c r="D571" s="48" t="s">
        <v>65</v>
      </c>
      <c r="E571" s="48" t="s">
        <v>702</v>
      </c>
      <c r="F571" s="48">
        <v>8.0</v>
      </c>
      <c r="G571" s="48">
        <v>7.0</v>
      </c>
      <c r="H571" s="48">
        <v>3.0</v>
      </c>
      <c r="I571" s="48">
        <v>3.0</v>
      </c>
      <c r="J571" s="48">
        <v>4.0</v>
      </c>
      <c r="K571" s="48">
        <v>4.0</v>
      </c>
      <c r="L571" s="48">
        <v>3.0</v>
      </c>
      <c r="M571" s="48">
        <v>3.0</v>
      </c>
      <c r="N571" s="48">
        <v>2.0</v>
      </c>
      <c r="O571" s="48">
        <v>3.0</v>
      </c>
      <c r="P571" s="48">
        <v>5.0</v>
      </c>
      <c r="Q571" s="48">
        <v>4.0</v>
      </c>
      <c r="R571" s="48">
        <v>1.0</v>
      </c>
      <c r="S571" s="48">
        <v>3.0</v>
      </c>
      <c r="T571" s="48">
        <v>1.0</v>
      </c>
      <c r="U571" s="48"/>
      <c r="V571" s="48"/>
      <c r="W571" s="48"/>
      <c r="X571" s="48"/>
      <c r="Y571" s="48"/>
      <c r="Z571" s="48"/>
    </row>
    <row r="572" ht="15.75" customHeight="1">
      <c r="A572" s="48">
        <v>569.0</v>
      </c>
      <c r="B572" s="48" t="s">
        <v>1419</v>
      </c>
      <c r="C572" s="48" t="s">
        <v>1420</v>
      </c>
      <c r="D572" s="48" t="s">
        <v>65</v>
      </c>
      <c r="E572" s="48" t="s">
        <v>702</v>
      </c>
      <c r="F572" s="48">
        <v>27.0</v>
      </c>
      <c r="G572" s="48">
        <v>11.0</v>
      </c>
      <c r="H572" s="48">
        <v>4.0</v>
      </c>
      <c r="I572" s="48">
        <v>3.0</v>
      </c>
      <c r="J572" s="48">
        <v>3.0</v>
      </c>
      <c r="K572" s="48">
        <v>3.0</v>
      </c>
      <c r="L572" s="48">
        <v>3.0</v>
      </c>
      <c r="M572" s="48">
        <v>4.0</v>
      </c>
      <c r="N572" s="48">
        <v>6.0</v>
      </c>
      <c r="O572" s="48">
        <v>2.0</v>
      </c>
      <c r="P572" s="48">
        <v>3.0</v>
      </c>
      <c r="Q572" s="48">
        <v>4.0</v>
      </c>
      <c r="R572" s="48">
        <v>4.0</v>
      </c>
      <c r="S572" s="48">
        <v>2.0</v>
      </c>
      <c r="T572" s="48">
        <v>4.0</v>
      </c>
      <c r="U572" s="48"/>
      <c r="V572" s="48"/>
      <c r="W572" s="48"/>
      <c r="X572" s="48"/>
      <c r="Y572" s="48"/>
      <c r="Z572" s="48"/>
    </row>
    <row r="573" ht="15.75" customHeight="1">
      <c r="A573" s="48">
        <v>570.0</v>
      </c>
      <c r="B573" s="48" t="s">
        <v>1280</v>
      </c>
      <c r="C573" s="48" t="s">
        <v>1421</v>
      </c>
      <c r="D573" s="48" t="s">
        <v>65</v>
      </c>
      <c r="E573" s="48" t="s">
        <v>702</v>
      </c>
      <c r="F573" s="48">
        <v>29.0</v>
      </c>
      <c r="G573" s="48">
        <v>11.0</v>
      </c>
      <c r="H573" s="48">
        <v>2.0</v>
      </c>
      <c r="I573" s="48">
        <v>2.0</v>
      </c>
      <c r="J573" s="48">
        <v>2.0</v>
      </c>
      <c r="K573" s="48">
        <v>3.0</v>
      </c>
      <c r="L573" s="48">
        <v>2.0</v>
      </c>
      <c r="M573" s="48">
        <v>3.0</v>
      </c>
      <c r="N573" s="48">
        <v>10.0</v>
      </c>
      <c r="O573" s="48">
        <v>2.0</v>
      </c>
      <c r="P573" s="48">
        <v>1.0</v>
      </c>
      <c r="Q573" s="48">
        <v>3.0</v>
      </c>
      <c r="R573" s="48">
        <v>3.0</v>
      </c>
      <c r="S573" s="48">
        <v>2.0</v>
      </c>
      <c r="T573" s="48">
        <v>6.0</v>
      </c>
      <c r="U573" s="48"/>
      <c r="V573" s="48"/>
      <c r="W573" s="48"/>
      <c r="X573" s="48"/>
      <c r="Y573" s="48"/>
      <c r="Z573" s="48"/>
    </row>
    <row r="574" ht="15.75" customHeight="1">
      <c r="A574" s="48">
        <v>571.0</v>
      </c>
      <c r="B574" s="48" t="s">
        <v>1240</v>
      </c>
      <c r="C574" s="48" t="s">
        <v>1422</v>
      </c>
      <c r="D574" s="48" t="s">
        <v>65</v>
      </c>
      <c r="E574" s="48" t="s">
        <v>702</v>
      </c>
      <c r="F574" s="48">
        <v>23.0</v>
      </c>
      <c r="G574" s="48">
        <v>7.0</v>
      </c>
      <c r="H574" s="48">
        <v>2.0</v>
      </c>
      <c r="I574" s="48">
        <v>2.0</v>
      </c>
      <c r="J574" s="48">
        <v>2.0</v>
      </c>
      <c r="K574" s="48">
        <v>3.0</v>
      </c>
      <c r="L574" s="48">
        <v>2.0</v>
      </c>
      <c r="M574" s="48">
        <v>3.0</v>
      </c>
      <c r="N574" s="48">
        <v>6.0</v>
      </c>
      <c r="O574" s="48">
        <v>2.0</v>
      </c>
      <c r="P574" s="48">
        <v>3.0</v>
      </c>
      <c r="Q574" s="48">
        <v>3.0</v>
      </c>
      <c r="R574" s="48">
        <v>3.0</v>
      </c>
      <c r="S574" s="48">
        <v>2.0</v>
      </c>
      <c r="T574" s="48">
        <v>3.0</v>
      </c>
      <c r="U574" s="48"/>
      <c r="V574" s="48"/>
      <c r="W574" s="48"/>
      <c r="X574" s="48"/>
      <c r="Y574" s="48"/>
      <c r="Z574" s="48"/>
    </row>
    <row r="575" ht="15.75" customHeight="1">
      <c r="A575" s="48">
        <v>572.0</v>
      </c>
      <c r="B575" s="48" t="s">
        <v>1423</v>
      </c>
      <c r="C575" s="48" t="s">
        <v>1424</v>
      </c>
      <c r="D575" s="48" t="s">
        <v>65</v>
      </c>
      <c r="E575" s="48" t="s">
        <v>702</v>
      </c>
      <c r="F575" s="48">
        <v>10.0</v>
      </c>
      <c r="G575" s="48">
        <v>5.0</v>
      </c>
      <c r="H575" s="48">
        <v>5.0</v>
      </c>
      <c r="I575" s="48">
        <v>6.0</v>
      </c>
      <c r="J575" s="48">
        <v>5.0</v>
      </c>
      <c r="K575" s="48">
        <v>4.0</v>
      </c>
      <c r="L575" s="48">
        <v>4.0</v>
      </c>
      <c r="M575" s="48">
        <v>2.0</v>
      </c>
      <c r="N575" s="48">
        <v>0.0</v>
      </c>
      <c r="O575" s="48">
        <v>5.0</v>
      </c>
      <c r="P575" s="48">
        <v>4.0</v>
      </c>
      <c r="Q575" s="48">
        <v>4.0</v>
      </c>
      <c r="R575" s="48">
        <v>4.0</v>
      </c>
      <c r="S575" s="48">
        <v>4.0</v>
      </c>
      <c r="T575" s="48">
        <v>2.0</v>
      </c>
      <c r="U575" s="48"/>
      <c r="V575" s="48"/>
      <c r="W575" s="48"/>
      <c r="X575" s="48"/>
      <c r="Y575" s="48"/>
      <c r="Z575" s="48"/>
    </row>
    <row r="576" ht="15.75" customHeight="1">
      <c r="A576" s="48">
        <v>573.0</v>
      </c>
      <c r="B576" s="48" t="s">
        <v>1425</v>
      </c>
      <c r="C576" s="48" t="s">
        <v>1426</v>
      </c>
      <c r="D576" s="48" t="s">
        <v>65</v>
      </c>
      <c r="E576" s="48" t="s">
        <v>702</v>
      </c>
      <c r="F576" s="48">
        <v>16.0</v>
      </c>
      <c r="G576" s="48">
        <v>9.0</v>
      </c>
      <c r="H576" s="48">
        <v>4.0</v>
      </c>
      <c r="I576" s="48">
        <v>4.0</v>
      </c>
      <c r="J576" s="48">
        <v>4.0</v>
      </c>
      <c r="K576" s="48">
        <v>4.0</v>
      </c>
      <c r="L576" s="48">
        <v>4.0</v>
      </c>
      <c r="M576" s="48">
        <v>3.0</v>
      </c>
      <c r="N576" s="48">
        <v>3.0</v>
      </c>
      <c r="O576" s="48">
        <v>4.0</v>
      </c>
      <c r="P576" s="48">
        <v>4.0</v>
      </c>
      <c r="Q576" s="48">
        <v>4.0</v>
      </c>
      <c r="R576" s="48">
        <v>3.0</v>
      </c>
      <c r="S576" s="48">
        <v>4.0</v>
      </c>
      <c r="T576" s="48">
        <v>2.0</v>
      </c>
      <c r="U576" s="48"/>
      <c r="V576" s="48"/>
      <c r="W576" s="48"/>
      <c r="X576" s="48"/>
      <c r="Y576" s="48"/>
      <c r="Z576" s="48"/>
    </row>
    <row r="577" ht="15.75" customHeight="1">
      <c r="A577" s="48">
        <v>574.0</v>
      </c>
      <c r="B577" s="48" t="s">
        <v>1427</v>
      </c>
      <c r="C577" s="48" t="s">
        <v>1428</v>
      </c>
      <c r="D577" s="48" t="s">
        <v>65</v>
      </c>
      <c r="E577" s="48" t="s">
        <v>702</v>
      </c>
      <c r="F577" s="48">
        <v>17.0</v>
      </c>
      <c r="G577" s="48">
        <v>9.0</v>
      </c>
      <c r="H577" s="48">
        <v>2.0</v>
      </c>
      <c r="I577" s="48">
        <v>3.0</v>
      </c>
      <c r="J577" s="48">
        <v>3.0</v>
      </c>
      <c r="K577" s="48">
        <v>3.0</v>
      </c>
      <c r="L577" s="48">
        <v>3.0</v>
      </c>
      <c r="M577" s="48">
        <v>2.0</v>
      </c>
      <c r="N577" s="48">
        <v>1.0</v>
      </c>
      <c r="O577" s="48">
        <v>2.0</v>
      </c>
      <c r="P577" s="48">
        <v>5.0</v>
      </c>
      <c r="Q577" s="48">
        <v>3.0</v>
      </c>
      <c r="R577" s="48">
        <v>1.0</v>
      </c>
      <c r="S577" s="48">
        <v>2.0</v>
      </c>
      <c r="T577" s="48">
        <v>3.0</v>
      </c>
      <c r="U577" s="48"/>
      <c r="V577" s="48"/>
      <c r="W577" s="48"/>
      <c r="X577" s="48"/>
      <c r="Y577" s="48"/>
      <c r="Z577" s="48"/>
    </row>
    <row r="578" ht="15.75" customHeight="1">
      <c r="A578" s="48">
        <v>575.0</v>
      </c>
      <c r="B578" s="48" t="s">
        <v>775</v>
      </c>
      <c r="C578" s="48" t="s">
        <v>1429</v>
      </c>
      <c r="D578" s="48" t="s">
        <v>65</v>
      </c>
      <c r="E578" s="48" t="s">
        <v>702</v>
      </c>
      <c r="F578" s="48">
        <v>25.0</v>
      </c>
      <c r="G578" s="48">
        <v>11.0</v>
      </c>
      <c r="H578" s="48">
        <v>1.0</v>
      </c>
      <c r="I578" s="48">
        <v>2.0</v>
      </c>
      <c r="J578" s="48">
        <v>3.0</v>
      </c>
      <c r="K578" s="48">
        <v>3.0</v>
      </c>
      <c r="L578" s="48">
        <v>3.0</v>
      </c>
      <c r="M578" s="48">
        <v>2.0</v>
      </c>
      <c r="N578" s="48">
        <v>9.0</v>
      </c>
      <c r="O578" s="48">
        <v>2.0</v>
      </c>
      <c r="P578" s="48">
        <v>2.0</v>
      </c>
      <c r="Q578" s="48">
        <v>3.0</v>
      </c>
      <c r="R578" s="48">
        <v>3.0</v>
      </c>
      <c r="S578" s="48">
        <v>2.0</v>
      </c>
      <c r="T578" s="48">
        <v>4.0</v>
      </c>
      <c r="U578" s="48"/>
      <c r="V578" s="48"/>
      <c r="W578" s="48"/>
      <c r="X578" s="48"/>
      <c r="Y578" s="48"/>
      <c r="Z578" s="48"/>
    </row>
    <row r="579" ht="15.75" customHeight="1">
      <c r="A579" s="48">
        <v>576.0</v>
      </c>
      <c r="B579" s="48" t="s">
        <v>717</v>
      </c>
      <c r="C579" s="48" t="s">
        <v>1430</v>
      </c>
      <c r="D579" s="48" t="s">
        <v>65</v>
      </c>
      <c r="E579" s="48" t="s">
        <v>702</v>
      </c>
      <c r="F579" s="48">
        <v>26.0</v>
      </c>
      <c r="G579" s="48">
        <v>9.0</v>
      </c>
      <c r="H579" s="48">
        <v>2.0</v>
      </c>
      <c r="I579" s="48">
        <v>2.0</v>
      </c>
      <c r="J579" s="48">
        <v>1.0</v>
      </c>
      <c r="K579" s="48">
        <v>2.0</v>
      </c>
      <c r="L579" s="48">
        <v>2.0</v>
      </c>
      <c r="M579" s="48">
        <v>3.0</v>
      </c>
      <c r="N579" s="48">
        <v>9.0</v>
      </c>
      <c r="O579" s="48">
        <v>2.0</v>
      </c>
      <c r="P579" s="48">
        <v>3.0</v>
      </c>
      <c r="Q579" s="48">
        <v>2.0</v>
      </c>
      <c r="R579" s="48">
        <v>3.0</v>
      </c>
      <c r="S579" s="48">
        <v>2.0</v>
      </c>
      <c r="T579" s="48">
        <v>4.0</v>
      </c>
      <c r="U579" s="48"/>
      <c r="V579" s="48"/>
      <c r="W579" s="48"/>
      <c r="X579" s="48"/>
      <c r="Y579" s="48"/>
      <c r="Z579" s="48"/>
    </row>
    <row r="580" ht="15.75" customHeight="1">
      <c r="A580" s="48">
        <v>577.0</v>
      </c>
      <c r="B580" s="48" t="s">
        <v>1431</v>
      </c>
      <c r="C580" s="48" t="s">
        <v>1432</v>
      </c>
      <c r="D580" s="48" t="s">
        <v>65</v>
      </c>
      <c r="E580" s="48" t="s">
        <v>721</v>
      </c>
      <c r="F580" s="48">
        <v>21.0</v>
      </c>
      <c r="G580" s="48">
        <v>7.0</v>
      </c>
      <c r="H580" s="48">
        <v>4.0</v>
      </c>
      <c r="I580" s="48">
        <v>3.0</v>
      </c>
      <c r="J580" s="48">
        <v>3.0</v>
      </c>
      <c r="K580" s="48">
        <v>4.0</v>
      </c>
      <c r="L580" s="48">
        <v>2.0</v>
      </c>
      <c r="M580" s="48">
        <v>3.0</v>
      </c>
      <c r="N580" s="48">
        <v>4.0</v>
      </c>
      <c r="O580" s="48">
        <v>4.0</v>
      </c>
      <c r="P580" s="48">
        <v>1.0</v>
      </c>
      <c r="Q580" s="48">
        <v>4.0</v>
      </c>
      <c r="R580" s="48">
        <v>1.0</v>
      </c>
      <c r="S580" s="48">
        <v>4.0</v>
      </c>
      <c r="T580" s="48">
        <v>2.0</v>
      </c>
      <c r="U580" s="48"/>
      <c r="V580" s="48"/>
      <c r="W580" s="48"/>
      <c r="X580" s="48"/>
      <c r="Y580" s="48"/>
      <c r="Z580" s="48"/>
    </row>
    <row r="581" ht="15.75" customHeight="1">
      <c r="A581" s="48">
        <v>578.0</v>
      </c>
      <c r="B581" s="48" t="s">
        <v>803</v>
      </c>
      <c r="C581" s="48" t="s">
        <v>1433</v>
      </c>
      <c r="D581" s="48" t="s">
        <v>65</v>
      </c>
      <c r="E581" s="48" t="s">
        <v>721</v>
      </c>
      <c r="F581" s="48">
        <v>3.0</v>
      </c>
      <c r="G581" s="48">
        <v>9.0</v>
      </c>
      <c r="H581" s="48">
        <v>3.0</v>
      </c>
      <c r="I581" s="48">
        <v>3.0</v>
      </c>
      <c r="J581" s="48">
        <v>2.0</v>
      </c>
      <c r="K581" s="48">
        <v>3.0</v>
      </c>
      <c r="L581" s="48">
        <v>3.0</v>
      </c>
      <c r="M581" s="48">
        <v>4.0</v>
      </c>
      <c r="N581" s="48">
        <v>3.0</v>
      </c>
      <c r="O581" s="48">
        <v>4.0</v>
      </c>
      <c r="P581" s="48">
        <v>1.0</v>
      </c>
      <c r="Q581" s="48">
        <v>4.0</v>
      </c>
      <c r="R581" s="48">
        <v>1.0</v>
      </c>
      <c r="S581" s="48">
        <v>4.0</v>
      </c>
      <c r="T581" s="48">
        <v>2.0</v>
      </c>
      <c r="U581" s="48"/>
      <c r="V581" s="48"/>
      <c r="W581" s="48"/>
      <c r="X581" s="48"/>
      <c r="Y581" s="48"/>
      <c r="Z581" s="48"/>
    </row>
    <row r="582" ht="15.75" customHeight="1">
      <c r="A582" s="48">
        <v>579.0</v>
      </c>
      <c r="B582" s="48" t="s">
        <v>1434</v>
      </c>
      <c r="C582" s="48" t="s">
        <v>1435</v>
      </c>
      <c r="D582" s="48" t="s">
        <v>65</v>
      </c>
      <c r="E582" s="48" t="s">
        <v>721</v>
      </c>
      <c r="F582" s="48">
        <v>6.0</v>
      </c>
      <c r="G582" s="48">
        <v>7.0</v>
      </c>
      <c r="H582" s="48">
        <v>2.0</v>
      </c>
      <c r="I582" s="48">
        <v>2.0</v>
      </c>
      <c r="J582" s="48">
        <v>3.0</v>
      </c>
      <c r="K582" s="48">
        <v>3.0</v>
      </c>
      <c r="L582" s="48">
        <v>2.0</v>
      </c>
      <c r="M582" s="48">
        <v>3.0</v>
      </c>
      <c r="N582" s="48">
        <v>6.0</v>
      </c>
      <c r="O582" s="48">
        <v>2.0</v>
      </c>
      <c r="P582" s="48">
        <v>2.0</v>
      </c>
      <c r="Q582" s="48">
        <v>3.0</v>
      </c>
      <c r="R582" s="48">
        <v>0.0</v>
      </c>
      <c r="S582" s="48">
        <v>2.0</v>
      </c>
      <c r="T582" s="48">
        <v>3.0</v>
      </c>
      <c r="U582" s="48"/>
      <c r="V582" s="48"/>
      <c r="W582" s="48"/>
      <c r="X582" s="48"/>
      <c r="Y582" s="48"/>
      <c r="Z582" s="48"/>
    </row>
    <row r="583" ht="15.75" customHeight="1">
      <c r="A583" s="48">
        <v>580.0</v>
      </c>
      <c r="B583" s="48" t="s">
        <v>1436</v>
      </c>
      <c r="C583" s="48" t="s">
        <v>1437</v>
      </c>
      <c r="D583" s="48" t="s">
        <v>65</v>
      </c>
      <c r="E583" s="48" t="s">
        <v>721</v>
      </c>
      <c r="F583" s="48">
        <v>24.0</v>
      </c>
      <c r="G583" s="48">
        <v>10.0</v>
      </c>
      <c r="H583" s="48">
        <v>3.0</v>
      </c>
      <c r="I583" s="48">
        <v>3.0</v>
      </c>
      <c r="J583" s="48">
        <v>3.0</v>
      </c>
      <c r="K583" s="48">
        <v>3.0</v>
      </c>
      <c r="L583" s="48">
        <v>3.0</v>
      </c>
      <c r="M583" s="48">
        <v>2.0</v>
      </c>
      <c r="N583" s="48">
        <v>6.0</v>
      </c>
      <c r="O583" s="48">
        <v>3.0</v>
      </c>
      <c r="P583" s="48">
        <v>1.0</v>
      </c>
      <c r="Q583" s="48">
        <v>4.0</v>
      </c>
      <c r="R583" s="48">
        <v>1.0</v>
      </c>
      <c r="S583" s="48">
        <v>3.0</v>
      </c>
      <c r="T583" s="48">
        <v>4.0</v>
      </c>
      <c r="U583" s="48"/>
      <c r="V583" s="48"/>
      <c r="W583" s="48"/>
      <c r="X583" s="48"/>
      <c r="Y583" s="48"/>
      <c r="Z583" s="48"/>
    </row>
    <row r="584" ht="15.75" customHeight="1">
      <c r="A584" s="48">
        <v>581.0</v>
      </c>
      <c r="B584" s="48" t="s">
        <v>1438</v>
      </c>
      <c r="C584" s="48" t="s">
        <v>1439</v>
      </c>
      <c r="D584" s="48" t="s">
        <v>65</v>
      </c>
      <c r="E584" s="48" t="s">
        <v>721</v>
      </c>
      <c r="F584" s="48">
        <v>4.0</v>
      </c>
      <c r="G584" s="48">
        <v>10.0</v>
      </c>
      <c r="H584" s="48">
        <v>3.0</v>
      </c>
      <c r="I584" s="48">
        <v>3.0</v>
      </c>
      <c r="J584" s="48">
        <v>2.0</v>
      </c>
      <c r="K584" s="48">
        <v>3.0</v>
      </c>
      <c r="L584" s="48">
        <v>4.0</v>
      </c>
      <c r="M584" s="48">
        <v>4.0</v>
      </c>
      <c r="N584" s="48">
        <v>7.0</v>
      </c>
      <c r="O584" s="48">
        <v>3.0</v>
      </c>
      <c r="P584" s="48">
        <v>1.0</v>
      </c>
      <c r="Q584" s="48">
        <v>3.0</v>
      </c>
      <c r="R584" s="48">
        <v>4.0</v>
      </c>
      <c r="S584" s="48">
        <v>3.0</v>
      </c>
      <c r="T584" s="48">
        <v>4.0</v>
      </c>
      <c r="U584" s="48"/>
      <c r="V584" s="48"/>
      <c r="W584" s="48"/>
      <c r="X584" s="48"/>
      <c r="Y584" s="48"/>
      <c r="Z584" s="48"/>
    </row>
    <row r="585" ht="15.75" customHeight="1">
      <c r="A585" s="48">
        <v>582.0</v>
      </c>
      <c r="B585" s="48" t="s">
        <v>740</v>
      </c>
      <c r="C585" s="48" t="s">
        <v>1440</v>
      </c>
      <c r="D585" s="48" t="s">
        <v>65</v>
      </c>
      <c r="E585" s="48" t="s">
        <v>721</v>
      </c>
      <c r="F585" s="48">
        <v>44.0</v>
      </c>
      <c r="G585" s="48">
        <v>11.0</v>
      </c>
      <c r="H585" s="48">
        <v>2.0</v>
      </c>
      <c r="I585" s="48">
        <v>2.0</v>
      </c>
      <c r="J585" s="48">
        <v>3.0</v>
      </c>
      <c r="K585" s="48">
        <v>4.0</v>
      </c>
      <c r="L585" s="48">
        <v>3.0</v>
      </c>
      <c r="M585" s="48">
        <v>2.0</v>
      </c>
      <c r="N585" s="48">
        <v>6.0</v>
      </c>
      <c r="O585" s="48">
        <v>3.0</v>
      </c>
      <c r="P585" s="48">
        <v>0.0</v>
      </c>
      <c r="Q585" s="48">
        <v>4.0</v>
      </c>
      <c r="R585" s="48">
        <v>2.0</v>
      </c>
      <c r="S585" s="48">
        <v>3.0</v>
      </c>
      <c r="T585" s="48">
        <v>3.0</v>
      </c>
      <c r="U585" s="48"/>
      <c r="V585" s="48"/>
      <c r="W585" s="48"/>
      <c r="X585" s="48"/>
      <c r="Y585" s="48"/>
      <c r="Z585" s="48"/>
    </row>
    <row r="586" ht="15.75" customHeight="1">
      <c r="A586" s="48">
        <v>583.0</v>
      </c>
      <c r="B586" s="48" t="s">
        <v>1441</v>
      </c>
      <c r="C586" s="48" t="s">
        <v>1442</v>
      </c>
      <c r="D586" s="48" t="s">
        <v>65</v>
      </c>
      <c r="E586" s="48" t="s">
        <v>721</v>
      </c>
      <c r="F586" s="48">
        <v>5.0</v>
      </c>
      <c r="G586" s="48">
        <v>9.0</v>
      </c>
      <c r="H586" s="48">
        <v>2.0</v>
      </c>
      <c r="I586" s="48">
        <v>3.0</v>
      </c>
      <c r="J586" s="48">
        <v>2.0</v>
      </c>
      <c r="K586" s="48">
        <v>3.0</v>
      </c>
      <c r="L586" s="48">
        <v>4.0</v>
      </c>
      <c r="M586" s="48">
        <v>4.0</v>
      </c>
      <c r="N586" s="48">
        <v>6.0</v>
      </c>
      <c r="O586" s="48">
        <v>2.0</v>
      </c>
      <c r="P586" s="48">
        <v>1.0</v>
      </c>
      <c r="Q586" s="48">
        <v>4.0</v>
      </c>
      <c r="R586" s="48">
        <v>4.0</v>
      </c>
      <c r="S586" s="48">
        <v>2.0</v>
      </c>
      <c r="T586" s="48">
        <v>4.0</v>
      </c>
      <c r="U586" s="48"/>
      <c r="V586" s="48"/>
      <c r="W586" s="48"/>
      <c r="X586" s="48"/>
      <c r="Y586" s="48"/>
      <c r="Z586" s="48"/>
    </row>
    <row r="587" ht="15.75" customHeight="1">
      <c r="A587" s="48">
        <v>584.0</v>
      </c>
      <c r="B587" s="48" t="s">
        <v>822</v>
      </c>
      <c r="C587" s="48" t="s">
        <v>874</v>
      </c>
      <c r="D587" s="48" t="s">
        <v>65</v>
      </c>
      <c r="E587" s="48" t="s">
        <v>721</v>
      </c>
      <c r="F587" s="48">
        <v>22.0</v>
      </c>
      <c r="G587" s="48">
        <v>11.0</v>
      </c>
      <c r="H587" s="48">
        <v>2.0</v>
      </c>
      <c r="I587" s="48">
        <v>2.0</v>
      </c>
      <c r="J587" s="48">
        <v>1.0</v>
      </c>
      <c r="K587" s="48">
        <v>3.0</v>
      </c>
      <c r="L587" s="48">
        <v>2.0</v>
      </c>
      <c r="M587" s="48">
        <v>3.0</v>
      </c>
      <c r="N587" s="48">
        <v>6.0</v>
      </c>
      <c r="O587" s="48">
        <v>3.0</v>
      </c>
      <c r="P587" s="48">
        <v>2.0</v>
      </c>
      <c r="Q587" s="48">
        <v>3.0</v>
      </c>
      <c r="R587" s="48">
        <v>3.0</v>
      </c>
      <c r="S587" s="48">
        <v>2.0</v>
      </c>
      <c r="T587" s="48">
        <v>4.0</v>
      </c>
      <c r="U587" s="48"/>
      <c r="V587" s="48"/>
      <c r="W587" s="48"/>
      <c r="X587" s="48"/>
      <c r="Y587" s="48"/>
      <c r="Z587" s="48"/>
    </row>
    <row r="588" ht="15.75" customHeight="1">
      <c r="A588" s="48">
        <v>585.0</v>
      </c>
      <c r="B588" s="48" t="s">
        <v>768</v>
      </c>
      <c r="C588" s="48" t="s">
        <v>1443</v>
      </c>
      <c r="D588" s="48" t="s">
        <v>67</v>
      </c>
      <c r="E588" s="48" t="s">
        <v>697</v>
      </c>
      <c r="F588" s="48">
        <v>33.0</v>
      </c>
      <c r="G588" s="48">
        <v>4.0</v>
      </c>
      <c r="H588" s="48">
        <v>3.0</v>
      </c>
      <c r="I588" s="48">
        <v>4.0</v>
      </c>
      <c r="J588" s="48">
        <v>3.0</v>
      </c>
      <c r="K588" s="48">
        <v>3.0</v>
      </c>
      <c r="L588" s="48">
        <v>3.0</v>
      </c>
      <c r="M588" s="48">
        <v>0.0</v>
      </c>
      <c r="N588" s="48">
        <v>0.0</v>
      </c>
      <c r="O588" s="48">
        <v>0.0</v>
      </c>
      <c r="P588" s="48">
        <v>0.0</v>
      </c>
      <c r="Q588" s="48">
        <v>3.0</v>
      </c>
      <c r="R588" s="48">
        <v>3.0</v>
      </c>
      <c r="S588" s="48">
        <v>3.0</v>
      </c>
      <c r="T588" s="48">
        <v>3.0</v>
      </c>
      <c r="U588" s="48"/>
      <c r="V588" s="48"/>
      <c r="W588" s="48"/>
      <c r="X588" s="48"/>
      <c r="Y588" s="48"/>
      <c r="Z588" s="48"/>
    </row>
    <row r="589" ht="15.75" customHeight="1">
      <c r="A589" s="48">
        <v>586.0</v>
      </c>
      <c r="B589" s="48" t="s">
        <v>1044</v>
      </c>
      <c r="C589" s="48" t="s">
        <v>1444</v>
      </c>
      <c r="D589" s="48" t="s">
        <v>67</v>
      </c>
      <c r="E589" s="48" t="s">
        <v>697</v>
      </c>
      <c r="F589" s="48">
        <v>31.0</v>
      </c>
      <c r="G589" s="48">
        <v>6.0</v>
      </c>
      <c r="H589" s="48">
        <v>2.0</v>
      </c>
      <c r="I589" s="48">
        <v>3.0</v>
      </c>
      <c r="J589" s="48">
        <v>1.0</v>
      </c>
      <c r="K589" s="48">
        <v>1.0</v>
      </c>
      <c r="L589" s="48">
        <v>2.0</v>
      </c>
      <c r="M589" s="48">
        <v>0.0</v>
      </c>
      <c r="N589" s="48">
        <v>0.0</v>
      </c>
      <c r="O589" s="48">
        <v>0.0</v>
      </c>
      <c r="P589" s="48">
        <v>0.0</v>
      </c>
      <c r="Q589" s="48">
        <v>3.0</v>
      </c>
      <c r="R589" s="48">
        <v>3.0</v>
      </c>
      <c r="S589" s="48">
        <v>2.0</v>
      </c>
      <c r="T589" s="48">
        <v>2.0</v>
      </c>
      <c r="U589" s="48"/>
      <c r="V589" s="48"/>
      <c r="W589" s="48"/>
      <c r="X589" s="48"/>
      <c r="Y589" s="48"/>
      <c r="Z589" s="48"/>
    </row>
    <row r="590" ht="15.75" customHeight="1">
      <c r="A590" s="48">
        <v>587.0</v>
      </c>
      <c r="B590" s="48" t="s">
        <v>817</v>
      </c>
      <c r="C590" s="48" t="s">
        <v>1445</v>
      </c>
      <c r="D590" s="48" t="s">
        <v>67</v>
      </c>
      <c r="E590" s="48" t="s">
        <v>702</v>
      </c>
      <c r="F590" s="48">
        <v>17.0</v>
      </c>
      <c r="G590" s="48">
        <v>9.0</v>
      </c>
      <c r="H590" s="48">
        <v>4.0</v>
      </c>
      <c r="I590" s="48">
        <v>4.0</v>
      </c>
      <c r="J590" s="48">
        <v>4.0</v>
      </c>
      <c r="K590" s="48">
        <v>3.0</v>
      </c>
      <c r="L590" s="48">
        <v>3.0</v>
      </c>
      <c r="M590" s="48">
        <v>2.0</v>
      </c>
      <c r="N590" s="48">
        <v>0.0</v>
      </c>
      <c r="O590" s="48">
        <v>4.0</v>
      </c>
      <c r="P590" s="48">
        <v>4.0</v>
      </c>
      <c r="Q590" s="48">
        <v>4.0</v>
      </c>
      <c r="R590" s="48">
        <v>0.0</v>
      </c>
      <c r="S590" s="48">
        <v>4.0</v>
      </c>
      <c r="T590" s="48">
        <v>2.0</v>
      </c>
      <c r="U590" s="48"/>
      <c r="V590" s="48"/>
      <c r="W590" s="48"/>
      <c r="X590" s="48"/>
      <c r="Y590" s="48"/>
      <c r="Z590" s="48"/>
    </row>
    <row r="591" ht="15.75" customHeight="1">
      <c r="A591" s="48">
        <v>588.0</v>
      </c>
      <c r="B591" s="48" t="s">
        <v>1242</v>
      </c>
      <c r="C591" s="48" t="s">
        <v>1446</v>
      </c>
      <c r="D591" s="48" t="s">
        <v>67</v>
      </c>
      <c r="E591" s="48" t="s">
        <v>702</v>
      </c>
      <c r="F591" s="48">
        <v>8.0</v>
      </c>
      <c r="G591" s="48">
        <v>7.0</v>
      </c>
      <c r="H591" s="48">
        <v>3.0</v>
      </c>
      <c r="I591" s="48">
        <v>3.0</v>
      </c>
      <c r="J591" s="48">
        <v>4.0</v>
      </c>
      <c r="K591" s="48">
        <v>3.0</v>
      </c>
      <c r="L591" s="48">
        <v>4.0</v>
      </c>
      <c r="M591" s="48">
        <v>3.0</v>
      </c>
      <c r="N591" s="48">
        <v>1.0</v>
      </c>
      <c r="O591" s="48">
        <v>4.0</v>
      </c>
      <c r="P591" s="48">
        <v>6.0</v>
      </c>
      <c r="Q591" s="48">
        <v>4.0</v>
      </c>
      <c r="R591" s="48">
        <v>1.0</v>
      </c>
      <c r="S591" s="48">
        <v>4.0</v>
      </c>
      <c r="T591" s="48">
        <v>2.0</v>
      </c>
      <c r="U591" s="48"/>
      <c r="V591" s="48"/>
      <c r="W591" s="48"/>
      <c r="X591" s="48"/>
      <c r="Y591" s="48"/>
      <c r="Z591" s="48"/>
    </row>
    <row r="592" ht="15.75" customHeight="1">
      <c r="A592" s="48">
        <v>589.0</v>
      </c>
      <c r="B592" s="48" t="s">
        <v>785</v>
      </c>
      <c r="C592" s="48" t="s">
        <v>1430</v>
      </c>
      <c r="D592" s="48" t="s">
        <v>67</v>
      </c>
      <c r="E592" s="48" t="s">
        <v>702</v>
      </c>
      <c r="F592" s="48">
        <v>32.0</v>
      </c>
      <c r="G592" s="48">
        <v>8.0</v>
      </c>
      <c r="H592" s="48">
        <v>2.0</v>
      </c>
      <c r="I592" s="48">
        <v>2.0</v>
      </c>
      <c r="J592" s="48">
        <v>4.0</v>
      </c>
      <c r="K592" s="48">
        <v>4.0</v>
      </c>
      <c r="L592" s="48">
        <v>3.0</v>
      </c>
      <c r="M592" s="48">
        <v>4.0</v>
      </c>
      <c r="N592" s="48">
        <v>6.0</v>
      </c>
      <c r="O592" s="48">
        <v>2.0</v>
      </c>
      <c r="P592" s="48">
        <v>4.0</v>
      </c>
      <c r="Q592" s="48">
        <v>4.0</v>
      </c>
      <c r="R592" s="48">
        <v>0.0</v>
      </c>
      <c r="S592" s="48">
        <v>4.0</v>
      </c>
      <c r="T592" s="48">
        <v>4.0</v>
      </c>
      <c r="U592" s="48"/>
      <c r="V592" s="48"/>
      <c r="W592" s="48"/>
      <c r="X592" s="48"/>
      <c r="Y592" s="48"/>
      <c r="Z592" s="48"/>
    </row>
    <row r="593" ht="15.75" customHeight="1">
      <c r="A593" s="48">
        <v>590.0</v>
      </c>
      <c r="B593" s="48" t="s">
        <v>1447</v>
      </c>
      <c r="C593" s="48" t="s">
        <v>1448</v>
      </c>
      <c r="D593" s="48" t="s">
        <v>67</v>
      </c>
      <c r="E593" s="48" t="s">
        <v>702</v>
      </c>
      <c r="F593" s="48">
        <v>20.0</v>
      </c>
      <c r="G593" s="48">
        <v>8.0</v>
      </c>
      <c r="H593" s="48">
        <v>3.0</v>
      </c>
      <c r="I593" s="48">
        <v>3.0</v>
      </c>
      <c r="J593" s="48">
        <v>4.0</v>
      </c>
      <c r="K593" s="48">
        <v>3.0</v>
      </c>
      <c r="L593" s="48">
        <v>3.0</v>
      </c>
      <c r="M593" s="48">
        <v>3.0</v>
      </c>
      <c r="N593" s="48">
        <v>4.0</v>
      </c>
      <c r="O593" s="48">
        <v>4.0</v>
      </c>
      <c r="P593" s="48">
        <v>3.0</v>
      </c>
      <c r="Q593" s="48">
        <v>4.0</v>
      </c>
      <c r="R593" s="48">
        <v>0.0</v>
      </c>
      <c r="S593" s="48">
        <v>4.0</v>
      </c>
      <c r="T593" s="48">
        <v>3.0</v>
      </c>
      <c r="U593" s="48"/>
      <c r="V593" s="48"/>
      <c r="W593" s="48"/>
      <c r="X593" s="48"/>
      <c r="Y593" s="48"/>
      <c r="Z593" s="48"/>
    </row>
    <row r="594" ht="15.75" customHeight="1">
      <c r="A594" s="48">
        <v>591.0</v>
      </c>
      <c r="B594" s="48" t="s">
        <v>872</v>
      </c>
      <c r="C594" s="48" t="s">
        <v>1449</v>
      </c>
      <c r="D594" s="48" t="s">
        <v>67</v>
      </c>
      <c r="E594" s="48" t="s">
        <v>702</v>
      </c>
      <c r="F594" s="48">
        <v>22.0</v>
      </c>
      <c r="G594" s="48">
        <v>6.0</v>
      </c>
      <c r="H594" s="48">
        <v>2.0</v>
      </c>
      <c r="I594" s="48">
        <v>2.0</v>
      </c>
      <c r="J594" s="48">
        <v>2.0</v>
      </c>
      <c r="K594" s="48">
        <v>2.0</v>
      </c>
      <c r="L594" s="48">
        <v>2.0</v>
      </c>
      <c r="M594" s="48">
        <v>3.0</v>
      </c>
      <c r="N594" s="48">
        <v>2.0</v>
      </c>
      <c r="O594" s="48">
        <v>2.0</v>
      </c>
      <c r="P594" s="48">
        <v>2.0</v>
      </c>
      <c r="Q594" s="48">
        <v>2.0</v>
      </c>
      <c r="R594" s="48">
        <v>2.0</v>
      </c>
      <c r="S594" s="48">
        <v>2.0</v>
      </c>
      <c r="T594" s="48">
        <v>2.0</v>
      </c>
      <c r="U594" s="48"/>
      <c r="V594" s="48"/>
      <c r="W594" s="48"/>
      <c r="X594" s="48"/>
      <c r="Y594" s="48"/>
      <c r="Z594" s="48"/>
    </row>
    <row r="595" ht="15.75" customHeight="1">
      <c r="A595" s="48">
        <v>592.0</v>
      </c>
      <c r="B595" s="48" t="s">
        <v>1450</v>
      </c>
      <c r="C595" s="48" t="s">
        <v>1451</v>
      </c>
      <c r="D595" s="48" t="s">
        <v>67</v>
      </c>
      <c r="E595" s="48" t="s">
        <v>702</v>
      </c>
      <c r="F595" s="48">
        <v>15.0</v>
      </c>
      <c r="G595" s="48">
        <v>7.0</v>
      </c>
      <c r="H595" s="48">
        <v>2.0</v>
      </c>
      <c r="I595" s="48">
        <v>2.0</v>
      </c>
      <c r="J595" s="48">
        <v>2.0</v>
      </c>
      <c r="K595" s="48">
        <v>1.0</v>
      </c>
      <c r="L595" s="48">
        <v>2.0</v>
      </c>
      <c r="M595" s="48">
        <v>2.0</v>
      </c>
      <c r="N595" s="48">
        <v>6.0</v>
      </c>
      <c r="O595" s="48">
        <v>2.0</v>
      </c>
      <c r="P595" s="48">
        <v>2.0</v>
      </c>
      <c r="Q595" s="48">
        <v>1.0</v>
      </c>
      <c r="R595" s="48">
        <v>3.0</v>
      </c>
      <c r="S595" s="48">
        <v>2.0</v>
      </c>
      <c r="T595" s="48">
        <v>2.0</v>
      </c>
      <c r="U595" s="48"/>
      <c r="V595" s="48"/>
      <c r="W595" s="48"/>
      <c r="X595" s="48"/>
      <c r="Y595" s="48"/>
      <c r="Z595" s="48"/>
    </row>
    <row r="596" ht="15.75" customHeight="1">
      <c r="A596" s="48">
        <v>593.0</v>
      </c>
      <c r="B596" s="48" t="s">
        <v>709</v>
      </c>
      <c r="C596" s="48" t="s">
        <v>1452</v>
      </c>
      <c r="D596" s="48" t="s">
        <v>67</v>
      </c>
      <c r="E596" s="48" t="s">
        <v>702</v>
      </c>
      <c r="F596" s="48">
        <v>11.0</v>
      </c>
      <c r="G596" s="48">
        <v>7.0</v>
      </c>
      <c r="H596" s="48">
        <v>4.0</v>
      </c>
      <c r="I596" s="48">
        <v>4.0</v>
      </c>
      <c r="J596" s="48">
        <v>3.0</v>
      </c>
      <c r="K596" s="48">
        <v>3.0</v>
      </c>
      <c r="L596" s="48">
        <v>3.0</v>
      </c>
      <c r="M596" s="48">
        <v>2.0</v>
      </c>
      <c r="N596" s="48">
        <v>4.0</v>
      </c>
      <c r="O596" s="48">
        <v>3.0</v>
      </c>
      <c r="P596" s="48">
        <v>2.0</v>
      </c>
      <c r="Q596" s="48">
        <v>3.0</v>
      </c>
      <c r="R596" s="48">
        <v>4.0</v>
      </c>
      <c r="S596" s="48">
        <v>4.0</v>
      </c>
      <c r="T596" s="48">
        <v>3.0</v>
      </c>
      <c r="U596" s="48"/>
      <c r="V596" s="48"/>
      <c r="W596" s="48"/>
      <c r="X596" s="48"/>
      <c r="Y596" s="48"/>
      <c r="Z596" s="48"/>
    </row>
    <row r="597" ht="15.75" customHeight="1">
      <c r="A597" s="48">
        <v>594.0</v>
      </c>
      <c r="B597" s="48" t="s">
        <v>960</v>
      </c>
      <c r="C597" s="48" t="s">
        <v>1453</v>
      </c>
      <c r="D597" s="48" t="s">
        <v>67</v>
      </c>
      <c r="E597" s="48" t="s">
        <v>702</v>
      </c>
      <c r="F597" s="48">
        <v>21.0</v>
      </c>
      <c r="G597" s="48">
        <v>6.0</v>
      </c>
      <c r="H597" s="48">
        <v>2.0</v>
      </c>
      <c r="I597" s="48">
        <v>3.0</v>
      </c>
      <c r="J597" s="48">
        <v>2.0</v>
      </c>
      <c r="K597" s="48">
        <v>3.0</v>
      </c>
      <c r="L597" s="48">
        <v>2.0</v>
      </c>
      <c r="M597" s="48">
        <v>2.0</v>
      </c>
      <c r="N597" s="48">
        <v>4.0</v>
      </c>
      <c r="O597" s="48">
        <v>2.0</v>
      </c>
      <c r="P597" s="48">
        <v>2.0</v>
      </c>
      <c r="Q597" s="48">
        <v>3.0</v>
      </c>
      <c r="R597" s="48">
        <v>5.0</v>
      </c>
      <c r="S597" s="48">
        <v>1.0</v>
      </c>
      <c r="T597" s="48">
        <v>2.0</v>
      </c>
      <c r="U597" s="48"/>
      <c r="V597" s="48"/>
      <c r="W597" s="48"/>
      <c r="X597" s="48"/>
      <c r="Y597" s="48"/>
      <c r="Z597" s="48"/>
    </row>
    <row r="598" ht="15.75" customHeight="1">
      <c r="A598" s="48">
        <v>595.0</v>
      </c>
      <c r="B598" s="48" t="s">
        <v>1454</v>
      </c>
      <c r="C598" s="48" t="s">
        <v>792</v>
      </c>
      <c r="D598" s="48" t="s">
        <v>67</v>
      </c>
      <c r="E598" s="48" t="s">
        <v>702</v>
      </c>
      <c r="F598" s="48">
        <v>16.0</v>
      </c>
      <c r="G598" s="48">
        <v>9.0</v>
      </c>
      <c r="H598" s="48">
        <v>2.0</v>
      </c>
      <c r="I598" s="48">
        <v>2.0</v>
      </c>
      <c r="J598" s="48">
        <v>2.0</v>
      </c>
      <c r="K598" s="48">
        <v>3.0</v>
      </c>
      <c r="L598" s="48">
        <v>3.0</v>
      </c>
      <c r="M598" s="48">
        <v>3.0</v>
      </c>
      <c r="N598" s="48">
        <v>7.0</v>
      </c>
      <c r="O598" s="48">
        <v>2.0</v>
      </c>
      <c r="P598" s="48">
        <v>2.0</v>
      </c>
      <c r="Q598" s="48">
        <v>3.0</v>
      </c>
      <c r="R598" s="48">
        <v>4.0</v>
      </c>
      <c r="S598" s="48">
        <v>2.0</v>
      </c>
      <c r="T598" s="48">
        <v>5.0</v>
      </c>
      <c r="U598" s="48"/>
      <c r="V598" s="48"/>
      <c r="W598" s="48"/>
      <c r="X598" s="48"/>
      <c r="Y598" s="48"/>
      <c r="Z598" s="48"/>
    </row>
    <row r="599" ht="15.75" customHeight="1">
      <c r="A599" s="48">
        <v>596.0</v>
      </c>
      <c r="B599" s="48" t="s">
        <v>764</v>
      </c>
      <c r="C599" s="48" t="s">
        <v>1455</v>
      </c>
      <c r="D599" s="48" t="s">
        <v>67</v>
      </c>
      <c r="E599" s="48" t="s">
        <v>702</v>
      </c>
      <c r="F599" s="48">
        <v>12.0</v>
      </c>
      <c r="G599" s="48">
        <v>6.0</v>
      </c>
      <c r="H599" s="48">
        <v>4.0</v>
      </c>
      <c r="I599" s="48">
        <v>6.0</v>
      </c>
      <c r="J599" s="48">
        <v>4.0</v>
      </c>
      <c r="K599" s="48">
        <v>3.0</v>
      </c>
      <c r="L599" s="48">
        <v>3.0</v>
      </c>
      <c r="M599" s="48">
        <v>2.0</v>
      </c>
      <c r="N599" s="48">
        <v>0.0</v>
      </c>
      <c r="O599" s="48">
        <v>4.0</v>
      </c>
      <c r="P599" s="48">
        <v>4.0</v>
      </c>
      <c r="Q599" s="48">
        <v>4.0</v>
      </c>
      <c r="R599" s="48">
        <v>2.0</v>
      </c>
      <c r="S599" s="48">
        <v>3.0</v>
      </c>
      <c r="T599" s="48">
        <v>2.0</v>
      </c>
      <c r="U599" s="48"/>
      <c r="V599" s="48"/>
      <c r="W599" s="48"/>
      <c r="X599" s="48"/>
      <c r="Y599" s="48"/>
      <c r="Z599" s="48"/>
    </row>
    <row r="600" ht="15.75" customHeight="1">
      <c r="A600" s="48">
        <v>597.0</v>
      </c>
      <c r="B600" s="48" t="s">
        <v>783</v>
      </c>
      <c r="C600" s="48" t="s">
        <v>1456</v>
      </c>
      <c r="D600" s="48" t="s">
        <v>67</v>
      </c>
      <c r="E600" s="48" t="s">
        <v>702</v>
      </c>
      <c r="F600" s="48">
        <v>19.0</v>
      </c>
      <c r="G600" s="48">
        <v>6.0</v>
      </c>
      <c r="H600" s="48">
        <v>3.0</v>
      </c>
      <c r="I600" s="48">
        <v>3.0</v>
      </c>
      <c r="J600" s="48">
        <v>3.0</v>
      </c>
      <c r="K600" s="48">
        <v>3.0</v>
      </c>
      <c r="L600" s="48">
        <v>3.0</v>
      </c>
      <c r="M600" s="48">
        <v>2.0</v>
      </c>
      <c r="N600" s="48">
        <v>3.0</v>
      </c>
      <c r="O600" s="48">
        <v>3.0</v>
      </c>
      <c r="P600" s="48">
        <v>5.0</v>
      </c>
      <c r="Q600" s="48">
        <v>3.0</v>
      </c>
      <c r="R600" s="48">
        <v>1.0</v>
      </c>
      <c r="S600" s="48">
        <v>2.0</v>
      </c>
      <c r="T600" s="48">
        <v>2.0</v>
      </c>
      <c r="U600" s="48"/>
      <c r="V600" s="48"/>
      <c r="W600" s="48"/>
      <c r="X600" s="48"/>
      <c r="Y600" s="48"/>
      <c r="Z600" s="48"/>
    </row>
    <row r="601" ht="15.75" customHeight="1">
      <c r="A601" s="48">
        <v>598.0</v>
      </c>
      <c r="B601" s="48" t="s">
        <v>971</v>
      </c>
      <c r="C601" s="48" t="s">
        <v>1339</v>
      </c>
      <c r="D601" s="48" t="s">
        <v>67</v>
      </c>
      <c r="E601" s="48" t="s">
        <v>702</v>
      </c>
      <c r="F601" s="48">
        <v>10.0</v>
      </c>
      <c r="G601" s="48">
        <v>8.0</v>
      </c>
      <c r="H601" s="48">
        <v>4.0</v>
      </c>
      <c r="I601" s="48">
        <v>4.0</v>
      </c>
      <c r="J601" s="48">
        <v>3.0</v>
      </c>
      <c r="K601" s="48">
        <v>3.0</v>
      </c>
      <c r="L601" s="48">
        <v>3.0</v>
      </c>
      <c r="M601" s="48">
        <v>2.0</v>
      </c>
      <c r="N601" s="48">
        <v>0.0</v>
      </c>
      <c r="O601" s="48">
        <v>4.0</v>
      </c>
      <c r="P601" s="48">
        <v>3.0</v>
      </c>
      <c r="Q601" s="48">
        <v>3.0</v>
      </c>
      <c r="R601" s="48">
        <v>2.0</v>
      </c>
      <c r="S601" s="48">
        <v>4.0</v>
      </c>
      <c r="T601" s="48">
        <v>1.0</v>
      </c>
      <c r="U601" s="48"/>
      <c r="V601" s="48"/>
      <c r="W601" s="48"/>
      <c r="X601" s="48"/>
      <c r="Y601" s="48"/>
      <c r="Z601" s="48"/>
    </row>
    <row r="602" ht="15.75" customHeight="1">
      <c r="A602" s="48">
        <v>599.0</v>
      </c>
      <c r="B602" s="48" t="s">
        <v>815</v>
      </c>
      <c r="C602" s="48" t="s">
        <v>1457</v>
      </c>
      <c r="D602" s="48" t="s">
        <v>67</v>
      </c>
      <c r="E602" s="48" t="s">
        <v>702</v>
      </c>
      <c r="F602" s="48">
        <v>26.0</v>
      </c>
      <c r="G602" s="48">
        <v>7.0</v>
      </c>
      <c r="H602" s="48">
        <v>2.0</v>
      </c>
      <c r="I602" s="48">
        <v>2.0</v>
      </c>
      <c r="J602" s="48">
        <v>2.0</v>
      </c>
      <c r="K602" s="48">
        <v>2.0</v>
      </c>
      <c r="L602" s="48">
        <v>2.0</v>
      </c>
      <c r="M602" s="48">
        <v>3.0</v>
      </c>
      <c r="N602" s="48">
        <v>3.0</v>
      </c>
      <c r="O602" s="48">
        <v>2.0</v>
      </c>
      <c r="P602" s="48">
        <v>3.0</v>
      </c>
      <c r="Q602" s="48">
        <v>2.0</v>
      </c>
      <c r="R602" s="48">
        <v>2.0</v>
      </c>
      <c r="S602" s="48">
        <v>3.0</v>
      </c>
      <c r="T602" s="48">
        <v>4.0</v>
      </c>
      <c r="U602" s="48"/>
      <c r="V602" s="48"/>
      <c r="W602" s="48"/>
      <c r="X602" s="48"/>
      <c r="Y602" s="48"/>
      <c r="Z602" s="48"/>
    </row>
    <row r="603" ht="15.75" customHeight="1">
      <c r="A603" s="48">
        <v>600.0</v>
      </c>
      <c r="B603" s="48" t="s">
        <v>827</v>
      </c>
      <c r="C603" s="48" t="s">
        <v>1458</v>
      </c>
      <c r="D603" s="48" t="s">
        <v>67</v>
      </c>
      <c r="E603" s="48" t="s">
        <v>702</v>
      </c>
      <c r="F603" s="48">
        <v>23.0</v>
      </c>
      <c r="G603" s="48">
        <v>9.0</v>
      </c>
      <c r="H603" s="48">
        <v>2.0</v>
      </c>
      <c r="I603" s="48">
        <v>2.0</v>
      </c>
      <c r="J603" s="48">
        <v>2.0</v>
      </c>
      <c r="K603" s="48">
        <v>3.0</v>
      </c>
      <c r="L603" s="48">
        <v>2.0</v>
      </c>
      <c r="M603" s="48">
        <v>4.0</v>
      </c>
      <c r="N603" s="48">
        <v>7.0</v>
      </c>
      <c r="O603" s="48">
        <v>2.0</v>
      </c>
      <c r="P603" s="48">
        <v>4.0</v>
      </c>
      <c r="Q603" s="48">
        <v>3.0</v>
      </c>
      <c r="R603" s="48">
        <v>3.0</v>
      </c>
      <c r="S603" s="48">
        <v>2.0</v>
      </c>
      <c r="T603" s="48">
        <v>3.0</v>
      </c>
      <c r="U603" s="48"/>
      <c r="V603" s="48"/>
      <c r="W603" s="48"/>
      <c r="X603" s="48"/>
      <c r="Y603" s="48"/>
      <c r="Z603" s="48"/>
    </row>
    <row r="604" ht="15.75" customHeight="1">
      <c r="A604" s="48">
        <v>601.0</v>
      </c>
      <c r="B604" s="48" t="s">
        <v>853</v>
      </c>
      <c r="C604" s="48" t="s">
        <v>918</v>
      </c>
      <c r="D604" s="48" t="s">
        <v>67</v>
      </c>
      <c r="E604" s="48" t="s">
        <v>721</v>
      </c>
      <c r="F604" s="48">
        <v>4.0</v>
      </c>
      <c r="G604" s="48">
        <v>12.0</v>
      </c>
      <c r="H604" s="48">
        <v>3.0</v>
      </c>
      <c r="I604" s="48">
        <v>3.0</v>
      </c>
      <c r="J604" s="48">
        <v>4.0</v>
      </c>
      <c r="K604" s="48">
        <v>4.0</v>
      </c>
      <c r="L604" s="48">
        <v>5.0</v>
      </c>
      <c r="M604" s="48">
        <v>4.0</v>
      </c>
      <c r="N604" s="48">
        <v>3.0</v>
      </c>
      <c r="O604" s="48">
        <v>4.0</v>
      </c>
      <c r="P604" s="48">
        <v>2.0</v>
      </c>
      <c r="Q604" s="48">
        <v>4.0</v>
      </c>
      <c r="R604" s="48">
        <v>4.0</v>
      </c>
      <c r="S604" s="48">
        <v>4.0</v>
      </c>
      <c r="T604" s="48">
        <v>3.0</v>
      </c>
      <c r="U604" s="48"/>
      <c r="V604" s="48"/>
      <c r="W604" s="48"/>
      <c r="X604" s="48"/>
      <c r="Y604" s="48"/>
      <c r="Z604" s="48"/>
    </row>
    <row r="605" ht="15.75" customHeight="1">
      <c r="A605" s="48">
        <v>602.0</v>
      </c>
      <c r="B605" s="48" t="s">
        <v>843</v>
      </c>
      <c r="C605" s="48" t="s">
        <v>1459</v>
      </c>
      <c r="D605" s="48" t="s">
        <v>67</v>
      </c>
      <c r="E605" s="48" t="s">
        <v>721</v>
      </c>
      <c r="F605" s="48">
        <v>34.0</v>
      </c>
      <c r="G605" s="48">
        <v>11.0</v>
      </c>
      <c r="H605" s="48">
        <v>4.0</v>
      </c>
      <c r="I605" s="48">
        <v>4.0</v>
      </c>
      <c r="J605" s="48">
        <v>4.0</v>
      </c>
      <c r="K605" s="48">
        <v>4.0</v>
      </c>
      <c r="L605" s="48">
        <v>6.0</v>
      </c>
      <c r="M605" s="48">
        <v>4.0</v>
      </c>
      <c r="N605" s="48">
        <v>6.0</v>
      </c>
      <c r="O605" s="48">
        <v>4.0</v>
      </c>
      <c r="P605" s="48">
        <v>2.0</v>
      </c>
      <c r="Q605" s="48">
        <v>4.0</v>
      </c>
      <c r="R605" s="48">
        <v>4.0</v>
      </c>
      <c r="S605" s="48">
        <v>4.0</v>
      </c>
      <c r="T605" s="48">
        <v>4.0</v>
      </c>
      <c r="U605" s="48"/>
      <c r="V605" s="48"/>
      <c r="W605" s="48"/>
      <c r="X605" s="48"/>
      <c r="Y605" s="48"/>
      <c r="Z605" s="48"/>
    </row>
    <row r="606" ht="15.75" customHeight="1">
      <c r="A606" s="48">
        <v>603.0</v>
      </c>
      <c r="B606" s="48" t="s">
        <v>1204</v>
      </c>
      <c r="C606" s="48" t="s">
        <v>1460</v>
      </c>
      <c r="D606" s="48" t="s">
        <v>67</v>
      </c>
      <c r="E606" s="48" t="s">
        <v>721</v>
      </c>
      <c r="F606" s="48">
        <v>3.0</v>
      </c>
      <c r="G606" s="48">
        <v>6.0</v>
      </c>
      <c r="H606" s="48">
        <v>3.0</v>
      </c>
      <c r="I606" s="48">
        <v>3.0</v>
      </c>
      <c r="J606" s="48">
        <v>3.0</v>
      </c>
      <c r="K606" s="48">
        <v>4.0</v>
      </c>
      <c r="L606" s="48">
        <v>3.0</v>
      </c>
      <c r="M606" s="48">
        <v>3.0</v>
      </c>
      <c r="N606" s="48">
        <v>1.0</v>
      </c>
      <c r="O606" s="48">
        <v>3.0</v>
      </c>
      <c r="P606" s="48">
        <v>2.0</v>
      </c>
      <c r="Q606" s="48">
        <v>4.0</v>
      </c>
      <c r="R606" s="48">
        <v>4.0</v>
      </c>
      <c r="S606" s="48">
        <v>3.0</v>
      </c>
      <c r="T606" s="48">
        <v>2.0</v>
      </c>
      <c r="U606" s="48"/>
      <c r="V606" s="48"/>
      <c r="W606" s="48"/>
      <c r="X606" s="48"/>
      <c r="Y606" s="48"/>
      <c r="Z606" s="48"/>
    </row>
    <row r="607" ht="15.75" customHeight="1">
      <c r="A607" s="48">
        <v>604.0</v>
      </c>
      <c r="B607" s="48" t="s">
        <v>1461</v>
      </c>
      <c r="C607" s="48" t="s">
        <v>846</v>
      </c>
      <c r="D607" s="48" t="s">
        <v>67</v>
      </c>
      <c r="E607" s="48" t="s">
        <v>721</v>
      </c>
      <c r="F607" s="48">
        <v>6.0</v>
      </c>
      <c r="G607" s="48">
        <v>9.0</v>
      </c>
      <c r="H607" s="48">
        <v>4.0</v>
      </c>
      <c r="I607" s="48">
        <v>3.0</v>
      </c>
      <c r="J607" s="48">
        <v>3.0</v>
      </c>
      <c r="K607" s="48">
        <v>4.0</v>
      </c>
      <c r="L607" s="48">
        <v>4.0</v>
      </c>
      <c r="M607" s="48">
        <v>3.0</v>
      </c>
      <c r="N607" s="48">
        <v>4.0</v>
      </c>
      <c r="O607" s="48">
        <v>4.0</v>
      </c>
      <c r="P607" s="48">
        <v>1.0</v>
      </c>
      <c r="Q607" s="48">
        <v>4.0</v>
      </c>
      <c r="R607" s="48">
        <v>1.0</v>
      </c>
      <c r="S607" s="48">
        <v>4.0</v>
      </c>
      <c r="T607" s="48">
        <v>2.0</v>
      </c>
      <c r="U607" s="48"/>
      <c r="V607" s="48"/>
      <c r="W607" s="48"/>
      <c r="X607" s="48"/>
      <c r="Y607" s="48"/>
      <c r="Z607" s="48"/>
    </row>
    <row r="608" ht="15.75" customHeight="1">
      <c r="A608" s="48">
        <v>605.0</v>
      </c>
      <c r="B608" s="48" t="s">
        <v>827</v>
      </c>
      <c r="C608" s="48" t="s">
        <v>1281</v>
      </c>
      <c r="D608" s="48" t="s">
        <v>67</v>
      </c>
      <c r="E608" s="48" t="s">
        <v>721</v>
      </c>
      <c r="F608" s="48">
        <v>14.0</v>
      </c>
      <c r="G608" s="48">
        <v>10.0</v>
      </c>
      <c r="H608" s="48">
        <v>3.0</v>
      </c>
      <c r="I608" s="48">
        <v>3.0</v>
      </c>
      <c r="J608" s="48">
        <v>2.0</v>
      </c>
      <c r="K608" s="48">
        <v>3.0</v>
      </c>
      <c r="L608" s="48">
        <v>3.0</v>
      </c>
      <c r="M608" s="48">
        <v>3.0</v>
      </c>
      <c r="N608" s="48">
        <v>4.0</v>
      </c>
      <c r="O608" s="48">
        <v>3.0</v>
      </c>
      <c r="P608" s="48">
        <v>1.0</v>
      </c>
      <c r="Q608" s="48">
        <v>3.0</v>
      </c>
      <c r="R608" s="48">
        <v>5.0</v>
      </c>
      <c r="S608" s="48">
        <v>3.0</v>
      </c>
      <c r="T608" s="48">
        <v>2.0</v>
      </c>
      <c r="U608" s="48"/>
      <c r="V608" s="48"/>
      <c r="W608" s="48"/>
      <c r="X608" s="48"/>
      <c r="Y608" s="48"/>
      <c r="Z608" s="48"/>
    </row>
    <row r="609" ht="15.75" customHeight="1">
      <c r="A609" s="48">
        <v>606.0</v>
      </c>
      <c r="B609" s="48" t="s">
        <v>936</v>
      </c>
      <c r="C609" s="48" t="s">
        <v>1400</v>
      </c>
      <c r="D609" s="48" t="s">
        <v>67</v>
      </c>
      <c r="E609" s="48" t="s">
        <v>721</v>
      </c>
      <c r="F609" s="48">
        <v>36.0</v>
      </c>
      <c r="G609" s="48">
        <v>9.0</v>
      </c>
      <c r="H609" s="48">
        <v>2.0</v>
      </c>
      <c r="I609" s="48">
        <v>2.0</v>
      </c>
      <c r="J609" s="48">
        <v>1.0</v>
      </c>
      <c r="K609" s="48">
        <v>2.0</v>
      </c>
      <c r="L609" s="48">
        <v>2.0</v>
      </c>
      <c r="M609" s="48">
        <v>3.0</v>
      </c>
      <c r="N609" s="48">
        <v>6.0</v>
      </c>
      <c r="O609" s="48">
        <v>2.0</v>
      </c>
      <c r="P609" s="48">
        <v>1.0</v>
      </c>
      <c r="Q609" s="48">
        <v>2.0</v>
      </c>
      <c r="R609" s="48">
        <v>3.0</v>
      </c>
      <c r="S609" s="48">
        <v>3.0</v>
      </c>
      <c r="T609" s="48">
        <v>1.0</v>
      </c>
      <c r="U609" s="48"/>
      <c r="V609" s="48"/>
      <c r="W609" s="48"/>
      <c r="X609" s="48"/>
      <c r="Y609" s="48"/>
      <c r="Z609" s="48"/>
    </row>
    <row r="610" ht="15.75" customHeight="1">
      <c r="A610" s="48">
        <v>607.0</v>
      </c>
      <c r="B610" s="48" t="s">
        <v>1365</v>
      </c>
      <c r="C610" s="48" t="s">
        <v>1462</v>
      </c>
      <c r="D610" s="48" t="s">
        <v>67</v>
      </c>
      <c r="E610" s="48" t="s">
        <v>721</v>
      </c>
      <c r="F610" s="48">
        <v>25.0</v>
      </c>
      <c r="G610" s="48">
        <v>6.0</v>
      </c>
      <c r="H610" s="48">
        <v>2.0</v>
      </c>
      <c r="I610" s="48">
        <v>2.0</v>
      </c>
      <c r="J610" s="48">
        <v>1.0</v>
      </c>
      <c r="K610" s="48">
        <v>1.0</v>
      </c>
      <c r="L610" s="48">
        <v>1.0</v>
      </c>
      <c r="M610" s="48">
        <v>2.0</v>
      </c>
      <c r="N610" s="48">
        <v>2.0</v>
      </c>
      <c r="O610" s="48">
        <v>2.0</v>
      </c>
      <c r="P610" s="48">
        <v>0.0</v>
      </c>
      <c r="Q610" s="48">
        <v>1.0</v>
      </c>
      <c r="R610" s="48">
        <v>2.0</v>
      </c>
      <c r="S610" s="48">
        <v>1.0</v>
      </c>
      <c r="T610" s="48">
        <v>2.0</v>
      </c>
      <c r="U610" s="48"/>
      <c r="V610" s="48"/>
      <c r="W610" s="48"/>
      <c r="X610" s="48"/>
      <c r="Y610" s="48"/>
      <c r="Z610" s="48"/>
    </row>
    <row r="611" ht="15.75" customHeight="1">
      <c r="A611" s="48">
        <v>608.0</v>
      </c>
      <c r="B611" s="48" t="s">
        <v>1227</v>
      </c>
      <c r="C611" s="48" t="s">
        <v>1463</v>
      </c>
      <c r="D611" s="48" t="s">
        <v>67</v>
      </c>
      <c r="E611" s="48" t="s">
        <v>721</v>
      </c>
      <c r="F611" s="48">
        <v>5.0</v>
      </c>
      <c r="G611" s="48">
        <v>11.0</v>
      </c>
      <c r="H611" s="48">
        <v>3.0</v>
      </c>
      <c r="I611" s="48">
        <v>2.0</v>
      </c>
      <c r="J611" s="48">
        <v>0.0</v>
      </c>
      <c r="K611" s="48">
        <v>2.0</v>
      </c>
      <c r="L611" s="48">
        <v>2.0</v>
      </c>
      <c r="M611" s="48">
        <v>3.0</v>
      </c>
      <c r="N611" s="48">
        <v>2.0</v>
      </c>
      <c r="O611" s="48">
        <v>3.0</v>
      </c>
      <c r="P611" s="48">
        <v>0.0</v>
      </c>
      <c r="Q611" s="48">
        <v>2.0</v>
      </c>
      <c r="R611" s="48">
        <v>3.0</v>
      </c>
      <c r="S611" s="48">
        <v>2.0</v>
      </c>
      <c r="T611" s="48">
        <v>3.0</v>
      </c>
      <c r="U611" s="48"/>
      <c r="V611" s="48"/>
      <c r="W611" s="48"/>
      <c r="X611" s="48"/>
      <c r="Y611" s="48"/>
      <c r="Z611" s="48"/>
    </row>
    <row r="612" ht="15.75" customHeight="1">
      <c r="A612" s="48">
        <v>609.0</v>
      </c>
      <c r="B612" s="48" t="s">
        <v>709</v>
      </c>
      <c r="C612" s="48" t="s">
        <v>1464</v>
      </c>
      <c r="D612" s="48" t="s">
        <v>44</v>
      </c>
      <c r="E612" s="48" t="s">
        <v>697</v>
      </c>
      <c r="F612" s="48">
        <v>35.0</v>
      </c>
      <c r="G612" s="48">
        <v>3.0</v>
      </c>
      <c r="H612" s="48">
        <v>4.0</v>
      </c>
      <c r="I612" s="48">
        <v>4.0</v>
      </c>
      <c r="J612" s="48">
        <v>5.0</v>
      </c>
      <c r="K612" s="48">
        <v>5.0</v>
      </c>
      <c r="L612" s="48">
        <v>4.0</v>
      </c>
      <c r="M612" s="48">
        <v>0.0</v>
      </c>
      <c r="N612" s="48">
        <v>0.0</v>
      </c>
      <c r="O612" s="48">
        <v>0.0</v>
      </c>
      <c r="P612" s="48">
        <v>0.0</v>
      </c>
      <c r="Q612" s="48">
        <v>4.0</v>
      </c>
      <c r="R612" s="48">
        <v>4.0</v>
      </c>
      <c r="S612" s="48">
        <v>4.0</v>
      </c>
      <c r="T612" s="48">
        <v>4.0</v>
      </c>
      <c r="U612" s="48"/>
      <c r="V612" s="48"/>
      <c r="W612" s="48"/>
      <c r="X612" s="48"/>
      <c r="Y612" s="48"/>
      <c r="Z612" s="48"/>
    </row>
    <row r="613" ht="15.75" customHeight="1">
      <c r="A613" s="48">
        <v>610.0</v>
      </c>
      <c r="B613" s="48" t="s">
        <v>775</v>
      </c>
      <c r="C613" s="48" t="s">
        <v>1465</v>
      </c>
      <c r="D613" s="48" t="s">
        <v>44</v>
      </c>
      <c r="E613" s="48" t="s">
        <v>697</v>
      </c>
      <c r="F613" s="48">
        <v>30.0</v>
      </c>
      <c r="G613" s="48">
        <v>6.0</v>
      </c>
      <c r="H613" s="48">
        <v>2.0</v>
      </c>
      <c r="I613" s="48">
        <v>3.0</v>
      </c>
      <c r="J613" s="48">
        <v>2.0</v>
      </c>
      <c r="K613" s="48">
        <v>2.0</v>
      </c>
      <c r="L613" s="48">
        <v>2.0</v>
      </c>
      <c r="M613" s="48">
        <v>0.0</v>
      </c>
      <c r="N613" s="48">
        <v>0.0</v>
      </c>
      <c r="O613" s="48">
        <v>0.0</v>
      </c>
      <c r="P613" s="48">
        <v>0.0</v>
      </c>
      <c r="Q613" s="48">
        <v>2.0</v>
      </c>
      <c r="R613" s="48">
        <v>2.0</v>
      </c>
      <c r="S613" s="48">
        <v>2.0</v>
      </c>
      <c r="T613" s="48">
        <v>2.0</v>
      </c>
      <c r="U613" s="48"/>
      <c r="V613" s="48"/>
      <c r="W613" s="48"/>
      <c r="X613" s="48"/>
      <c r="Y613" s="48"/>
      <c r="Z613" s="48"/>
    </row>
    <row r="614" ht="15.75" customHeight="1">
      <c r="A614" s="48">
        <v>611.0</v>
      </c>
      <c r="B614" s="48" t="s">
        <v>719</v>
      </c>
      <c r="C614" s="48" t="s">
        <v>1466</v>
      </c>
      <c r="D614" s="48" t="s">
        <v>44</v>
      </c>
      <c r="E614" s="48" t="s">
        <v>702</v>
      </c>
      <c r="F614" s="48">
        <v>10.0</v>
      </c>
      <c r="G614" s="48">
        <v>7.0</v>
      </c>
      <c r="H614" s="48">
        <v>5.0</v>
      </c>
      <c r="I614" s="48">
        <v>3.0</v>
      </c>
      <c r="J614" s="48">
        <v>4.0</v>
      </c>
      <c r="K614" s="48">
        <v>3.0</v>
      </c>
      <c r="L614" s="48">
        <v>3.0</v>
      </c>
      <c r="M614" s="48">
        <v>3.0</v>
      </c>
      <c r="N614" s="48">
        <v>0.0</v>
      </c>
      <c r="O614" s="48">
        <v>5.0</v>
      </c>
      <c r="P614" s="48">
        <v>4.0</v>
      </c>
      <c r="Q614" s="48">
        <v>4.0</v>
      </c>
      <c r="R614" s="48">
        <v>1.0</v>
      </c>
      <c r="S614" s="48">
        <v>5.0</v>
      </c>
      <c r="T614" s="48">
        <v>2.0</v>
      </c>
      <c r="U614" s="48"/>
      <c r="V614" s="48"/>
      <c r="W614" s="48"/>
      <c r="X614" s="48"/>
      <c r="Y614" s="48"/>
      <c r="Z614" s="48"/>
    </row>
    <row r="615" ht="15.75" customHeight="1">
      <c r="A615" s="48">
        <v>612.0</v>
      </c>
      <c r="B615" s="48" t="s">
        <v>1148</v>
      </c>
      <c r="C615" s="48" t="s">
        <v>1467</v>
      </c>
      <c r="D615" s="48" t="s">
        <v>44</v>
      </c>
      <c r="E615" s="48" t="s">
        <v>702</v>
      </c>
      <c r="F615" s="48">
        <v>25.0</v>
      </c>
      <c r="G615" s="48">
        <v>8.0</v>
      </c>
      <c r="H615" s="48">
        <v>4.0</v>
      </c>
      <c r="I615" s="48">
        <v>3.0</v>
      </c>
      <c r="J615" s="48">
        <v>4.0</v>
      </c>
      <c r="K615" s="48">
        <v>3.0</v>
      </c>
      <c r="L615" s="48">
        <v>3.0</v>
      </c>
      <c r="M615" s="48">
        <v>3.0</v>
      </c>
      <c r="N615" s="48">
        <v>4.0</v>
      </c>
      <c r="O615" s="48">
        <v>4.0</v>
      </c>
      <c r="P615" s="48">
        <v>4.0</v>
      </c>
      <c r="Q615" s="48">
        <v>4.0</v>
      </c>
      <c r="R615" s="48">
        <v>0.0</v>
      </c>
      <c r="S615" s="48">
        <v>5.0</v>
      </c>
      <c r="T615" s="48">
        <v>3.0</v>
      </c>
      <c r="U615" s="48"/>
      <c r="V615" s="48"/>
      <c r="W615" s="48"/>
      <c r="X615" s="48"/>
      <c r="Y615" s="48"/>
      <c r="Z615" s="48"/>
    </row>
    <row r="616" ht="15.75" customHeight="1">
      <c r="A616" s="48">
        <v>613.0</v>
      </c>
      <c r="B616" s="48" t="s">
        <v>1468</v>
      </c>
      <c r="C616" s="48" t="s">
        <v>1469</v>
      </c>
      <c r="D616" s="48" t="s">
        <v>44</v>
      </c>
      <c r="E616" s="48" t="s">
        <v>702</v>
      </c>
      <c r="F616" s="48">
        <v>38.0</v>
      </c>
      <c r="G616" s="48">
        <v>4.0</v>
      </c>
      <c r="H616" s="48">
        <v>3.0</v>
      </c>
      <c r="I616" s="48">
        <v>3.0</v>
      </c>
      <c r="J616" s="48">
        <v>3.0</v>
      </c>
      <c r="K616" s="48">
        <v>3.0</v>
      </c>
      <c r="L616" s="48">
        <v>2.0</v>
      </c>
      <c r="M616" s="48">
        <v>3.0</v>
      </c>
      <c r="N616" s="48">
        <v>1.0</v>
      </c>
      <c r="O616" s="48">
        <v>3.0</v>
      </c>
      <c r="P616" s="48">
        <v>4.0</v>
      </c>
      <c r="Q616" s="48">
        <v>3.0</v>
      </c>
      <c r="R616" s="48">
        <v>2.0</v>
      </c>
      <c r="S616" s="48">
        <v>3.0</v>
      </c>
      <c r="T616" s="48">
        <v>2.0</v>
      </c>
      <c r="U616" s="48"/>
      <c r="V616" s="48"/>
      <c r="W616" s="48"/>
      <c r="X616" s="48"/>
      <c r="Y616" s="48"/>
      <c r="Z616" s="48"/>
    </row>
    <row r="617" ht="15.75" customHeight="1">
      <c r="A617" s="48">
        <v>614.0</v>
      </c>
      <c r="B617" s="48" t="s">
        <v>817</v>
      </c>
      <c r="C617" s="48" t="s">
        <v>1470</v>
      </c>
      <c r="D617" s="48" t="s">
        <v>44</v>
      </c>
      <c r="E617" s="48" t="s">
        <v>702</v>
      </c>
      <c r="F617" s="48">
        <v>36.0</v>
      </c>
      <c r="G617" s="48">
        <v>7.0</v>
      </c>
      <c r="H617" s="48">
        <v>3.0</v>
      </c>
      <c r="I617" s="48">
        <v>3.0</v>
      </c>
      <c r="J617" s="48">
        <v>2.0</v>
      </c>
      <c r="K617" s="48">
        <v>4.0</v>
      </c>
      <c r="L617" s="48">
        <v>2.0</v>
      </c>
      <c r="M617" s="48">
        <v>5.0</v>
      </c>
      <c r="N617" s="48">
        <v>4.0</v>
      </c>
      <c r="O617" s="48">
        <v>2.0</v>
      </c>
      <c r="P617" s="48">
        <v>2.0</v>
      </c>
      <c r="Q617" s="48">
        <v>5.0</v>
      </c>
      <c r="R617" s="48">
        <v>1.0</v>
      </c>
      <c r="S617" s="48">
        <v>2.0</v>
      </c>
      <c r="T617" s="48">
        <v>3.0</v>
      </c>
      <c r="U617" s="48"/>
      <c r="V617" s="48"/>
      <c r="W617" s="48"/>
      <c r="X617" s="48"/>
      <c r="Y617" s="48"/>
      <c r="Z617" s="48"/>
    </row>
    <row r="618" ht="15.75" customHeight="1">
      <c r="A618" s="48">
        <v>615.0</v>
      </c>
      <c r="B618" s="48" t="s">
        <v>705</v>
      </c>
      <c r="C618" s="48" t="s">
        <v>1471</v>
      </c>
      <c r="D618" s="48" t="s">
        <v>44</v>
      </c>
      <c r="E618" s="48" t="s">
        <v>702</v>
      </c>
      <c r="F618" s="48">
        <v>14.0</v>
      </c>
      <c r="G618" s="48">
        <v>5.0</v>
      </c>
      <c r="H618" s="48">
        <v>2.0</v>
      </c>
      <c r="I618" s="48">
        <v>3.0</v>
      </c>
      <c r="J618" s="48">
        <v>3.0</v>
      </c>
      <c r="K618" s="48">
        <v>3.0</v>
      </c>
      <c r="L618" s="48">
        <v>2.0</v>
      </c>
      <c r="M618" s="48">
        <v>2.0</v>
      </c>
      <c r="N618" s="48">
        <v>3.0</v>
      </c>
      <c r="O618" s="48">
        <v>2.0</v>
      </c>
      <c r="P618" s="48">
        <v>3.0</v>
      </c>
      <c r="Q618" s="48">
        <v>3.0</v>
      </c>
      <c r="R618" s="48">
        <v>4.0</v>
      </c>
      <c r="S618" s="48">
        <v>2.0</v>
      </c>
      <c r="T618" s="48">
        <v>1.0</v>
      </c>
      <c r="U618" s="48"/>
      <c r="V618" s="48"/>
      <c r="W618" s="48"/>
      <c r="X618" s="48"/>
      <c r="Y618" s="48"/>
      <c r="Z618" s="48"/>
    </row>
    <row r="619" ht="15.75" customHeight="1">
      <c r="A619" s="48">
        <v>616.0</v>
      </c>
      <c r="B619" s="48" t="s">
        <v>1472</v>
      </c>
      <c r="C619" s="48" t="s">
        <v>1473</v>
      </c>
      <c r="D619" s="48" t="s">
        <v>44</v>
      </c>
      <c r="E619" s="48" t="s">
        <v>702</v>
      </c>
      <c r="F619" s="48">
        <v>34.0</v>
      </c>
      <c r="G619" s="48">
        <v>9.0</v>
      </c>
      <c r="H619" s="48">
        <v>2.0</v>
      </c>
      <c r="I619" s="48">
        <v>2.0</v>
      </c>
      <c r="J619" s="48">
        <v>3.0</v>
      </c>
      <c r="K619" s="48">
        <v>4.0</v>
      </c>
      <c r="L619" s="48">
        <v>3.0</v>
      </c>
      <c r="M619" s="48">
        <v>4.0</v>
      </c>
      <c r="N619" s="48">
        <v>0.0</v>
      </c>
      <c r="O619" s="48">
        <v>3.0</v>
      </c>
      <c r="P619" s="48">
        <v>4.0</v>
      </c>
      <c r="Q619" s="48">
        <v>4.0</v>
      </c>
      <c r="R619" s="48">
        <v>0.0</v>
      </c>
      <c r="S619" s="48">
        <v>3.0</v>
      </c>
      <c r="T619" s="48">
        <v>3.0</v>
      </c>
      <c r="U619" s="48"/>
      <c r="V619" s="48"/>
      <c r="W619" s="48"/>
      <c r="X619" s="48"/>
      <c r="Y619" s="48"/>
      <c r="Z619" s="48"/>
    </row>
    <row r="620" ht="15.75" customHeight="1">
      <c r="A620" s="48">
        <v>617.0</v>
      </c>
      <c r="B620" s="48" t="s">
        <v>815</v>
      </c>
      <c r="C620" s="48" t="s">
        <v>1474</v>
      </c>
      <c r="D620" s="48" t="s">
        <v>44</v>
      </c>
      <c r="E620" s="48" t="s">
        <v>702</v>
      </c>
      <c r="F620" s="48">
        <v>7.0</v>
      </c>
      <c r="G620" s="48">
        <v>9.0</v>
      </c>
      <c r="H620" s="48">
        <v>3.0</v>
      </c>
      <c r="I620" s="48">
        <v>2.0</v>
      </c>
      <c r="J620" s="48">
        <v>3.0</v>
      </c>
      <c r="K620" s="48">
        <v>3.0</v>
      </c>
      <c r="L620" s="48">
        <v>4.0</v>
      </c>
      <c r="M620" s="48">
        <v>3.0</v>
      </c>
      <c r="N620" s="48">
        <v>6.0</v>
      </c>
      <c r="O620" s="48">
        <v>2.0</v>
      </c>
      <c r="P620" s="48">
        <v>3.0</v>
      </c>
      <c r="Q620" s="48">
        <v>4.0</v>
      </c>
      <c r="R620" s="48">
        <v>4.0</v>
      </c>
      <c r="S620" s="48">
        <v>2.0</v>
      </c>
      <c r="T620" s="48">
        <v>4.0</v>
      </c>
      <c r="U620" s="48"/>
      <c r="V620" s="48"/>
      <c r="W620" s="48"/>
      <c r="X620" s="48"/>
      <c r="Y620" s="48"/>
      <c r="Z620" s="48"/>
    </row>
    <row r="621" ht="15.75" customHeight="1">
      <c r="A621" s="48">
        <v>618.0</v>
      </c>
      <c r="B621" s="48" t="s">
        <v>1475</v>
      </c>
      <c r="C621" s="48" t="s">
        <v>701</v>
      </c>
      <c r="D621" s="48" t="s">
        <v>44</v>
      </c>
      <c r="E621" s="48" t="s">
        <v>702</v>
      </c>
      <c r="F621" s="48">
        <v>17.0</v>
      </c>
      <c r="G621" s="48">
        <v>10.0</v>
      </c>
      <c r="H621" s="48">
        <v>3.0</v>
      </c>
      <c r="I621" s="48">
        <v>3.0</v>
      </c>
      <c r="J621" s="48">
        <v>2.0</v>
      </c>
      <c r="K621" s="48">
        <v>4.0</v>
      </c>
      <c r="L621" s="48">
        <v>2.0</v>
      </c>
      <c r="M621" s="48">
        <v>3.0</v>
      </c>
      <c r="N621" s="48">
        <v>6.0</v>
      </c>
      <c r="O621" s="48">
        <v>2.0</v>
      </c>
      <c r="P621" s="48">
        <v>2.0</v>
      </c>
      <c r="Q621" s="48">
        <v>4.0</v>
      </c>
      <c r="R621" s="48">
        <v>3.0</v>
      </c>
      <c r="S621" s="48">
        <v>2.0</v>
      </c>
      <c r="T621" s="48">
        <v>4.0</v>
      </c>
      <c r="U621" s="48"/>
      <c r="V621" s="48"/>
      <c r="W621" s="48"/>
      <c r="X621" s="48"/>
      <c r="Y621" s="48"/>
      <c r="Z621" s="48"/>
    </row>
    <row r="622" ht="15.75" customHeight="1">
      <c r="A622" s="48">
        <v>619.0</v>
      </c>
      <c r="B622" s="48" t="s">
        <v>903</v>
      </c>
      <c r="C622" s="48" t="s">
        <v>1476</v>
      </c>
      <c r="D622" s="48" t="s">
        <v>44</v>
      </c>
      <c r="E622" s="48" t="s">
        <v>702</v>
      </c>
      <c r="F622" s="48">
        <v>21.0</v>
      </c>
      <c r="G622" s="48">
        <v>6.0</v>
      </c>
      <c r="H622" s="48">
        <v>3.0</v>
      </c>
      <c r="I622" s="48">
        <v>2.0</v>
      </c>
      <c r="J622" s="48">
        <v>1.0</v>
      </c>
      <c r="K622" s="48">
        <v>2.0</v>
      </c>
      <c r="L622" s="48">
        <v>2.0</v>
      </c>
      <c r="M622" s="48">
        <v>3.0</v>
      </c>
      <c r="N622" s="48">
        <v>6.0</v>
      </c>
      <c r="O622" s="48">
        <v>2.0</v>
      </c>
      <c r="P622" s="48">
        <v>3.0</v>
      </c>
      <c r="Q622" s="48">
        <v>2.0</v>
      </c>
      <c r="R622" s="48">
        <v>5.0</v>
      </c>
      <c r="S622" s="48">
        <v>2.0</v>
      </c>
      <c r="T622" s="48">
        <v>2.0</v>
      </c>
      <c r="U622" s="48"/>
      <c r="V622" s="48"/>
      <c r="W622" s="48"/>
      <c r="X622" s="48"/>
      <c r="Y622" s="48"/>
      <c r="Z622" s="48"/>
    </row>
    <row r="623" ht="15.75" customHeight="1">
      <c r="A623" s="48">
        <v>620.0</v>
      </c>
      <c r="B623" s="48" t="s">
        <v>734</v>
      </c>
      <c r="C623" s="48" t="s">
        <v>1477</v>
      </c>
      <c r="D623" s="48" t="s">
        <v>44</v>
      </c>
      <c r="E623" s="48" t="s">
        <v>702</v>
      </c>
      <c r="F623" s="48">
        <v>23.0</v>
      </c>
      <c r="G623" s="48">
        <v>9.0</v>
      </c>
      <c r="H623" s="48">
        <v>2.0</v>
      </c>
      <c r="I623" s="48">
        <v>2.0</v>
      </c>
      <c r="J623" s="48">
        <v>2.0</v>
      </c>
      <c r="K623" s="48">
        <v>2.0</v>
      </c>
      <c r="L623" s="48">
        <v>1.0</v>
      </c>
      <c r="M623" s="48">
        <v>3.0</v>
      </c>
      <c r="N623" s="48">
        <v>2.0</v>
      </c>
      <c r="O623" s="48">
        <v>2.0</v>
      </c>
      <c r="P623" s="48">
        <v>0.0</v>
      </c>
      <c r="Q623" s="48">
        <v>2.0</v>
      </c>
      <c r="R623" s="48">
        <v>0.0</v>
      </c>
      <c r="S623" s="48">
        <v>3.0</v>
      </c>
      <c r="T623" s="48">
        <v>0.0</v>
      </c>
      <c r="U623" s="48"/>
      <c r="V623" s="48"/>
      <c r="W623" s="48"/>
      <c r="X623" s="48"/>
      <c r="Y623" s="48"/>
      <c r="Z623" s="48"/>
    </row>
    <row r="624" ht="15.75" customHeight="1">
      <c r="A624" s="48">
        <v>621.0</v>
      </c>
      <c r="B624" s="48" t="s">
        <v>1478</v>
      </c>
      <c r="C624" s="48" t="s">
        <v>1479</v>
      </c>
      <c r="D624" s="48" t="s">
        <v>44</v>
      </c>
      <c r="E624" s="48" t="s">
        <v>702</v>
      </c>
      <c r="F624" s="48">
        <v>13.0</v>
      </c>
      <c r="G624" s="48">
        <v>6.0</v>
      </c>
      <c r="H624" s="48">
        <v>5.0</v>
      </c>
      <c r="I624" s="48">
        <v>6.0</v>
      </c>
      <c r="J624" s="48">
        <v>5.0</v>
      </c>
      <c r="K624" s="48">
        <v>3.0</v>
      </c>
      <c r="L624" s="48">
        <v>4.0</v>
      </c>
      <c r="M624" s="48">
        <v>3.0</v>
      </c>
      <c r="N624" s="48">
        <v>3.0</v>
      </c>
      <c r="O624" s="48">
        <v>4.0</v>
      </c>
      <c r="P624" s="48">
        <v>5.0</v>
      </c>
      <c r="Q624" s="48">
        <v>5.0</v>
      </c>
      <c r="R624" s="48">
        <v>4.0</v>
      </c>
      <c r="S624" s="48">
        <v>4.0</v>
      </c>
      <c r="T624" s="48">
        <v>2.0</v>
      </c>
      <c r="U624" s="48"/>
      <c r="V624" s="48"/>
      <c r="W624" s="48"/>
      <c r="X624" s="48"/>
      <c r="Y624" s="48"/>
      <c r="Z624" s="48"/>
    </row>
    <row r="625" ht="15.75" customHeight="1">
      <c r="A625" s="48">
        <v>622.0</v>
      </c>
      <c r="B625" s="48" t="s">
        <v>1480</v>
      </c>
      <c r="C625" s="48" t="s">
        <v>1481</v>
      </c>
      <c r="D625" s="48" t="s">
        <v>44</v>
      </c>
      <c r="E625" s="48" t="s">
        <v>702</v>
      </c>
      <c r="F625" s="48">
        <v>11.0</v>
      </c>
      <c r="G625" s="48">
        <v>6.0</v>
      </c>
      <c r="H625" s="48">
        <v>4.0</v>
      </c>
      <c r="I625" s="48">
        <v>4.0</v>
      </c>
      <c r="J625" s="48">
        <v>3.0</v>
      </c>
      <c r="K625" s="48">
        <v>3.0</v>
      </c>
      <c r="L625" s="48">
        <v>4.0</v>
      </c>
      <c r="M625" s="48">
        <v>1.0</v>
      </c>
      <c r="N625" s="48">
        <v>3.0</v>
      </c>
      <c r="O625" s="48">
        <v>3.0</v>
      </c>
      <c r="P625" s="48">
        <v>4.0</v>
      </c>
      <c r="Q625" s="48">
        <v>3.0</v>
      </c>
      <c r="R625" s="48">
        <v>5.0</v>
      </c>
      <c r="S625" s="48">
        <v>3.0</v>
      </c>
      <c r="T625" s="48">
        <v>2.0</v>
      </c>
      <c r="U625" s="48"/>
      <c r="V625" s="48"/>
      <c r="W625" s="48"/>
      <c r="X625" s="48"/>
      <c r="Y625" s="48"/>
      <c r="Z625" s="48"/>
    </row>
    <row r="626" ht="15.75" customHeight="1">
      <c r="A626" s="48">
        <v>623.0</v>
      </c>
      <c r="B626" s="48" t="s">
        <v>736</v>
      </c>
      <c r="C626" s="48" t="s">
        <v>1482</v>
      </c>
      <c r="D626" s="48" t="s">
        <v>44</v>
      </c>
      <c r="E626" s="48" t="s">
        <v>702</v>
      </c>
      <c r="F626" s="48">
        <v>15.0</v>
      </c>
      <c r="G626" s="48">
        <v>9.0</v>
      </c>
      <c r="H626" s="48">
        <v>2.0</v>
      </c>
      <c r="I626" s="48">
        <v>2.0</v>
      </c>
      <c r="J626" s="48">
        <v>3.0</v>
      </c>
      <c r="K626" s="48">
        <v>3.0</v>
      </c>
      <c r="L626" s="48">
        <v>2.0</v>
      </c>
      <c r="M626" s="48">
        <v>3.0</v>
      </c>
      <c r="N626" s="48">
        <v>3.0</v>
      </c>
      <c r="O626" s="48">
        <v>2.0</v>
      </c>
      <c r="P626" s="48">
        <v>2.0</v>
      </c>
      <c r="Q626" s="48">
        <v>3.0</v>
      </c>
      <c r="R626" s="48">
        <v>1.0</v>
      </c>
      <c r="S626" s="48">
        <v>2.0</v>
      </c>
      <c r="T626" s="48">
        <v>2.0</v>
      </c>
      <c r="U626" s="48"/>
      <c r="V626" s="48"/>
      <c r="W626" s="48"/>
      <c r="X626" s="48"/>
      <c r="Y626" s="48"/>
      <c r="Z626" s="48"/>
    </row>
    <row r="627" ht="15.75" customHeight="1">
      <c r="A627" s="48">
        <v>624.0</v>
      </c>
      <c r="B627" s="48" t="s">
        <v>883</v>
      </c>
      <c r="C627" s="48" t="s">
        <v>1483</v>
      </c>
      <c r="D627" s="48" t="s">
        <v>44</v>
      </c>
      <c r="E627" s="48" t="s">
        <v>702</v>
      </c>
      <c r="F627" s="48">
        <v>18.0</v>
      </c>
      <c r="G627" s="48">
        <v>5.0</v>
      </c>
      <c r="H627" s="48">
        <v>2.0</v>
      </c>
      <c r="I627" s="48">
        <v>3.0</v>
      </c>
      <c r="J627" s="48">
        <v>3.0</v>
      </c>
      <c r="K627" s="48">
        <v>3.0</v>
      </c>
      <c r="L627" s="48">
        <v>2.0</v>
      </c>
      <c r="M627" s="48">
        <v>3.0</v>
      </c>
      <c r="N627" s="48">
        <v>3.0</v>
      </c>
      <c r="O627" s="48">
        <v>2.0</v>
      </c>
      <c r="P627" s="48">
        <v>2.0</v>
      </c>
      <c r="Q627" s="48">
        <v>3.0</v>
      </c>
      <c r="R627" s="48">
        <v>1.0</v>
      </c>
      <c r="S627" s="48">
        <v>2.0</v>
      </c>
      <c r="T627" s="48">
        <v>1.0</v>
      </c>
      <c r="U627" s="48"/>
      <c r="V627" s="48"/>
      <c r="W627" s="48"/>
      <c r="X627" s="48"/>
      <c r="Y627" s="48"/>
      <c r="Z627" s="48"/>
    </row>
    <row r="628" ht="15.75" customHeight="1">
      <c r="A628" s="48">
        <v>625.0</v>
      </c>
      <c r="B628" s="48" t="s">
        <v>1484</v>
      </c>
      <c r="C628" s="48" t="s">
        <v>1485</v>
      </c>
      <c r="D628" s="48" t="s">
        <v>44</v>
      </c>
      <c r="E628" s="48" t="s">
        <v>702</v>
      </c>
      <c r="F628" s="48">
        <v>20.0</v>
      </c>
      <c r="G628" s="48">
        <v>9.0</v>
      </c>
      <c r="H628" s="48">
        <v>2.0</v>
      </c>
      <c r="I628" s="48">
        <v>2.0</v>
      </c>
      <c r="J628" s="48">
        <v>2.0</v>
      </c>
      <c r="K628" s="48">
        <v>3.0</v>
      </c>
      <c r="L628" s="48">
        <v>2.0</v>
      </c>
      <c r="M628" s="48">
        <v>3.0</v>
      </c>
      <c r="N628" s="48">
        <v>9.0</v>
      </c>
      <c r="O628" s="48">
        <v>2.0</v>
      </c>
      <c r="P628" s="48">
        <v>3.0</v>
      </c>
      <c r="Q628" s="48">
        <v>4.0</v>
      </c>
      <c r="R628" s="48">
        <v>1.0</v>
      </c>
      <c r="S628" s="48">
        <v>2.0</v>
      </c>
      <c r="T628" s="48">
        <v>6.0</v>
      </c>
      <c r="U628" s="48"/>
      <c r="V628" s="48"/>
      <c r="W628" s="48"/>
      <c r="X628" s="48"/>
      <c r="Y628" s="48"/>
      <c r="Z628" s="48"/>
    </row>
    <row r="629" ht="15.75" customHeight="1">
      <c r="A629" s="48">
        <v>626.0</v>
      </c>
      <c r="B629" s="48" t="s">
        <v>1176</v>
      </c>
      <c r="C629" s="48" t="s">
        <v>1486</v>
      </c>
      <c r="D629" s="48" t="s">
        <v>44</v>
      </c>
      <c r="E629" s="48" t="s">
        <v>721</v>
      </c>
      <c r="F629" s="48">
        <v>6.0</v>
      </c>
      <c r="G629" s="48">
        <v>6.0</v>
      </c>
      <c r="H629" s="48">
        <v>6.0</v>
      </c>
      <c r="I629" s="48">
        <v>5.0</v>
      </c>
      <c r="J629" s="48">
        <v>4.0</v>
      </c>
      <c r="K629" s="48">
        <v>3.0</v>
      </c>
      <c r="L629" s="48">
        <v>3.0</v>
      </c>
      <c r="M629" s="48">
        <v>2.0</v>
      </c>
      <c r="N629" s="48">
        <v>4.0</v>
      </c>
      <c r="O629" s="48">
        <v>6.0</v>
      </c>
      <c r="P629" s="48">
        <v>2.0</v>
      </c>
      <c r="Q629" s="48">
        <v>4.0</v>
      </c>
      <c r="R629" s="48">
        <v>0.0</v>
      </c>
      <c r="S629" s="48">
        <v>6.0</v>
      </c>
      <c r="T629" s="48">
        <v>2.0</v>
      </c>
      <c r="U629" s="48"/>
      <c r="V629" s="48"/>
      <c r="W629" s="48"/>
      <c r="X629" s="48"/>
      <c r="Y629" s="48"/>
      <c r="Z629" s="48"/>
    </row>
    <row r="630" ht="15.75" customHeight="1">
      <c r="A630" s="48">
        <v>627.0</v>
      </c>
      <c r="B630" s="48" t="s">
        <v>1487</v>
      </c>
      <c r="C630" s="48" t="s">
        <v>1488</v>
      </c>
      <c r="D630" s="48" t="s">
        <v>44</v>
      </c>
      <c r="E630" s="48" t="s">
        <v>721</v>
      </c>
      <c r="F630" s="48">
        <v>27.0</v>
      </c>
      <c r="G630" s="48">
        <v>7.0</v>
      </c>
      <c r="H630" s="48">
        <v>4.0</v>
      </c>
      <c r="I630" s="48">
        <v>3.0</v>
      </c>
      <c r="J630" s="48">
        <v>3.0</v>
      </c>
      <c r="K630" s="48">
        <v>5.0</v>
      </c>
      <c r="L630" s="48">
        <v>3.0</v>
      </c>
      <c r="M630" s="48">
        <v>3.0</v>
      </c>
      <c r="N630" s="48">
        <v>1.0</v>
      </c>
      <c r="O630" s="48">
        <v>4.0</v>
      </c>
      <c r="P630" s="48">
        <v>2.0</v>
      </c>
      <c r="Q630" s="48">
        <v>4.0</v>
      </c>
      <c r="R630" s="48">
        <v>1.0</v>
      </c>
      <c r="S630" s="48">
        <v>3.0</v>
      </c>
      <c r="T630" s="48">
        <v>2.0</v>
      </c>
      <c r="U630" s="48"/>
      <c r="V630" s="48"/>
      <c r="W630" s="48"/>
      <c r="X630" s="48"/>
      <c r="Y630" s="48"/>
      <c r="Z630" s="48"/>
    </row>
    <row r="631" ht="15.75" customHeight="1">
      <c r="A631" s="48">
        <v>628.0</v>
      </c>
      <c r="B631" s="48" t="s">
        <v>1489</v>
      </c>
      <c r="C631" s="48" t="s">
        <v>1490</v>
      </c>
      <c r="D631" s="48" t="s">
        <v>44</v>
      </c>
      <c r="E631" s="48" t="s">
        <v>721</v>
      </c>
      <c r="F631" s="48">
        <v>4.0</v>
      </c>
      <c r="G631" s="48">
        <v>9.0</v>
      </c>
      <c r="H631" s="48">
        <v>4.0</v>
      </c>
      <c r="I631" s="48">
        <v>3.0</v>
      </c>
      <c r="J631" s="48">
        <v>4.0</v>
      </c>
      <c r="K631" s="48">
        <v>3.0</v>
      </c>
      <c r="L631" s="48">
        <v>4.0</v>
      </c>
      <c r="M631" s="48">
        <v>1.0</v>
      </c>
      <c r="N631" s="48">
        <v>1.0</v>
      </c>
      <c r="O631" s="48">
        <v>4.0</v>
      </c>
      <c r="P631" s="48">
        <v>2.0</v>
      </c>
      <c r="Q631" s="48">
        <v>3.0</v>
      </c>
      <c r="R631" s="48">
        <v>1.0</v>
      </c>
      <c r="S631" s="48">
        <v>4.0</v>
      </c>
      <c r="T631" s="48">
        <v>1.0</v>
      </c>
      <c r="U631" s="48"/>
      <c r="V631" s="48"/>
      <c r="W631" s="48"/>
      <c r="X631" s="48"/>
      <c r="Y631" s="48"/>
      <c r="Z631" s="48"/>
    </row>
    <row r="632" ht="15.75" customHeight="1">
      <c r="A632" s="48">
        <v>629.0</v>
      </c>
      <c r="B632" s="48" t="s">
        <v>836</v>
      </c>
      <c r="C632" s="48" t="s">
        <v>1491</v>
      </c>
      <c r="D632" s="48" t="s">
        <v>44</v>
      </c>
      <c r="E632" s="48" t="s">
        <v>721</v>
      </c>
      <c r="F632" s="48">
        <v>3.0</v>
      </c>
      <c r="G632" s="48">
        <v>6.0</v>
      </c>
      <c r="H632" s="48">
        <v>3.0</v>
      </c>
      <c r="I632" s="48">
        <v>3.0</v>
      </c>
      <c r="J632" s="48">
        <v>2.0</v>
      </c>
      <c r="K632" s="48">
        <v>4.0</v>
      </c>
      <c r="L632" s="48">
        <v>3.0</v>
      </c>
      <c r="M632" s="48">
        <v>4.0</v>
      </c>
      <c r="N632" s="48">
        <v>4.0</v>
      </c>
      <c r="O632" s="48">
        <v>3.0</v>
      </c>
      <c r="P632" s="48">
        <v>1.0</v>
      </c>
      <c r="Q632" s="48">
        <v>4.0</v>
      </c>
      <c r="R632" s="48">
        <v>2.0</v>
      </c>
      <c r="S632" s="48">
        <v>3.0</v>
      </c>
      <c r="T632" s="48">
        <v>3.0</v>
      </c>
      <c r="U632" s="48"/>
      <c r="V632" s="48"/>
      <c r="W632" s="48"/>
      <c r="X632" s="48"/>
      <c r="Y632" s="48"/>
      <c r="Z632" s="48"/>
    </row>
    <row r="633" ht="15.75" customHeight="1">
      <c r="A633" s="48">
        <v>630.0</v>
      </c>
      <c r="B633" s="48" t="s">
        <v>980</v>
      </c>
      <c r="C633" s="48" t="s">
        <v>1492</v>
      </c>
      <c r="D633" s="48" t="s">
        <v>44</v>
      </c>
      <c r="E633" s="48" t="s">
        <v>721</v>
      </c>
      <c r="F633" s="48">
        <v>5.0</v>
      </c>
      <c r="G633" s="48">
        <v>9.0</v>
      </c>
      <c r="H633" s="48">
        <v>2.0</v>
      </c>
      <c r="I633" s="48">
        <v>2.0</v>
      </c>
      <c r="J633" s="48">
        <v>2.0</v>
      </c>
      <c r="K633" s="48">
        <v>4.0</v>
      </c>
      <c r="L633" s="48">
        <v>2.0</v>
      </c>
      <c r="M633" s="48">
        <v>3.0</v>
      </c>
      <c r="N633" s="48">
        <v>6.0</v>
      </c>
      <c r="O633" s="48">
        <v>2.0</v>
      </c>
      <c r="P633" s="48">
        <v>1.0</v>
      </c>
      <c r="Q633" s="48">
        <v>4.0</v>
      </c>
      <c r="R633" s="48">
        <v>0.0</v>
      </c>
      <c r="S633" s="48">
        <v>2.0</v>
      </c>
      <c r="T633" s="48">
        <v>4.0</v>
      </c>
      <c r="U633" s="48"/>
      <c r="V633" s="48"/>
      <c r="W633" s="48"/>
      <c r="X633" s="48"/>
      <c r="Y633" s="48"/>
      <c r="Z633" s="48"/>
    </row>
    <row r="634" ht="15.75" customHeight="1">
      <c r="A634" s="48">
        <v>631.0</v>
      </c>
      <c r="B634" s="48" t="s">
        <v>817</v>
      </c>
      <c r="C634" s="48" t="s">
        <v>1493</v>
      </c>
      <c r="D634" s="48" t="s">
        <v>44</v>
      </c>
      <c r="E634" s="48" t="s">
        <v>721</v>
      </c>
      <c r="F634" s="48">
        <v>22.0</v>
      </c>
      <c r="G634" s="48">
        <v>9.0</v>
      </c>
      <c r="H634" s="48">
        <v>3.0</v>
      </c>
      <c r="I634" s="48">
        <v>2.0</v>
      </c>
      <c r="J634" s="48">
        <v>1.0</v>
      </c>
      <c r="K634" s="48">
        <v>3.0</v>
      </c>
      <c r="L634" s="48">
        <v>2.0</v>
      </c>
      <c r="M634" s="48">
        <v>2.0</v>
      </c>
      <c r="N634" s="48">
        <v>4.0</v>
      </c>
      <c r="O634" s="48">
        <v>2.0</v>
      </c>
      <c r="P634" s="48">
        <v>0.0</v>
      </c>
      <c r="Q634" s="48">
        <v>4.0</v>
      </c>
      <c r="R634" s="48">
        <v>5.0</v>
      </c>
      <c r="S634" s="48">
        <v>2.0</v>
      </c>
      <c r="T634" s="48">
        <v>3.0</v>
      </c>
      <c r="U634" s="48"/>
      <c r="V634" s="48"/>
      <c r="W634" s="48"/>
      <c r="X634" s="48"/>
      <c r="Y634" s="48"/>
      <c r="Z634" s="48"/>
    </row>
    <row r="635" ht="15.75" customHeight="1">
      <c r="A635" s="48">
        <v>632.0</v>
      </c>
      <c r="B635" s="48" t="s">
        <v>1306</v>
      </c>
      <c r="C635" s="48" t="s">
        <v>947</v>
      </c>
      <c r="D635" s="48" t="s">
        <v>44</v>
      </c>
      <c r="E635" s="48" t="s">
        <v>721</v>
      </c>
      <c r="F635" s="48">
        <v>26.0</v>
      </c>
      <c r="G635" s="48">
        <v>9.0</v>
      </c>
      <c r="H635" s="48">
        <v>2.0</v>
      </c>
      <c r="I635" s="48">
        <v>2.0</v>
      </c>
      <c r="J635" s="48">
        <v>1.0</v>
      </c>
      <c r="K635" s="48">
        <v>3.0</v>
      </c>
      <c r="L635" s="48">
        <v>2.0</v>
      </c>
      <c r="M635" s="48">
        <v>3.0</v>
      </c>
      <c r="N635" s="48">
        <v>3.0</v>
      </c>
      <c r="O635" s="48">
        <v>2.0</v>
      </c>
      <c r="P635" s="48">
        <v>0.0</v>
      </c>
      <c r="Q635" s="48">
        <v>4.0</v>
      </c>
      <c r="R635" s="48">
        <v>4.0</v>
      </c>
      <c r="S635" s="48">
        <v>2.0</v>
      </c>
      <c r="T635" s="48">
        <v>3.0</v>
      </c>
      <c r="U635" s="48"/>
      <c r="V635" s="48"/>
      <c r="W635" s="48"/>
      <c r="X635" s="48"/>
      <c r="Y635" s="48"/>
      <c r="Z635" s="48"/>
    </row>
    <row r="636" ht="15.75" customHeight="1">
      <c r="A636" s="48">
        <v>633.0</v>
      </c>
      <c r="B636" s="48" t="s">
        <v>724</v>
      </c>
      <c r="C636" s="48" t="s">
        <v>1494</v>
      </c>
      <c r="D636" s="48" t="s">
        <v>44</v>
      </c>
      <c r="E636" s="48" t="s">
        <v>721</v>
      </c>
      <c r="F636" s="48">
        <v>8.0</v>
      </c>
      <c r="G636" s="48">
        <v>9.0</v>
      </c>
      <c r="H636" s="48">
        <v>2.0</v>
      </c>
      <c r="I636" s="48">
        <v>2.0</v>
      </c>
      <c r="J636" s="48">
        <v>1.0</v>
      </c>
      <c r="K636" s="48">
        <v>2.0</v>
      </c>
      <c r="L636" s="48">
        <v>2.0</v>
      </c>
      <c r="M636" s="48">
        <v>3.0</v>
      </c>
      <c r="N636" s="48">
        <v>6.0</v>
      </c>
      <c r="O636" s="48">
        <v>2.0</v>
      </c>
      <c r="P636" s="48">
        <v>1.0</v>
      </c>
      <c r="Q636" s="48">
        <v>2.0</v>
      </c>
      <c r="R636" s="48">
        <v>5.0</v>
      </c>
      <c r="S636" s="48">
        <v>2.0</v>
      </c>
      <c r="T636" s="48">
        <v>2.0</v>
      </c>
      <c r="U636" s="48"/>
      <c r="V636" s="48"/>
      <c r="W636" s="48"/>
      <c r="X636" s="48"/>
      <c r="Y636" s="48"/>
      <c r="Z636" s="48"/>
    </row>
    <row r="637" ht="15.75" customHeight="1">
      <c r="A637" s="48">
        <v>634.0</v>
      </c>
      <c r="B637" s="48" t="s">
        <v>1020</v>
      </c>
      <c r="C637" s="48" t="s">
        <v>1077</v>
      </c>
      <c r="D637" s="48" t="s">
        <v>1514</v>
      </c>
      <c r="E637" s="48" t="s">
        <v>697</v>
      </c>
      <c r="F637" s="48">
        <v>33.0</v>
      </c>
      <c r="G637" s="48">
        <v>6.0</v>
      </c>
      <c r="H637" s="48">
        <v>6.0</v>
      </c>
      <c r="I637" s="48">
        <v>4.0</v>
      </c>
      <c r="J637" s="48">
        <v>4.0</v>
      </c>
      <c r="K637" s="48">
        <v>4.0</v>
      </c>
      <c r="L637" s="48">
        <v>6.0</v>
      </c>
      <c r="M637" s="48">
        <v>0.0</v>
      </c>
      <c r="N637" s="48">
        <v>1.0</v>
      </c>
      <c r="O637" s="48">
        <v>0.0</v>
      </c>
      <c r="P637" s="48">
        <v>0.0</v>
      </c>
      <c r="Q637" s="48">
        <v>5.0</v>
      </c>
      <c r="R637" s="48">
        <v>5.0</v>
      </c>
      <c r="S637" s="48">
        <v>6.0</v>
      </c>
      <c r="T637" s="48">
        <v>6.0</v>
      </c>
      <c r="U637" s="48"/>
      <c r="V637" s="48"/>
      <c r="W637" s="48"/>
      <c r="X637" s="48"/>
      <c r="Y637" s="48"/>
      <c r="Z637" s="48"/>
    </row>
    <row r="638" ht="15.75" customHeight="1">
      <c r="A638" s="48">
        <v>635.0</v>
      </c>
      <c r="B638" s="48" t="s">
        <v>777</v>
      </c>
      <c r="C638" s="48" t="s">
        <v>778</v>
      </c>
      <c r="D638" s="48" t="s">
        <v>1514</v>
      </c>
      <c r="E638" s="48" t="s">
        <v>697</v>
      </c>
      <c r="F638" s="48">
        <v>31.0</v>
      </c>
      <c r="G638" s="48">
        <v>7.0</v>
      </c>
      <c r="H638" s="48">
        <v>5.0</v>
      </c>
      <c r="I638" s="48">
        <v>4.0</v>
      </c>
      <c r="J638" s="48">
        <v>5.0</v>
      </c>
      <c r="K638" s="48">
        <v>5.0</v>
      </c>
      <c r="L638" s="48">
        <v>5.0</v>
      </c>
      <c r="M638" s="48">
        <v>0.0</v>
      </c>
      <c r="N638" s="48">
        <v>0.0</v>
      </c>
      <c r="O638" s="48">
        <v>0.0</v>
      </c>
      <c r="P638" s="48">
        <v>0.0</v>
      </c>
      <c r="Q638" s="48">
        <v>4.0</v>
      </c>
      <c r="R638" s="48">
        <v>4.0</v>
      </c>
      <c r="S638" s="48">
        <v>5.0</v>
      </c>
      <c r="T638" s="48">
        <v>5.0</v>
      </c>
      <c r="U638" s="48"/>
      <c r="V638" s="48"/>
      <c r="W638" s="48"/>
      <c r="X638" s="48"/>
      <c r="Y638" s="48"/>
      <c r="Z638" s="48"/>
    </row>
    <row r="639" ht="15.75" customHeight="1">
      <c r="A639" s="48">
        <v>636.0</v>
      </c>
      <c r="B639" s="48" t="s">
        <v>779</v>
      </c>
      <c r="C639" s="48" t="s">
        <v>1251</v>
      </c>
      <c r="D639" s="48" t="s">
        <v>1514</v>
      </c>
      <c r="E639" s="48" t="s">
        <v>697</v>
      </c>
      <c r="F639" s="48">
        <v>35.0</v>
      </c>
      <c r="G639" s="48">
        <v>10.0</v>
      </c>
      <c r="H639" s="48">
        <v>4.0</v>
      </c>
      <c r="I639" s="48">
        <v>4.0</v>
      </c>
      <c r="J639" s="48">
        <v>5.0</v>
      </c>
      <c r="K639" s="48">
        <v>5.0</v>
      </c>
      <c r="L639" s="48">
        <v>4.0</v>
      </c>
      <c r="M639" s="48">
        <v>0.0</v>
      </c>
      <c r="N639" s="48">
        <v>0.0</v>
      </c>
      <c r="O639" s="48">
        <v>0.0</v>
      </c>
      <c r="P639" s="48">
        <v>0.0</v>
      </c>
      <c r="Q639" s="48">
        <v>4.0</v>
      </c>
      <c r="R639" s="48">
        <v>4.0</v>
      </c>
      <c r="S639" s="48">
        <v>4.0</v>
      </c>
      <c r="T639" s="48">
        <v>4.0</v>
      </c>
      <c r="U639" s="48"/>
      <c r="V639" s="48"/>
      <c r="W639" s="48"/>
      <c r="X639" s="48"/>
      <c r="Y639" s="48"/>
      <c r="Z639" s="48"/>
    </row>
    <row r="640" ht="15.75" customHeight="1">
      <c r="A640" s="48">
        <v>637.0</v>
      </c>
      <c r="B640" s="48" t="s">
        <v>1010</v>
      </c>
      <c r="C640" s="48" t="s">
        <v>871</v>
      </c>
      <c r="D640" s="48" t="s">
        <v>1514</v>
      </c>
      <c r="E640" s="48" t="s">
        <v>702</v>
      </c>
      <c r="F640" s="48">
        <v>66.0</v>
      </c>
      <c r="G640" s="48">
        <v>10.0</v>
      </c>
      <c r="H640" s="48">
        <v>5.0</v>
      </c>
      <c r="I640" s="48">
        <v>4.0</v>
      </c>
      <c r="J640" s="48">
        <v>6.0</v>
      </c>
      <c r="K640" s="48">
        <v>4.0</v>
      </c>
      <c r="L640" s="48">
        <v>4.0</v>
      </c>
      <c r="M640" s="48">
        <v>3.0</v>
      </c>
      <c r="N640" s="48">
        <v>3.0</v>
      </c>
      <c r="O640" s="48">
        <v>6.0</v>
      </c>
      <c r="P640" s="48">
        <v>6.0</v>
      </c>
      <c r="Q640" s="48">
        <v>6.0</v>
      </c>
      <c r="R640" s="48">
        <v>0.0</v>
      </c>
      <c r="S640" s="48">
        <v>6.0</v>
      </c>
      <c r="T640" s="48">
        <v>2.0</v>
      </c>
      <c r="U640" s="48"/>
      <c r="V640" s="48"/>
      <c r="W640" s="48"/>
      <c r="X640" s="48"/>
      <c r="Y640" s="48"/>
      <c r="Z640" s="48"/>
    </row>
    <row r="641" ht="15.75" customHeight="1">
      <c r="A641" s="48">
        <v>638.0</v>
      </c>
      <c r="B641" s="48" t="s">
        <v>912</v>
      </c>
      <c r="C641" s="48" t="s">
        <v>1168</v>
      </c>
      <c r="D641" s="48" t="s">
        <v>1514</v>
      </c>
      <c r="E641" s="48" t="s">
        <v>702</v>
      </c>
      <c r="F641" s="48">
        <v>11.0</v>
      </c>
      <c r="G641" s="48">
        <v>10.0</v>
      </c>
      <c r="H641" s="48">
        <v>5.0</v>
      </c>
      <c r="I641" s="48">
        <v>4.0</v>
      </c>
      <c r="J641" s="48">
        <v>4.0</v>
      </c>
      <c r="K641" s="48">
        <v>4.0</v>
      </c>
      <c r="L641" s="48">
        <v>3.0</v>
      </c>
      <c r="M641" s="48">
        <v>5.0</v>
      </c>
      <c r="N641" s="48">
        <v>4.0</v>
      </c>
      <c r="O641" s="48">
        <v>5.0</v>
      </c>
      <c r="P641" s="48">
        <v>3.0</v>
      </c>
      <c r="Q641" s="48">
        <v>4.0</v>
      </c>
      <c r="R641" s="48">
        <v>0.0</v>
      </c>
      <c r="S641" s="48">
        <v>5.0</v>
      </c>
      <c r="T641" s="48">
        <v>3.0</v>
      </c>
      <c r="U641" s="48"/>
      <c r="V641" s="48"/>
      <c r="W641" s="48"/>
      <c r="X641" s="48"/>
      <c r="Y641" s="48"/>
      <c r="Z641" s="48"/>
    </row>
    <row r="642" ht="15.75" customHeight="1">
      <c r="A642" s="48">
        <v>639.0</v>
      </c>
      <c r="B642" s="48" t="s">
        <v>1080</v>
      </c>
      <c r="C642" s="48" t="s">
        <v>1081</v>
      </c>
      <c r="D642" s="48" t="s">
        <v>1514</v>
      </c>
      <c r="E642" s="48" t="s">
        <v>702</v>
      </c>
      <c r="F642" s="48">
        <v>10.0</v>
      </c>
      <c r="G642" s="48">
        <v>9.0</v>
      </c>
      <c r="H642" s="48">
        <v>4.0</v>
      </c>
      <c r="I642" s="48">
        <v>4.0</v>
      </c>
      <c r="J642" s="48">
        <v>4.0</v>
      </c>
      <c r="K642" s="48">
        <v>4.0</v>
      </c>
      <c r="L642" s="48">
        <v>4.0</v>
      </c>
      <c r="M642" s="48">
        <v>4.0</v>
      </c>
      <c r="N642" s="48">
        <v>4.0</v>
      </c>
      <c r="O642" s="48">
        <v>4.0</v>
      </c>
      <c r="P642" s="48">
        <v>4.0</v>
      </c>
      <c r="Q642" s="48">
        <v>4.0</v>
      </c>
      <c r="R642" s="48">
        <v>1.0</v>
      </c>
      <c r="S642" s="48">
        <v>4.0</v>
      </c>
      <c r="T642" s="48">
        <v>3.0</v>
      </c>
      <c r="U642" s="48"/>
      <c r="V642" s="48"/>
      <c r="W642" s="48"/>
      <c r="X642" s="48"/>
      <c r="Y642" s="48"/>
      <c r="Z642" s="48"/>
    </row>
    <row r="643" ht="15.75" customHeight="1">
      <c r="A643" s="48">
        <v>640.0</v>
      </c>
      <c r="B643" s="48" t="s">
        <v>738</v>
      </c>
      <c r="C643" s="48" t="s">
        <v>739</v>
      </c>
      <c r="D643" s="48" t="s">
        <v>1514</v>
      </c>
      <c r="E643" s="48" t="s">
        <v>702</v>
      </c>
      <c r="F643" s="48">
        <v>12.0</v>
      </c>
      <c r="G643" s="48">
        <v>7.0</v>
      </c>
      <c r="H643" s="48">
        <v>5.0</v>
      </c>
      <c r="I643" s="48">
        <v>4.0</v>
      </c>
      <c r="J643" s="48">
        <v>6.0</v>
      </c>
      <c r="K643" s="48">
        <v>5.0</v>
      </c>
      <c r="L643" s="48">
        <v>3.0</v>
      </c>
      <c r="M643" s="48">
        <v>3.0</v>
      </c>
      <c r="N643" s="48">
        <v>1.0</v>
      </c>
      <c r="O643" s="48">
        <v>5.0</v>
      </c>
      <c r="P643" s="48">
        <v>4.0</v>
      </c>
      <c r="Q643" s="48">
        <v>5.0</v>
      </c>
      <c r="R643" s="48">
        <v>0.0</v>
      </c>
      <c r="S643" s="48">
        <v>6.0</v>
      </c>
      <c r="T643" s="48">
        <v>1.0</v>
      </c>
      <c r="U643" s="48"/>
      <c r="V643" s="48"/>
      <c r="W643" s="48"/>
      <c r="X643" s="48"/>
      <c r="Y643" s="48"/>
      <c r="Z643" s="48"/>
    </row>
    <row r="644" ht="15.75" customHeight="1">
      <c r="A644" s="48">
        <v>641.0</v>
      </c>
      <c r="B644" s="48" t="s">
        <v>746</v>
      </c>
      <c r="C644" s="48" t="s">
        <v>1275</v>
      </c>
      <c r="D644" s="48" t="s">
        <v>1514</v>
      </c>
      <c r="E644" s="48" t="s">
        <v>702</v>
      </c>
      <c r="F644" s="48">
        <v>19.0</v>
      </c>
      <c r="G644" s="48">
        <v>6.0</v>
      </c>
      <c r="H644" s="48">
        <v>4.0</v>
      </c>
      <c r="I644" s="48">
        <v>4.0</v>
      </c>
      <c r="J644" s="48">
        <v>5.0</v>
      </c>
      <c r="K644" s="48">
        <v>4.0</v>
      </c>
      <c r="L644" s="48">
        <v>4.0</v>
      </c>
      <c r="M644" s="48">
        <v>2.0</v>
      </c>
      <c r="N644" s="48">
        <v>0.0</v>
      </c>
      <c r="O644" s="48">
        <v>4.0</v>
      </c>
      <c r="P644" s="48">
        <v>5.0</v>
      </c>
      <c r="Q644" s="48">
        <v>5.0</v>
      </c>
      <c r="R644" s="48">
        <v>2.0</v>
      </c>
      <c r="S644" s="48">
        <v>5.0</v>
      </c>
      <c r="T644" s="48">
        <v>2.0</v>
      </c>
      <c r="U644" s="48"/>
      <c r="V644" s="48"/>
      <c r="W644" s="48"/>
      <c r="X644" s="48"/>
      <c r="Y644" s="48"/>
      <c r="Z644" s="48"/>
    </row>
    <row r="645" ht="15.75" customHeight="1">
      <c r="A645" s="48">
        <v>642.0</v>
      </c>
      <c r="B645" s="48" t="s">
        <v>1140</v>
      </c>
      <c r="C645" s="48" t="s">
        <v>1141</v>
      </c>
      <c r="D645" s="48" t="s">
        <v>1514</v>
      </c>
      <c r="E645" s="48" t="s">
        <v>702</v>
      </c>
      <c r="F645" s="48">
        <v>78.0</v>
      </c>
      <c r="G645" s="48">
        <v>9.0</v>
      </c>
      <c r="H645" s="48">
        <v>4.0</v>
      </c>
      <c r="I645" s="48">
        <v>4.0</v>
      </c>
      <c r="J645" s="48">
        <v>5.0</v>
      </c>
      <c r="K645" s="48">
        <v>3.0</v>
      </c>
      <c r="L645" s="48">
        <v>4.0</v>
      </c>
      <c r="M645" s="48">
        <v>3.0</v>
      </c>
      <c r="N645" s="48">
        <v>4.0</v>
      </c>
      <c r="O645" s="48">
        <v>4.0</v>
      </c>
      <c r="P645" s="48">
        <v>5.0</v>
      </c>
      <c r="Q645" s="48">
        <v>5.0</v>
      </c>
      <c r="R645" s="48">
        <v>1.0</v>
      </c>
      <c r="S645" s="48">
        <v>4.0</v>
      </c>
      <c r="T645" s="48">
        <v>1.0</v>
      </c>
      <c r="U645" s="48"/>
      <c r="V645" s="48"/>
      <c r="W645" s="48"/>
      <c r="X645" s="48"/>
      <c r="Y645" s="48"/>
      <c r="Z645" s="48"/>
    </row>
    <row r="646" ht="15.75" customHeight="1">
      <c r="A646" s="48">
        <v>643.0</v>
      </c>
      <c r="B646" s="48" t="s">
        <v>783</v>
      </c>
      <c r="C646" s="48" t="s">
        <v>784</v>
      </c>
      <c r="D646" s="48" t="s">
        <v>1514</v>
      </c>
      <c r="E646" s="48" t="s">
        <v>702</v>
      </c>
      <c r="F646" s="48">
        <v>16.0</v>
      </c>
      <c r="G646" s="48">
        <v>5.0</v>
      </c>
      <c r="H646" s="48">
        <v>5.0</v>
      </c>
      <c r="I646" s="48">
        <v>4.0</v>
      </c>
      <c r="J646" s="48">
        <v>6.0</v>
      </c>
      <c r="K646" s="48">
        <v>4.0</v>
      </c>
      <c r="L646" s="48">
        <v>3.0</v>
      </c>
      <c r="M646" s="48">
        <v>3.0</v>
      </c>
      <c r="N646" s="48">
        <v>3.0</v>
      </c>
      <c r="O646" s="48">
        <v>5.0</v>
      </c>
      <c r="P646" s="48">
        <v>4.0</v>
      </c>
      <c r="Q646" s="48">
        <v>6.0</v>
      </c>
      <c r="R646" s="48">
        <v>0.0</v>
      </c>
      <c r="S646" s="48">
        <v>5.0</v>
      </c>
      <c r="T646" s="48">
        <v>2.0</v>
      </c>
      <c r="U646" s="48"/>
      <c r="V646" s="48"/>
      <c r="W646" s="48"/>
      <c r="X646" s="48"/>
      <c r="Y646" s="48"/>
      <c r="Z646" s="48"/>
    </row>
    <row r="647" ht="15.75" customHeight="1">
      <c r="A647" s="48">
        <v>644.0</v>
      </c>
      <c r="B647" s="48" t="s">
        <v>853</v>
      </c>
      <c r="C647" s="48" t="s">
        <v>1129</v>
      </c>
      <c r="D647" s="48" t="s">
        <v>1514</v>
      </c>
      <c r="E647" s="48" t="s">
        <v>702</v>
      </c>
      <c r="F647" s="48">
        <v>25.0</v>
      </c>
      <c r="G647" s="48">
        <v>11.0</v>
      </c>
      <c r="H647" s="48">
        <v>3.0</v>
      </c>
      <c r="I647" s="48">
        <v>4.0</v>
      </c>
      <c r="J647" s="48">
        <v>5.0</v>
      </c>
      <c r="K647" s="48">
        <v>3.0</v>
      </c>
      <c r="L647" s="48">
        <v>3.0</v>
      </c>
      <c r="M647" s="48">
        <v>3.0</v>
      </c>
      <c r="N647" s="48">
        <v>6.0</v>
      </c>
      <c r="O647" s="48">
        <v>4.0</v>
      </c>
      <c r="P647" s="48">
        <v>4.0</v>
      </c>
      <c r="Q647" s="48">
        <v>5.0</v>
      </c>
      <c r="R647" s="48">
        <v>3.0</v>
      </c>
      <c r="S647" s="48">
        <v>4.0</v>
      </c>
      <c r="T647" s="48">
        <v>4.0</v>
      </c>
      <c r="U647" s="48"/>
      <c r="V647" s="48"/>
      <c r="W647" s="48"/>
      <c r="X647" s="48"/>
      <c r="Y647" s="48"/>
      <c r="Z647" s="48"/>
    </row>
    <row r="648" ht="15.75" customHeight="1">
      <c r="A648" s="48">
        <v>645.0</v>
      </c>
      <c r="B648" s="48" t="s">
        <v>1258</v>
      </c>
      <c r="C648" s="48" t="s">
        <v>1259</v>
      </c>
      <c r="D648" s="48" t="s">
        <v>1514</v>
      </c>
      <c r="E648" s="48" t="s">
        <v>702</v>
      </c>
      <c r="F648" s="48">
        <v>68.0</v>
      </c>
      <c r="G648" s="48">
        <v>10.0</v>
      </c>
      <c r="H648" s="48">
        <v>5.0</v>
      </c>
      <c r="I648" s="48">
        <v>4.0</v>
      </c>
      <c r="J648" s="48">
        <v>4.0</v>
      </c>
      <c r="K648" s="48">
        <v>3.0</v>
      </c>
      <c r="L648" s="48">
        <v>3.0</v>
      </c>
      <c r="M648" s="48">
        <v>4.0</v>
      </c>
      <c r="N648" s="48">
        <v>4.0</v>
      </c>
      <c r="O648" s="48">
        <v>5.0</v>
      </c>
      <c r="P648" s="48">
        <v>3.0</v>
      </c>
      <c r="Q648" s="48">
        <v>4.0</v>
      </c>
      <c r="R648" s="48">
        <v>1.0</v>
      </c>
      <c r="S648" s="48">
        <v>4.0</v>
      </c>
      <c r="T648" s="48">
        <v>2.0</v>
      </c>
      <c r="U648" s="48"/>
      <c r="V648" s="48"/>
      <c r="W648" s="48"/>
      <c r="X648" s="48"/>
      <c r="Y648" s="48"/>
      <c r="Z648" s="48"/>
    </row>
    <row r="649" ht="15.75" customHeight="1">
      <c r="A649" s="48">
        <v>646.0</v>
      </c>
      <c r="B649" s="48" t="s">
        <v>764</v>
      </c>
      <c r="C649" s="48" t="s">
        <v>1455</v>
      </c>
      <c r="D649" s="48" t="s">
        <v>1514</v>
      </c>
      <c r="E649" s="48" t="s">
        <v>702</v>
      </c>
      <c r="F649" s="48">
        <v>13.0</v>
      </c>
      <c r="G649" s="48">
        <v>6.0</v>
      </c>
      <c r="H649" s="48">
        <v>4.0</v>
      </c>
      <c r="I649" s="48">
        <v>6.0</v>
      </c>
      <c r="J649" s="48">
        <v>4.0</v>
      </c>
      <c r="K649" s="48">
        <v>3.0</v>
      </c>
      <c r="L649" s="48">
        <v>3.0</v>
      </c>
      <c r="M649" s="48">
        <v>2.0</v>
      </c>
      <c r="N649" s="48">
        <v>0.0</v>
      </c>
      <c r="O649" s="48">
        <v>4.0</v>
      </c>
      <c r="P649" s="48">
        <v>4.0</v>
      </c>
      <c r="Q649" s="48">
        <v>4.0</v>
      </c>
      <c r="R649" s="48">
        <v>2.0</v>
      </c>
      <c r="S649" s="48">
        <v>3.0</v>
      </c>
      <c r="T649" s="48">
        <v>2.0</v>
      </c>
      <c r="U649" s="48"/>
      <c r="V649" s="48"/>
      <c r="W649" s="48"/>
      <c r="X649" s="48"/>
      <c r="Y649" s="48"/>
      <c r="Z649" s="48"/>
    </row>
    <row r="650" ht="15.75" customHeight="1">
      <c r="A650" s="48">
        <v>647.0</v>
      </c>
      <c r="B650" s="48" t="s">
        <v>817</v>
      </c>
      <c r="C650" s="48" t="s">
        <v>1179</v>
      </c>
      <c r="D650" s="48" t="s">
        <v>1514</v>
      </c>
      <c r="E650" s="48" t="s">
        <v>702</v>
      </c>
      <c r="F650" s="48">
        <v>22.0</v>
      </c>
      <c r="G650" s="48">
        <v>7.0</v>
      </c>
      <c r="H650" s="48">
        <v>5.0</v>
      </c>
      <c r="I650" s="48">
        <v>5.0</v>
      </c>
      <c r="J650" s="48">
        <v>4.0</v>
      </c>
      <c r="K650" s="48">
        <v>4.0</v>
      </c>
      <c r="L650" s="48">
        <v>5.0</v>
      </c>
      <c r="M650" s="48">
        <v>2.0</v>
      </c>
      <c r="N650" s="48">
        <v>3.0</v>
      </c>
      <c r="O650" s="48">
        <v>5.0</v>
      </c>
      <c r="P650" s="48">
        <v>3.0</v>
      </c>
      <c r="Q650" s="48">
        <v>5.0</v>
      </c>
      <c r="R650" s="48">
        <v>5.0</v>
      </c>
      <c r="S650" s="48">
        <v>5.0</v>
      </c>
      <c r="T650" s="48">
        <v>2.0</v>
      </c>
      <c r="U650" s="48"/>
      <c r="V650" s="48"/>
      <c r="W650" s="48"/>
      <c r="X650" s="48"/>
      <c r="Y650" s="48"/>
      <c r="Z650" s="48"/>
    </row>
    <row r="651" ht="15.75" customHeight="1">
      <c r="A651" s="48">
        <v>648.0</v>
      </c>
      <c r="B651" s="48" t="s">
        <v>1044</v>
      </c>
      <c r="C651" s="48" t="s">
        <v>1260</v>
      </c>
      <c r="D651" s="48" t="s">
        <v>1514</v>
      </c>
      <c r="E651" s="48" t="s">
        <v>702</v>
      </c>
      <c r="F651" s="48">
        <v>23.0</v>
      </c>
      <c r="G651" s="48">
        <v>9.0</v>
      </c>
      <c r="H651" s="48">
        <v>2.0</v>
      </c>
      <c r="I651" s="48">
        <v>2.0</v>
      </c>
      <c r="J651" s="48">
        <v>5.0</v>
      </c>
      <c r="K651" s="48">
        <v>4.0</v>
      </c>
      <c r="L651" s="48">
        <v>4.0</v>
      </c>
      <c r="M651" s="48">
        <v>3.0</v>
      </c>
      <c r="N651" s="48">
        <v>7.0</v>
      </c>
      <c r="O651" s="48">
        <v>3.0</v>
      </c>
      <c r="P651" s="48">
        <v>5.0</v>
      </c>
      <c r="Q651" s="48">
        <v>4.0</v>
      </c>
      <c r="R651" s="48">
        <v>1.0</v>
      </c>
      <c r="S651" s="48">
        <v>3.0</v>
      </c>
      <c r="T651" s="48">
        <v>4.0</v>
      </c>
      <c r="U651" s="48"/>
      <c r="V651" s="48"/>
      <c r="W651" s="48"/>
      <c r="X651" s="48"/>
      <c r="Y651" s="48"/>
      <c r="Z651" s="48"/>
    </row>
    <row r="652" ht="15.75" customHeight="1">
      <c r="A652" s="48">
        <v>649.0</v>
      </c>
      <c r="B652" s="48" t="s">
        <v>795</v>
      </c>
      <c r="C652" s="48" t="s">
        <v>796</v>
      </c>
      <c r="D652" s="48" t="s">
        <v>1514</v>
      </c>
      <c r="E652" s="48" t="s">
        <v>702</v>
      </c>
      <c r="F652" s="48">
        <v>89.0</v>
      </c>
      <c r="G652" s="48">
        <v>7.0</v>
      </c>
      <c r="H652" s="48">
        <v>6.0</v>
      </c>
      <c r="I652" s="48">
        <v>6.0</v>
      </c>
      <c r="J652" s="48">
        <v>6.0</v>
      </c>
      <c r="K652" s="48">
        <v>3.0</v>
      </c>
      <c r="L652" s="48">
        <v>4.0</v>
      </c>
      <c r="M652" s="48">
        <v>2.0</v>
      </c>
      <c r="N652" s="48">
        <v>4.0</v>
      </c>
      <c r="O652" s="48">
        <v>5.0</v>
      </c>
      <c r="P652" s="48">
        <v>5.0</v>
      </c>
      <c r="Q652" s="48">
        <v>4.0</v>
      </c>
      <c r="R652" s="48">
        <v>4.0</v>
      </c>
      <c r="S652" s="48">
        <v>5.0</v>
      </c>
      <c r="T652" s="48">
        <v>2.0</v>
      </c>
      <c r="U652" s="48"/>
      <c r="V652" s="48"/>
      <c r="W652" s="48"/>
      <c r="X652" s="48"/>
      <c r="Y652" s="48"/>
      <c r="Z652" s="48"/>
    </row>
    <row r="653" ht="15.75" customHeight="1">
      <c r="A653" s="48">
        <v>650.0</v>
      </c>
      <c r="B653" s="48" t="s">
        <v>912</v>
      </c>
      <c r="C653" s="48" t="s">
        <v>1239</v>
      </c>
      <c r="D653" s="48" t="s">
        <v>1514</v>
      </c>
      <c r="E653" s="48" t="s">
        <v>702</v>
      </c>
      <c r="F653" s="48">
        <v>8.0</v>
      </c>
      <c r="G653" s="48">
        <v>6.0</v>
      </c>
      <c r="H653" s="48">
        <v>5.0</v>
      </c>
      <c r="I653" s="48">
        <v>4.0</v>
      </c>
      <c r="J653" s="48">
        <v>5.0</v>
      </c>
      <c r="K653" s="48">
        <v>3.0</v>
      </c>
      <c r="L653" s="48">
        <v>4.0</v>
      </c>
      <c r="M653" s="48">
        <v>3.0</v>
      </c>
      <c r="N653" s="48">
        <v>4.0</v>
      </c>
      <c r="O653" s="48">
        <v>4.0</v>
      </c>
      <c r="P653" s="48">
        <v>5.0</v>
      </c>
      <c r="Q653" s="48">
        <v>4.0</v>
      </c>
      <c r="R653" s="48">
        <v>1.0</v>
      </c>
      <c r="S653" s="48">
        <v>4.0</v>
      </c>
      <c r="T653" s="48">
        <v>3.0</v>
      </c>
      <c r="U653" s="48"/>
      <c r="V653" s="48"/>
      <c r="W653" s="48"/>
      <c r="X653" s="48"/>
      <c r="Y653" s="48"/>
      <c r="Z653" s="48"/>
    </row>
    <row r="654" ht="15.75" customHeight="1">
      <c r="A654" s="48">
        <v>651.0</v>
      </c>
      <c r="B654" s="48" t="s">
        <v>1264</v>
      </c>
      <c r="C654" s="48" t="s">
        <v>879</v>
      </c>
      <c r="D654" s="48" t="s">
        <v>1514</v>
      </c>
      <c r="E654" s="48" t="s">
        <v>721</v>
      </c>
      <c r="F654" s="48">
        <v>55.0</v>
      </c>
      <c r="G654" s="48">
        <v>10.0</v>
      </c>
      <c r="H654" s="48">
        <v>4.0</v>
      </c>
      <c r="I654" s="48">
        <v>3.0</v>
      </c>
      <c r="J654" s="48">
        <v>4.0</v>
      </c>
      <c r="K654" s="48">
        <v>5.0</v>
      </c>
      <c r="L654" s="48">
        <v>4.0</v>
      </c>
      <c r="M654" s="48">
        <v>3.0</v>
      </c>
      <c r="N654" s="48">
        <v>2.0</v>
      </c>
      <c r="O654" s="48">
        <v>4.0</v>
      </c>
      <c r="P654" s="48">
        <v>2.0</v>
      </c>
      <c r="Q654" s="48">
        <v>5.0</v>
      </c>
      <c r="R654" s="48">
        <v>1.0</v>
      </c>
      <c r="S654" s="48">
        <v>4.0</v>
      </c>
      <c r="T654" s="48">
        <v>3.0</v>
      </c>
      <c r="U654" s="48"/>
      <c r="V654" s="48"/>
      <c r="W654" s="48"/>
      <c r="X654" s="48"/>
      <c r="Y654" s="48"/>
      <c r="Z654" s="48"/>
    </row>
    <row r="655" ht="15.75" customHeight="1">
      <c r="A655" s="48">
        <v>652.0</v>
      </c>
      <c r="B655" s="48" t="s">
        <v>766</v>
      </c>
      <c r="C655" s="48" t="s">
        <v>767</v>
      </c>
      <c r="D655" s="48" t="s">
        <v>1514</v>
      </c>
      <c r="E655" s="48" t="s">
        <v>721</v>
      </c>
      <c r="F655" s="48">
        <v>77.0</v>
      </c>
      <c r="G655" s="48">
        <v>10.0</v>
      </c>
      <c r="H655" s="48">
        <v>5.0</v>
      </c>
      <c r="I655" s="48">
        <v>4.0</v>
      </c>
      <c r="J655" s="48">
        <v>4.0</v>
      </c>
      <c r="K655" s="48">
        <v>6.0</v>
      </c>
      <c r="L655" s="48">
        <v>5.0</v>
      </c>
      <c r="M655" s="48">
        <v>6.0</v>
      </c>
      <c r="N655" s="48">
        <v>0.0</v>
      </c>
      <c r="O655" s="48">
        <v>5.0</v>
      </c>
      <c r="P655" s="48">
        <v>5.0</v>
      </c>
      <c r="Q655" s="48">
        <v>6.0</v>
      </c>
      <c r="R655" s="48">
        <v>2.0</v>
      </c>
      <c r="S655" s="48">
        <v>5.0</v>
      </c>
      <c r="T655" s="48">
        <v>2.0</v>
      </c>
      <c r="U655" s="48"/>
      <c r="V655" s="48"/>
      <c r="W655" s="48"/>
      <c r="X655" s="48"/>
      <c r="Y655" s="48"/>
      <c r="Z655" s="48"/>
    </row>
    <row r="656" ht="15.75" customHeight="1">
      <c r="A656" s="48">
        <v>653.0</v>
      </c>
      <c r="B656" s="48" t="s">
        <v>876</v>
      </c>
      <c r="C656" s="48" t="s">
        <v>1185</v>
      </c>
      <c r="D656" s="48" t="s">
        <v>1514</v>
      </c>
      <c r="E656" s="48" t="s">
        <v>721</v>
      </c>
      <c r="F656" s="48">
        <v>2.0</v>
      </c>
      <c r="G656" s="48">
        <v>6.0</v>
      </c>
      <c r="H656" s="48">
        <v>6.0</v>
      </c>
      <c r="I656" s="48">
        <v>3.0</v>
      </c>
      <c r="J656" s="48">
        <v>4.0</v>
      </c>
      <c r="K656" s="48">
        <v>4.0</v>
      </c>
      <c r="L656" s="48">
        <v>4.0</v>
      </c>
      <c r="M656" s="48">
        <v>2.0</v>
      </c>
      <c r="N656" s="48">
        <v>6.0</v>
      </c>
      <c r="O656" s="48">
        <v>5.0</v>
      </c>
      <c r="P656" s="48">
        <v>1.0</v>
      </c>
      <c r="Q656" s="48">
        <v>5.0</v>
      </c>
      <c r="R656" s="48">
        <v>2.0</v>
      </c>
      <c r="S656" s="48">
        <v>5.0</v>
      </c>
      <c r="T656" s="48">
        <v>2.0</v>
      </c>
      <c r="U656" s="48"/>
      <c r="V656" s="48"/>
      <c r="W656" s="48"/>
      <c r="X656" s="48"/>
      <c r="Y656" s="48"/>
      <c r="Z656" s="48"/>
    </row>
    <row r="657" ht="15.75" customHeight="1">
      <c r="A657" s="48">
        <v>654.0</v>
      </c>
      <c r="B657" s="48" t="s">
        <v>872</v>
      </c>
      <c r="C657" s="48" t="s">
        <v>901</v>
      </c>
      <c r="D657" s="48" t="s">
        <v>1514</v>
      </c>
      <c r="E657" s="48" t="s">
        <v>721</v>
      </c>
      <c r="F657" s="48">
        <v>28.0</v>
      </c>
      <c r="G657" s="48">
        <v>8.0</v>
      </c>
      <c r="H657" s="48">
        <v>4.0</v>
      </c>
      <c r="I657" s="48">
        <v>4.0</v>
      </c>
      <c r="J657" s="48">
        <v>4.0</v>
      </c>
      <c r="K657" s="48">
        <v>4.0</v>
      </c>
      <c r="L657" s="48">
        <v>4.0</v>
      </c>
      <c r="M657" s="48">
        <v>2.0</v>
      </c>
      <c r="N657" s="48">
        <v>4.0</v>
      </c>
      <c r="O657" s="48">
        <v>4.0</v>
      </c>
      <c r="P657" s="48">
        <v>2.0</v>
      </c>
      <c r="Q657" s="48">
        <v>4.0</v>
      </c>
      <c r="R657" s="48">
        <v>1.0</v>
      </c>
      <c r="S657" s="48">
        <v>4.0</v>
      </c>
      <c r="T657" s="48">
        <v>2.0</v>
      </c>
      <c r="U657" s="48"/>
      <c r="V657" s="48"/>
      <c r="W657" s="48"/>
      <c r="X657" s="48"/>
      <c r="Y657" s="48"/>
      <c r="Z657" s="48"/>
    </row>
    <row r="658" ht="15.75" customHeight="1">
      <c r="A658" s="48">
        <v>655.0</v>
      </c>
      <c r="B658" s="48" t="s">
        <v>843</v>
      </c>
      <c r="C658" s="48" t="s">
        <v>1459</v>
      </c>
      <c r="D658" s="48" t="s">
        <v>1514</v>
      </c>
      <c r="E658" s="48" t="s">
        <v>721</v>
      </c>
      <c r="F658" s="48">
        <v>34.0</v>
      </c>
      <c r="G658" s="48">
        <v>11.0</v>
      </c>
      <c r="H658" s="48">
        <v>4.0</v>
      </c>
      <c r="I658" s="48">
        <v>4.0</v>
      </c>
      <c r="J658" s="48">
        <v>4.0</v>
      </c>
      <c r="K658" s="48">
        <v>4.0</v>
      </c>
      <c r="L658" s="48">
        <v>6.0</v>
      </c>
      <c r="M658" s="48">
        <v>4.0</v>
      </c>
      <c r="N658" s="48">
        <v>6.0</v>
      </c>
      <c r="O658" s="48">
        <v>4.0</v>
      </c>
      <c r="P658" s="48">
        <v>2.0</v>
      </c>
      <c r="Q658" s="48">
        <v>4.0</v>
      </c>
      <c r="R658" s="48">
        <v>4.0</v>
      </c>
      <c r="S658" s="48">
        <v>4.0</v>
      </c>
      <c r="T658" s="48">
        <v>4.0</v>
      </c>
      <c r="U658" s="48"/>
      <c r="V658" s="48"/>
      <c r="W658" s="48"/>
      <c r="X658" s="48"/>
      <c r="Y658" s="48"/>
      <c r="Z658" s="48"/>
    </row>
    <row r="659" ht="15.75" customHeight="1">
      <c r="A659" s="48">
        <v>656.0</v>
      </c>
      <c r="B659" s="48" t="s">
        <v>992</v>
      </c>
      <c r="C659" s="48" t="s">
        <v>1129</v>
      </c>
      <c r="D659" s="48" t="s">
        <v>1514</v>
      </c>
      <c r="E659" s="48" t="s">
        <v>721</v>
      </c>
      <c r="F659" s="48">
        <v>4.0</v>
      </c>
      <c r="G659" s="48">
        <v>11.0</v>
      </c>
      <c r="H659" s="48">
        <v>4.0</v>
      </c>
      <c r="I659" s="48">
        <v>4.0</v>
      </c>
      <c r="J659" s="48">
        <v>3.0</v>
      </c>
      <c r="K659" s="48">
        <v>4.0</v>
      </c>
      <c r="L659" s="48">
        <v>4.0</v>
      </c>
      <c r="M659" s="48">
        <v>5.0</v>
      </c>
      <c r="N659" s="48">
        <v>6.0</v>
      </c>
      <c r="O659" s="48">
        <v>4.0</v>
      </c>
      <c r="P659" s="48">
        <v>2.0</v>
      </c>
      <c r="Q659" s="48">
        <v>5.0</v>
      </c>
      <c r="R659" s="48">
        <v>0.0</v>
      </c>
      <c r="S659" s="48">
        <v>4.0</v>
      </c>
      <c r="T659" s="48">
        <v>3.0</v>
      </c>
      <c r="U659" s="48"/>
      <c r="V659" s="48"/>
      <c r="W659" s="48"/>
      <c r="X659" s="48"/>
      <c r="Y659" s="48"/>
      <c r="Z659" s="48"/>
    </row>
    <row r="660" ht="15.75" customHeight="1">
      <c r="A660" s="48">
        <v>657.0</v>
      </c>
      <c r="B660" s="48" t="s">
        <v>1031</v>
      </c>
      <c r="C660" s="48" t="s">
        <v>1032</v>
      </c>
      <c r="D660" s="48" t="s">
        <v>1514</v>
      </c>
      <c r="E660" s="48" t="s">
        <v>721</v>
      </c>
      <c r="F660" s="48">
        <v>3.0</v>
      </c>
      <c r="G660" s="48">
        <v>10.0</v>
      </c>
      <c r="H660" s="48">
        <v>5.0</v>
      </c>
      <c r="I660" s="48">
        <v>4.0</v>
      </c>
      <c r="J660" s="48">
        <v>4.0</v>
      </c>
      <c r="K660" s="48">
        <v>5.0</v>
      </c>
      <c r="L660" s="48">
        <v>4.0</v>
      </c>
      <c r="M660" s="48">
        <v>4.0</v>
      </c>
      <c r="N660" s="48">
        <v>4.0</v>
      </c>
      <c r="O660" s="48">
        <v>4.0</v>
      </c>
      <c r="P660" s="48">
        <v>2.0</v>
      </c>
      <c r="Q660" s="48">
        <v>5.0</v>
      </c>
      <c r="R660" s="48">
        <v>1.0</v>
      </c>
      <c r="S660" s="48">
        <v>3.0</v>
      </c>
      <c r="T660" s="48">
        <v>3.0</v>
      </c>
      <c r="U660" s="48"/>
      <c r="V660" s="48"/>
      <c r="W660" s="48"/>
      <c r="X660" s="48"/>
      <c r="Y660" s="48"/>
      <c r="Z660" s="48"/>
    </row>
    <row r="661" ht="15.75" customHeight="1">
      <c r="A661" s="48">
        <v>658.0</v>
      </c>
      <c r="B661" s="48" t="s">
        <v>769</v>
      </c>
      <c r="C661" s="48" t="s">
        <v>770</v>
      </c>
      <c r="D661" s="48" t="s">
        <v>1514</v>
      </c>
      <c r="E661" s="48" t="s">
        <v>721</v>
      </c>
      <c r="F661" s="48">
        <v>26.0</v>
      </c>
      <c r="G661" s="48">
        <v>8.0</v>
      </c>
      <c r="H661" s="48">
        <v>5.0</v>
      </c>
      <c r="I661" s="48">
        <v>4.0</v>
      </c>
      <c r="J661" s="48">
        <v>3.0</v>
      </c>
      <c r="K661" s="48">
        <v>4.0</v>
      </c>
      <c r="L661" s="48">
        <v>4.0</v>
      </c>
      <c r="M661" s="48">
        <v>3.0</v>
      </c>
      <c r="N661" s="48">
        <v>6.0</v>
      </c>
      <c r="O661" s="48">
        <v>4.0</v>
      </c>
      <c r="P661" s="48">
        <v>1.0</v>
      </c>
      <c r="Q661" s="48">
        <v>4.0</v>
      </c>
      <c r="R661" s="48">
        <v>4.0</v>
      </c>
      <c r="S661" s="48">
        <v>4.0</v>
      </c>
      <c r="T661" s="48">
        <v>2.0</v>
      </c>
      <c r="U661" s="48"/>
      <c r="V661" s="48"/>
      <c r="W661" s="48"/>
      <c r="X661" s="48"/>
      <c r="Y661" s="48"/>
      <c r="Z661" s="48"/>
    </row>
    <row r="662" ht="15.75" customHeight="1">
      <c r="A662" s="48">
        <v>659.0</v>
      </c>
      <c r="B662" s="48" t="s">
        <v>857</v>
      </c>
      <c r="C662" s="48" t="s">
        <v>858</v>
      </c>
      <c r="D662" s="48" t="s">
        <v>1515</v>
      </c>
      <c r="E662" s="48" t="s">
        <v>697</v>
      </c>
      <c r="F662" s="48">
        <v>30.0</v>
      </c>
      <c r="G662" s="48">
        <v>6.0</v>
      </c>
      <c r="H662" s="48">
        <v>6.0</v>
      </c>
      <c r="I662" s="48">
        <v>4.0</v>
      </c>
      <c r="J662" s="48">
        <v>6.0</v>
      </c>
      <c r="K662" s="48">
        <v>6.0</v>
      </c>
      <c r="L662" s="48">
        <v>5.0</v>
      </c>
      <c r="M662" s="48">
        <v>0.0</v>
      </c>
      <c r="N662" s="48">
        <v>0.0</v>
      </c>
      <c r="O662" s="48">
        <v>0.0</v>
      </c>
      <c r="P662" s="48">
        <v>0.0</v>
      </c>
      <c r="Q662" s="48">
        <v>6.0</v>
      </c>
      <c r="R662" s="48">
        <v>6.0</v>
      </c>
      <c r="S662" s="48">
        <v>5.0</v>
      </c>
      <c r="T662" s="48">
        <v>5.0</v>
      </c>
      <c r="U662" s="48"/>
      <c r="V662" s="48"/>
      <c r="W662" s="48"/>
      <c r="X662" s="48"/>
      <c r="Y662" s="48"/>
      <c r="Z662" s="48"/>
    </row>
    <row r="663" ht="15.75" customHeight="1">
      <c r="A663" s="48">
        <v>660.0</v>
      </c>
      <c r="B663" s="48" t="s">
        <v>717</v>
      </c>
      <c r="C663" s="48" t="s">
        <v>925</v>
      </c>
      <c r="D663" s="48" t="s">
        <v>1515</v>
      </c>
      <c r="E663" s="48" t="s">
        <v>697</v>
      </c>
      <c r="F663" s="48">
        <v>32.0</v>
      </c>
      <c r="G663" s="48">
        <v>6.0</v>
      </c>
      <c r="H663" s="48">
        <v>4.0</v>
      </c>
      <c r="I663" s="48">
        <v>4.0</v>
      </c>
      <c r="J663" s="48">
        <v>4.0</v>
      </c>
      <c r="K663" s="48">
        <v>4.0</v>
      </c>
      <c r="L663" s="48">
        <v>4.0</v>
      </c>
      <c r="M663" s="48">
        <v>0.0</v>
      </c>
      <c r="N663" s="48">
        <v>0.0</v>
      </c>
      <c r="O663" s="48">
        <v>0.0</v>
      </c>
      <c r="P663" s="48">
        <v>0.0</v>
      </c>
      <c r="Q663" s="48">
        <v>4.0</v>
      </c>
      <c r="R663" s="48">
        <v>3.0</v>
      </c>
      <c r="S663" s="48">
        <v>4.0</v>
      </c>
      <c r="T663" s="48">
        <v>4.0</v>
      </c>
      <c r="U663" s="48"/>
      <c r="V663" s="48"/>
      <c r="W663" s="48"/>
      <c r="X663" s="48"/>
      <c r="Y663" s="48"/>
      <c r="Z663" s="48"/>
    </row>
    <row r="664" ht="15.75" customHeight="1">
      <c r="A664" s="48">
        <v>661.0</v>
      </c>
      <c r="B664" s="48" t="s">
        <v>1383</v>
      </c>
      <c r="C664" s="48" t="s">
        <v>1384</v>
      </c>
      <c r="D664" s="48" t="s">
        <v>1515</v>
      </c>
      <c r="E664" s="48" t="s">
        <v>697</v>
      </c>
      <c r="F664" s="48">
        <v>29.0</v>
      </c>
      <c r="G664" s="48">
        <v>6.0</v>
      </c>
      <c r="H664" s="48">
        <v>4.0</v>
      </c>
      <c r="I664" s="48">
        <v>4.0</v>
      </c>
      <c r="J664" s="48">
        <v>6.0</v>
      </c>
      <c r="K664" s="48">
        <v>6.0</v>
      </c>
      <c r="L664" s="48">
        <v>4.0</v>
      </c>
      <c r="M664" s="48">
        <v>0.0</v>
      </c>
      <c r="N664" s="48">
        <v>0.0</v>
      </c>
      <c r="O664" s="48">
        <v>0.0</v>
      </c>
      <c r="P664" s="48">
        <v>0.0</v>
      </c>
      <c r="Q664" s="48">
        <v>4.0</v>
      </c>
      <c r="R664" s="48">
        <v>4.0</v>
      </c>
      <c r="S664" s="48">
        <v>4.0</v>
      </c>
      <c r="T664" s="48">
        <v>4.0</v>
      </c>
      <c r="U664" s="48"/>
      <c r="V664" s="48"/>
      <c r="W664" s="48"/>
      <c r="X664" s="48"/>
      <c r="Y664" s="48"/>
      <c r="Z664" s="48"/>
    </row>
    <row r="665" ht="15.75" customHeight="1">
      <c r="A665" s="48">
        <v>662.0</v>
      </c>
      <c r="B665" s="48" t="s">
        <v>872</v>
      </c>
      <c r="C665" s="48" t="s">
        <v>928</v>
      </c>
      <c r="D665" s="48" t="s">
        <v>1515</v>
      </c>
      <c r="E665" s="48" t="s">
        <v>702</v>
      </c>
      <c r="F665" s="48">
        <v>19.0</v>
      </c>
      <c r="G665" s="48">
        <v>6.0</v>
      </c>
      <c r="H665" s="48">
        <v>6.0</v>
      </c>
      <c r="I665" s="48">
        <v>5.0</v>
      </c>
      <c r="J665" s="48">
        <v>6.0</v>
      </c>
      <c r="K665" s="48">
        <v>4.0</v>
      </c>
      <c r="L665" s="48">
        <v>4.0</v>
      </c>
      <c r="M665" s="48">
        <v>1.0</v>
      </c>
      <c r="N665" s="48">
        <v>1.0</v>
      </c>
      <c r="O665" s="48">
        <v>5.0</v>
      </c>
      <c r="P665" s="48">
        <v>5.0</v>
      </c>
      <c r="Q665" s="48">
        <v>6.0</v>
      </c>
      <c r="R665" s="48">
        <v>1.0</v>
      </c>
      <c r="S665" s="48">
        <v>5.0</v>
      </c>
      <c r="T665" s="48">
        <v>2.0</v>
      </c>
      <c r="U665" s="48"/>
      <c r="V665" s="48"/>
      <c r="W665" s="48"/>
      <c r="X665" s="48"/>
      <c r="Y665" s="48"/>
      <c r="Z665" s="48"/>
    </row>
    <row r="666" ht="15.75" customHeight="1">
      <c r="A666" s="48">
        <v>663.0</v>
      </c>
      <c r="B666" s="48" t="s">
        <v>817</v>
      </c>
      <c r="C666" s="48" t="s">
        <v>894</v>
      </c>
      <c r="D666" s="48" t="s">
        <v>1515</v>
      </c>
      <c r="E666" s="48" t="s">
        <v>702</v>
      </c>
      <c r="F666" s="48">
        <v>9.0</v>
      </c>
      <c r="G666" s="48">
        <v>7.0</v>
      </c>
      <c r="H666" s="48">
        <v>5.0</v>
      </c>
      <c r="I666" s="48">
        <v>5.0</v>
      </c>
      <c r="J666" s="48">
        <v>4.0</v>
      </c>
      <c r="K666" s="48">
        <v>4.0</v>
      </c>
      <c r="L666" s="48">
        <v>5.0</v>
      </c>
      <c r="M666" s="48">
        <v>2.0</v>
      </c>
      <c r="N666" s="48">
        <v>4.0</v>
      </c>
      <c r="O666" s="48">
        <v>5.0</v>
      </c>
      <c r="P666" s="48">
        <v>2.0</v>
      </c>
      <c r="Q666" s="48">
        <v>5.0</v>
      </c>
      <c r="R666" s="48">
        <v>2.0</v>
      </c>
      <c r="S666" s="48">
        <v>4.0</v>
      </c>
      <c r="T666" s="48">
        <v>3.0</v>
      </c>
      <c r="U666" s="48"/>
      <c r="V666" s="48"/>
      <c r="W666" s="48"/>
      <c r="X666" s="48"/>
      <c r="Y666" s="48"/>
      <c r="Z666" s="48"/>
    </row>
    <row r="667" ht="15.75" customHeight="1">
      <c r="A667" s="48">
        <v>664.0</v>
      </c>
      <c r="B667" s="48" t="s">
        <v>860</v>
      </c>
      <c r="C667" s="48" t="s">
        <v>861</v>
      </c>
      <c r="D667" s="48" t="s">
        <v>1515</v>
      </c>
      <c r="E667" s="48" t="s">
        <v>702</v>
      </c>
      <c r="F667" s="48">
        <v>27.0</v>
      </c>
      <c r="G667" s="48">
        <v>4.0</v>
      </c>
      <c r="H667" s="48">
        <v>5.0</v>
      </c>
      <c r="I667" s="48">
        <v>5.0</v>
      </c>
      <c r="J667" s="48">
        <v>4.0</v>
      </c>
      <c r="K667" s="48">
        <v>4.0</v>
      </c>
      <c r="L667" s="48">
        <v>5.0</v>
      </c>
      <c r="M667" s="48">
        <v>2.0</v>
      </c>
      <c r="N667" s="48">
        <v>3.0</v>
      </c>
      <c r="O667" s="48">
        <v>5.0</v>
      </c>
      <c r="P667" s="48">
        <v>5.0</v>
      </c>
      <c r="Q667" s="48">
        <v>5.0</v>
      </c>
      <c r="R667" s="48">
        <v>2.0</v>
      </c>
      <c r="S667" s="48">
        <v>5.0</v>
      </c>
      <c r="T667" s="48">
        <v>3.0</v>
      </c>
      <c r="U667" s="48"/>
      <c r="V667" s="48"/>
      <c r="W667" s="48"/>
      <c r="X667" s="48"/>
      <c r="Y667" s="48"/>
      <c r="Z667" s="48"/>
    </row>
    <row r="668" ht="15.75" customHeight="1">
      <c r="A668" s="48">
        <v>665.0</v>
      </c>
      <c r="B668" s="48" t="s">
        <v>876</v>
      </c>
      <c r="C668" s="48" t="s">
        <v>1358</v>
      </c>
      <c r="D668" s="48" t="s">
        <v>1515</v>
      </c>
      <c r="E668" s="48" t="s">
        <v>702</v>
      </c>
      <c r="F668" s="48">
        <v>23.0</v>
      </c>
      <c r="G668" s="48">
        <v>4.0</v>
      </c>
      <c r="H668" s="48">
        <v>4.0</v>
      </c>
      <c r="I668" s="48">
        <v>3.0</v>
      </c>
      <c r="J668" s="48">
        <v>4.0</v>
      </c>
      <c r="K668" s="48">
        <v>3.0</v>
      </c>
      <c r="L668" s="48">
        <v>4.0</v>
      </c>
      <c r="M668" s="48">
        <v>3.0</v>
      </c>
      <c r="N668" s="48">
        <v>3.0</v>
      </c>
      <c r="O668" s="48">
        <v>3.0</v>
      </c>
      <c r="P668" s="48">
        <v>5.0</v>
      </c>
      <c r="Q668" s="48">
        <v>4.0</v>
      </c>
      <c r="R668" s="48">
        <v>2.0</v>
      </c>
      <c r="S668" s="48">
        <v>3.0</v>
      </c>
      <c r="T668" s="48">
        <v>3.0</v>
      </c>
      <c r="U668" s="48"/>
      <c r="V668" s="48"/>
      <c r="W668" s="48"/>
      <c r="X668" s="48"/>
      <c r="Y668" s="48"/>
      <c r="Z668" s="48"/>
    </row>
    <row r="669" ht="15.75" customHeight="1">
      <c r="A669" s="48">
        <v>666.0</v>
      </c>
      <c r="B669" s="48" t="s">
        <v>803</v>
      </c>
      <c r="C669" s="48" t="s">
        <v>1388</v>
      </c>
      <c r="D669" s="48" t="s">
        <v>1515</v>
      </c>
      <c r="E669" s="48" t="s">
        <v>702</v>
      </c>
      <c r="F669" s="48">
        <v>93.0</v>
      </c>
      <c r="G669" s="48">
        <v>4.0</v>
      </c>
      <c r="H669" s="48">
        <v>5.0</v>
      </c>
      <c r="I669" s="48">
        <v>4.0</v>
      </c>
      <c r="J669" s="48">
        <v>5.0</v>
      </c>
      <c r="K669" s="48">
        <v>5.0</v>
      </c>
      <c r="L669" s="48">
        <v>4.0</v>
      </c>
      <c r="M669" s="48">
        <v>4.0</v>
      </c>
      <c r="N669" s="48">
        <v>4.0</v>
      </c>
      <c r="O669" s="48">
        <v>4.0</v>
      </c>
      <c r="P669" s="48">
        <v>4.0</v>
      </c>
      <c r="Q669" s="48">
        <v>6.0</v>
      </c>
      <c r="R669" s="48">
        <v>0.0</v>
      </c>
      <c r="S669" s="48">
        <v>4.0</v>
      </c>
      <c r="T669" s="48">
        <v>3.0</v>
      </c>
      <c r="U669" s="48"/>
      <c r="V669" s="48"/>
      <c r="W669" s="48"/>
      <c r="X669" s="48"/>
      <c r="Y669" s="48"/>
      <c r="Z669" s="48"/>
    </row>
    <row r="670" ht="15.75" customHeight="1">
      <c r="A670" s="48">
        <v>667.0</v>
      </c>
      <c r="B670" s="48" t="s">
        <v>797</v>
      </c>
      <c r="C670" s="48" t="s">
        <v>1046</v>
      </c>
      <c r="D670" s="48" t="s">
        <v>1515</v>
      </c>
      <c r="E670" s="48" t="s">
        <v>702</v>
      </c>
      <c r="F670" s="48">
        <v>99.0</v>
      </c>
      <c r="G670" s="48">
        <v>4.0</v>
      </c>
      <c r="H670" s="48">
        <v>6.0</v>
      </c>
      <c r="I670" s="48">
        <v>4.0</v>
      </c>
      <c r="J670" s="48">
        <v>5.0</v>
      </c>
      <c r="K670" s="48">
        <v>4.0</v>
      </c>
      <c r="L670" s="48">
        <v>2.0</v>
      </c>
      <c r="M670" s="48">
        <v>2.0</v>
      </c>
      <c r="N670" s="48">
        <v>2.0</v>
      </c>
      <c r="O670" s="48">
        <v>6.0</v>
      </c>
      <c r="P670" s="48">
        <v>2.0</v>
      </c>
      <c r="Q670" s="48">
        <v>6.0</v>
      </c>
      <c r="R670" s="48">
        <v>0.0</v>
      </c>
      <c r="S670" s="48">
        <v>6.0</v>
      </c>
      <c r="T670" s="48">
        <v>0.0</v>
      </c>
      <c r="U670" s="48"/>
      <c r="V670" s="48"/>
      <c r="W670" s="48"/>
      <c r="X670" s="48"/>
      <c r="Y670" s="48"/>
      <c r="Z670" s="48"/>
    </row>
    <row r="671" ht="15.75" customHeight="1">
      <c r="A671" s="48">
        <v>668.0</v>
      </c>
      <c r="B671" s="48" t="s">
        <v>826</v>
      </c>
      <c r="C671" s="48" t="s">
        <v>773</v>
      </c>
      <c r="D671" s="48" t="s">
        <v>1515</v>
      </c>
      <c r="E671" s="48" t="s">
        <v>702</v>
      </c>
      <c r="F671" s="48">
        <v>11.0</v>
      </c>
      <c r="G671" s="48">
        <v>7.0</v>
      </c>
      <c r="H671" s="48">
        <v>4.0</v>
      </c>
      <c r="I671" s="48">
        <v>4.0</v>
      </c>
      <c r="J671" s="48">
        <v>5.0</v>
      </c>
      <c r="K671" s="48">
        <v>4.0</v>
      </c>
      <c r="L671" s="48">
        <v>4.0</v>
      </c>
      <c r="M671" s="48">
        <v>4.0</v>
      </c>
      <c r="N671" s="48">
        <v>8.0</v>
      </c>
      <c r="O671" s="48">
        <v>4.0</v>
      </c>
      <c r="P671" s="48">
        <v>5.0</v>
      </c>
      <c r="Q671" s="48">
        <v>5.0</v>
      </c>
      <c r="R671" s="48">
        <v>1.0</v>
      </c>
      <c r="S671" s="48">
        <v>3.0</v>
      </c>
      <c r="T671" s="48">
        <v>4.0</v>
      </c>
      <c r="U671" s="48"/>
      <c r="V671" s="48"/>
      <c r="W671" s="48"/>
      <c r="X671" s="48"/>
      <c r="Y671" s="48"/>
      <c r="Z671" s="48"/>
    </row>
    <row r="672" ht="15.75" customHeight="1">
      <c r="A672" s="48">
        <v>669.0</v>
      </c>
      <c r="B672" s="48" t="s">
        <v>1052</v>
      </c>
      <c r="C672" s="48" t="s">
        <v>1053</v>
      </c>
      <c r="D672" s="48" t="s">
        <v>1515</v>
      </c>
      <c r="E672" s="48" t="s">
        <v>702</v>
      </c>
      <c r="F672" s="48">
        <v>20.0</v>
      </c>
      <c r="G672" s="48">
        <v>7.0</v>
      </c>
      <c r="H672" s="48">
        <v>4.0</v>
      </c>
      <c r="I672" s="48">
        <v>4.0</v>
      </c>
      <c r="J672" s="48">
        <v>5.0</v>
      </c>
      <c r="K672" s="48">
        <v>3.0</v>
      </c>
      <c r="L672" s="48">
        <v>4.0</v>
      </c>
      <c r="M672" s="48">
        <v>2.0</v>
      </c>
      <c r="N672" s="48">
        <v>4.0</v>
      </c>
      <c r="O672" s="48">
        <v>5.0</v>
      </c>
      <c r="P672" s="48">
        <v>6.0</v>
      </c>
      <c r="Q672" s="48">
        <v>5.0</v>
      </c>
      <c r="R672" s="48">
        <v>2.0</v>
      </c>
      <c r="S672" s="48">
        <v>4.0</v>
      </c>
      <c r="T672" s="48">
        <v>3.0</v>
      </c>
      <c r="U672" s="48"/>
      <c r="V672" s="48"/>
      <c r="W672" s="48"/>
      <c r="X672" s="48"/>
      <c r="Y672" s="48"/>
      <c r="Z672" s="48"/>
    </row>
    <row r="673" ht="15.75" customHeight="1">
      <c r="A673" s="48">
        <v>670.0</v>
      </c>
      <c r="B673" s="48" t="s">
        <v>834</v>
      </c>
      <c r="C673" s="48" t="s">
        <v>835</v>
      </c>
      <c r="D673" s="48" t="s">
        <v>1515</v>
      </c>
      <c r="E673" s="48" t="s">
        <v>702</v>
      </c>
      <c r="F673" s="48">
        <v>14.0</v>
      </c>
      <c r="G673" s="48">
        <v>3.0</v>
      </c>
      <c r="H673" s="48">
        <v>5.0</v>
      </c>
      <c r="I673" s="48">
        <v>5.0</v>
      </c>
      <c r="J673" s="48">
        <v>4.0</v>
      </c>
      <c r="K673" s="48">
        <v>5.0</v>
      </c>
      <c r="L673" s="48">
        <v>4.0</v>
      </c>
      <c r="M673" s="48">
        <v>4.0</v>
      </c>
      <c r="N673" s="48">
        <v>7.0</v>
      </c>
      <c r="O673" s="48">
        <v>4.0</v>
      </c>
      <c r="P673" s="48">
        <v>3.0</v>
      </c>
      <c r="Q673" s="48">
        <v>6.0</v>
      </c>
      <c r="R673" s="48">
        <v>1.0</v>
      </c>
      <c r="S673" s="48">
        <v>3.0</v>
      </c>
      <c r="T673" s="48">
        <v>3.0</v>
      </c>
      <c r="U673" s="48"/>
      <c r="V673" s="48"/>
      <c r="W673" s="48"/>
      <c r="X673" s="48"/>
      <c r="Y673" s="48"/>
      <c r="Z673" s="48"/>
    </row>
    <row r="674" ht="15.75" customHeight="1">
      <c r="A674" s="48">
        <v>671.0</v>
      </c>
      <c r="B674" s="48" t="s">
        <v>1338</v>
      </c>
      <c r="C674" s="48" t="s">
        <v>1211</v>
      </c>
      <c r="D674" s="48" t="s">
        <v>1515</v>
      </c>
      <c r="E674" s="48" t="s">
        <v>702</v>
      </c>
      <c r="F674" s="48">
        <v>16.0</v>
      </c>
      <c r="G674" s="48">
        <v>9.0</v>
      </c>
      <c r="H674" s="48">
        <v>4.0</v>
      </c>
      <c r="I674" s="48">
        <v>4.0</v>
      </c>
      <c r="J674" s="48">
        <v>5.0</v>
      </c>
      <c r="K674" s="48">
        <v>3.0</v>
      </c>
      <c r="L674" s="48">
        <v>6.0</v>
      </c>
      <c r="M674" s="48">
        <v>3.0</v>
      </c>
      <c r="N674" s="48">
        <v>3.0</v>
      </c>
      <c r="O674" s="48">
        <v>5.0</v>
      </c>
      <c r="P674" s="48">
        <v>3.0</v>
      </c>
      <c r="Q674" s="48">
        <v>4.0</v>
      </c>
      <c r="R674" s="48">
        <v>4.0</v>
      </c>
      <c r="S674" s="48">
        <v>3.0</v>
      </c>
      <c r="T674" s="48">
        <v>2.0</v>
      </c>
      <c r="U674" s="48"/>
      <c r="V674" s="48"/>
      <c r="W674" s="48"/>
      <c r="X674" s="48"/>
      <c r="Y674" s="48"/>
      <c r="Z674" s="48"/>
    </row>
    <row r="675" ht="15.75" customHeight="1">
      <c r="A675" s="48">
        <v>672.0</v>
      </c>
      <c r="B675" s="48" t="s">
        <v>1423</v>
      </c>
      <c r="C675" s="48" t="s">
        <v>1424</v>
      </c>
      <c r="D675" s="48" t="s">
        <v>1515</v>
      </c>
      <c r="E675" s="48" t="s">
        <v>702</v>
      </c>
      <c r="F675" s="48">
        <v>10.0</v>
      </c>
      <c r="G675" s="48">
        <v>5.0</v>
      </c>
      <c r="H675" s="48">
        <v>5.0</v>
      </c>
      <c r="I675" s="48">
        <v>6.0</v>
      </c>
      <c r="J675" s="48">
        <v>5.0</v>
      </c>
      <c r="K675" s="48">
        <v>4.0</v>
      </c>
      <c r="L675" s="48">
        <v>4.0</v>
      </c>
      <c r="M675" s="48">
        <v>2.0</v>
      </c>
      <c r="N675" s="48">
        <v>0.0</v>
      </c>
      <c r="O675" s="48">
        <v>5.0</v>
      </c>
      <c r="P675" s="48">
        <v>4.0</v>
      </c>
      <c r="Q675" s="48">
        <v>4.0</v>
      </c>
      <c r="R675" s="48">
        <v>4.0</v>
      </c>
      <c r="S675" s="48">
        <v>4.0</v>
      </c>
      <c r="T675" s="48">
        <v>2.0</v>
      </c>
      <c r="U675" s="48"/>
      <c r="V675" s="48"/>
      <c r="W675" s="48"/>
      <c r="X675" s="48"/>
      <c r="Y675" s="48"/>
      <c r="Z675" s="48"/>
    </row>
    <row r="676" ht="15.75" customHeight="1">
      <c r="A676" s="48">
        <v>673.0</v>
      </c>
      <c r="B676" s="48" t="s">
        <v>1478</v>
      </c>
      <c r="C676" s="48" t="s">
        <v>1479</v>
      </c>
      <c r="D676" s="48" t="s">
        <v>1515</v>
      </c>
      <c r="E676" s="48" t="s">
        <v>702</v>
      </c>
      <c r="F676" s="48">
        <v>13.0</v>
      </c>
      <c r="G676" s="48">
        <v>6.0</v>
      </c>
      <c r="H676" s="48">
        <v>5.0</v>
      </c>
      <c r="I676" s="48">
        <v>6.0</v>
      </c>
      <c r="J676" s="48">
        <v>5.0</v>
      </c>
      <c r="K676" s="48">
        <v>3.0</v>
      </c>
      <c r="L676" s="48">
        <v>4.0</v>
      </c>
      <c r="M676" s="48">
        <v>3.0</v>
      </c>
      <c r="N676" s="48">
        <v>3.0</v>
      </c>
      <c r="O676" s="48">
        <v>4.0</v>
      </c>
      <c r="P676" s="48">
        <v>5.0</v>
      </c>
      <c r="Q676" s="48">
        <v>5.0</v>
      </c>
      <c r="R676" s="48">
        <v>4.0</v>
      </c>
      <c r="S676" s="48">
        <v>4.0</v>
      </c>
      <c r="T676" s="48">
        <v>2.0</v>
      </c>
      <c r="U676" s="48"/>
      <c r="V676" s="48"/>
      <c r="W676" s="48"/>
      <c r="X676" s="48"/>
      <c r="Y676" s="48"/>
      <c r="Z676" s="48"/>
    </row>
    <row r="677" ht="15.75" customHeight="1">
      <c r="A677" s="48">
        <v>674.0</v>
      </c>
      <c r="B677" s="48" t="s">
        <v>783</v>
      </c>
      <c r="C677" s="48" t="s">
        <v>1316</v>
      </c>
      <c r="D677" s="48" t="s">
        <v>1515</v>
      </c>
      <c r="E677" s="48" t="s">
        <v>702</v>
      </c>
      <c r="F677" s="48">
        <v>18.0</v>
      </c>
      <c r="G677" s="48">
        <v>7.0</v>
      </c>
      <c r="H677" s="48">
        <v>4.0</v>
      </c>
      <c r="I677" s="48">
        <v>4.0</v>
      </c>
      <c r="J677" s="48">
        <v>3.0</v>
      </c>
      <c r="K677" s="48">
        <v>2.0</v>
      </c>
      <c r="L677" s="48">
        <v>3.0</v>
      </c>
      <c r="M677" s="48">
        <v>1.0</v>
      </c>
      <c r="N677" s="48">
        <v>3.0</v>
      </c>
      <c r="O677" s="48">
        <v>4.0</v>
      </c>
      <c r="P677" s="48">
        <v>2.0</v>
      </c>
      <c r="Q677" s="48">
        <v>4.0</v>
      </c>
      <c r="R677" s="48">
        <v>5.0</v>
      </c>
      <c r="S677" s="48">
        <v>3.0</v>
      </c>
      <c r="T677" s="48">
        <v>1.0</v>
      </c>
      <c r="U677" s="48"/>
      <c r="V677" s="48"/>
      <c r="W677" s="48"/>
      <c r="X677" s="48"/>
      <c r="Y677" s="48"/>
      <c r="Z677" s="48"/>
    </row>
    <row r="678" ht="15.75" customHeight="1">
      <c r="A678" s="48">
        <v>675.0</v>
      </c>
      <c r="B678" s="48" t="s">
        <v>1061</v>
      </c>
      <c r="C678" s="48" t="s">
        <v>1062</v>
      </c>
      <c r="D678" s="48" t="s">
        <v>1515</v>
      </c>
      <c r="E678" s="48" t="s">
        <v>702</v>
      </c>
      <c r="F678" s="48">
        <v>17.0</v>
      </c>
      <c r="G678" s="48">
        <v>8.0</v>
      </c>
      <c r="H678" s="48">
        <v>4.0</v>
      </c>
      <c r="I678" s="48">
        <v>3.0</v>
      </c>
      <c r="J678" s="48">
        <v>4.0</v>
      </c>
      <c r="K678" s="48">
        <v>4.0</v>
      </c>
      <c r="L678" s="48">
        <v>4.0</v>
      </c>
      <c r="M678" s="48">
        <v>2.0</v>
      </c>
      <c r="N678" s="48">
        <v>1.0</v>
      </c>
      <c r="O678" s="48">
        <v>4.0</v>
      </c>
      <c r="P678" s="48">
        <v>3.0</v>
      </c>
      <c r="Q678" s="48">
        <v>4.0</v>
      </c>
      <c r="R678" s="48">
        <v>1.0</v>
      </c>
      <c r="S678" s="48">
        <v>3.0</v>
      </c>
      <c r="T678" s="48">
        <v>2.0</v>
      </c>
      <c r="U678" s="48"/>
      <c r="V678" s="48"/>
      <c r="W678" s="48"/>
      <c r="X678" s="48"/>
      <c r="Y678" s="48"/>
      <c r="Z678" s="48"/>
    </row>
    <row r="679" ht="15.75" customHeight="1">
      <c r="A679" s="48">
        <v>676.0</v>
      </c>
      <c r="B679" s="48" t="s">
        <v>826</v>
      </c>
      <c r="C679" s="48" t="s">
        <v>842</v>
      </c>
      <c r="D679" s="48" t="s">
        <v>1515</v>
      </c>
      <c r="E679" s="48" t="s">
        <v>721</v>
      </c>
      <c r="F679" s="48">
        <v>22.0</v>
      </c>
      <c r="G679" s="48">
        <v>7.0</v>
      </c>
      <c r="H679" s="48">
        <v>5.0</v>
      </c>
      <c r="I679" s="48">
        <v>4.0</v>
      </c>
      <c r="J679" s="48">
        <v>4.0</v>
      </c>
      <c r="K679" s="48">
        <v>5.0</v>
      </c>
      <c r="L679" s="48">
        <v>4.0</v>
      </c>
      <c r="M679" s="48">
        <v>4.0</v>
      </c>
      <c r="N679" s="48">
        <v>6.0</v>
      </c>
      <c r="O679" s="48">
        <v>4.0</v>
      </c>
      <c r="P679" s="48">
        <v>2.0</v>
      </c>
      <c r="Q679" s="48">
        <v>5.0</v>
      </c>
      <c r="R679" s="48">
        <v>2.0</v>
      </c>
      <c r="S679" s="48">
        <v>4.0</v>
      </c>
      <c r="T679" s="48">
        <v>3.0</v>
      </c>
      <c r="U679" s="48"/>
      <c r="V679" s="48"/>
      <c r="W679" s="48"/>
      <c r="X679" s="48"/>
      <c r="Y679" s="48"/>
      <c r="Z679" s="48"/>
    </row>
    <row r="680" ht="15.75" customHeight="1">
      <c r="A680" s="48">
        <v>677.0</v>
      </c>
      <c r="B680" s="48" t="s">
        <v>819</v>
      </c>
      <c r="C680" s="48" t="s">
        <v>880</v>
      </c>
      <c r="D680" s="48" t="s">
        <v>1515</v>
      </c>
      <c r="E680" s="48" t="s">
        <v>721</v>
      </c>
      <c r="F680" s="48">
        <v>21.0</v>
      </c>
      <c r="G680" s="48">
        <v>9.0</v>
      </c>
      <c r="H680" s="48">
        <v>3.0</v>
      </c>
      <c r="I680" s="48">
        <v>3.0</v>
      </c>
      <c r="J680" s="48">
        <v>4.0</v>
      </c>
      <c r="K680" s="48">
        <v>4.0</v>
      </c>
      <c r="L680" s="48">
        <v>5.0</v>
      </c>
      <c r="M680" s="48">
        <v>2.0</v>
      </c>
      <c r="N680" s="48">
        <v>3.0</v>
      </c>
      <c r="O680" s="48">
        <v>4.0</v>
      </c>
      <c r="P680" s="48">
        <v>3.0</v>
      </c>
      <c r="Q680" s="48">
        <v>5.0</v>
      </c>
      <c r="R680" s="48">
        <v>1.0</v>
      </c>
      <c r="S680" s="48">
        <v>4.0</v>
      </c>
      <c r="T680" s="48">
        <v>2.0</v>
      </c>
      <c r="U680" s="48"/>
      <c r="V680" s="48"/>
      <c r="W680" s="48"/>
      <c r="X680" s="48"/>
      <c r="Y680" s="48"/>
      <c r="Z680" s="48"/>
    </row>
    <row r="681" ht="15.75" customHeight="1">
      <c r="A681" s="48">
        <v>678.0</v>
      </c>
      <c r="B681" s="48" t="s">
        <v>827</v>
      </c>
      <c r="C681" s="48" t="s">
        <v>949</v>
      </c>
      <c r="D681" s="48" t="s">
        <v>1515</v>
      </c>
      <c r="E681" s="48" t="s">
        <v>721</v>
      </c>
      <c r="F681" s="48">
        <v>77.0</v>
      </c>
      <c r="G681" s="48">
        <v>9.0</v>
      </c>
      <c r="H681" s="48">
        <v>6.0</v>
      </c>
      <c r="I681" s="48">
        <v>5.0</v>
      </c>
      <c r="J681" s="48">
        <v>4.0</v>
      </c>
      <c r="K681" s="48">
        <v>3.0</v>
      </c>
      <c r="L681" s="48">
        <v>4.0</v>
      </c>
      <c r="M681" s="48">
        <v>2.0</v>
      </c>
      <c r="N681" s="48">
        <v>4.0</v>
      </c>
      <c r="O681" s="48">
        <v>6.0</v>
      </c>
      <c r="P681" s="48">
        <v>1.0</v>
      </c>
      <c r="Q681" s="48">
        <v>5.0</v>
      </c>
      <c r="R681" s="48">
        <v>1.0</v>
      </c>
      <c r="S681" s="48">
        <v>5.0</v>
      </c>
      <c r="T681" s="48">
        <v>3.0</v>
      </c>
      <c r="U681" s="48"/>
      <c r="V681" s="48"/>
      <c r="W681" s="48"/>
      <c r="X681" s="48"/>
      <c r="Y681" s="48"/>
      <c r="Z681" s="48"/>
    </row>
    <row r="682" ht="15.75" customHeight="1">
      <c r="A682" s="48">
        <v>679.0</v>
      </c>
      <c r="B682" s="48" t="s">
        <v>830</v>
      </c>
      <c r="C682" s="48" t="s">
        <v>881</v>
      </c>
      <c r="D682" s="48" t="s">
        <v>1515</v>
      </c>
      <c r="E682" s="48" t="s">
        <v>721</v>
      </c>
      <c r="F682" s="48">
        <v>7.0</v>
      </c>
      <c r="G682" s="48">
        <v>7.0</v>
      </c>
      <c r="H682" s="48">
        <v>4.0</v>
      </c>
      <c r="I682" s="48">
        <v>4.0</v>
      </c>
      <c r="J682" s="48">
        <v>4.0</v>
      </c>
      <c r="K682" s="48">
        <v>6.0</v>
      </c>
      <c r="L682" s="48">
        <v>5.0</v>
      </c>
      <c r="M682" s="48">
        <v>4.0</v>
      </c>
      <c r="N682" s="48">
        <v>7.0</v>
      </c>
      <c r="O682" s="48">
        <v>5.0</v>
      </c>
      <c r="P682" s="48">
        <v>1.0</v>
      </c>
      <c r="Q682" s="48">
        <v>6.0</v>
      </c>
      <c r="R682" s="48">
        <v>2.0</v>
      </c>
      <c r="S682" s="48">
        <v>4.0</v>
      </c>
      <c r="T682" s="48">
        <v>5.0</v>
      </c>
      <c r="U682" s="48"/>
      <c r="V682" s="48"/>
      <c r="W682" s="48"/>
      <c r="X682" s="48"/>
      <c r="Y682" s="48"/>
      <c r="Z682" s="48"/>
    </row>
    <row r="683" ht="15.75" customHeight="1">
      <c r="A683" s="48">
        <v>680.0</v>
      </c>
      <c r="B683" s="48" t="s">
        <v>1176</v>
      </c>
      <c r="C683" s="48" t="s">
        <v>1486</v>
      </c>
      <c r="D683" s="48" t="s">
        <v>1515</v>
      </c>
      <c r="E683" s="48" t="s">
        <v>721</v>
      </c>
      <c r="F683" s="48">
        <v>6.0</v>
      </c>
      <c r="G683" s="48">
        <v>6.0</v>
      </c>
      <c r="H683" s="48">
        <v>6.0</v>
      </c>
      <c r="I683" s="48">
        <v>5.0</v>
      </c>
      <c r="J683" s="48">
        <v>4.0</v>
      </c>
      <c r="K683" s="48">
        <v>3.0</v>
      </c>
      <c r="L683" s="48">
        <v>3.0</v>
      </c>
      <c r="M683" s="48">
        <v>2.0</v>
      </c>
      <c r="N683" s="48">
        <v>4.0</v>
      </c>
      <c r="O683" s="48">
        <v>6.0</v>
      </c>
      <c r="P683" s="48">
        <v>2.0</v>
      </c>
      <c r="Q683" s="48">
        <v>4.0</v>
      </c>
      <c r="R683" s="48">
        <v>0.0</v>
      </c>
      <c r="S683" s="48">
        <v>6.0</v>
      </c>
      <c r="T683" s="48">
        <v>2.0</v>
      </c>
      <c r="U683" s="48"/>
      <c r="V683" s="48"/>
      <c r="W683" s="48"/>
      <c r="X683" s="48"/>
      <c r="Y683" s="48"/>
      <c r="Z683" s="48"/>
    </row>
    <row r="684" ht="15.75" customHeight="1">
      <c r="A684" s="48">
        <v>681.0</v>
      </c>
      <c r="B684" s="48" t="s">
        <v>740</v>
      </c>
      <c r="C684" s="48" t="s">
        <v>979</v>
      </c>
      <c r="D684" s="48" t="s">
        <v>1515</v>
      </c>
      <c r="E684" s="48" t="s">
        <v>721</v>
      </c>
      <c r="F684" s="48">
        <v>24.0</v>
      </c>
      <c r="G684" s="48">
        <v>9.0</v>
      </c>
      <c r="H684" s="48">
        <v>4.0</v>
      </c>
      <c r="I684" s="48">
        <v>4.0</v>
      </c>
      <c r="J684" s="48">
        <v>3.0</v>
      </c>
      <c r="K684" s="48">
        <v>5.0</v>
      </c>
      <c r="L684" s="48">
        <v>5.0</v>
      </c>
      <c r="M684" s="48">
        <v>4.0</v>
      </c>
      <c r="N684" s="48">
        <v>10.0</v>
      </c>
      <c r="O684" s="48">
        <v>4.0</v>
      </c>
      <c r="P684" s="48">
        <v>1.0</v>
      </c>
      <c r="Q684" s="48">
        <v>5.0</v>
      </c>
      <c r="R684" s="48">
        <v>4.0</v>
      </c>
      <c r="S684" s="48">
        <v>3.0</v>
      </c>
      <c r="T684" s="48">
        <v>4.0</v>
      </c>
      <c r="U684" s="48"/>
      <c r="V684" s="48"/>
      <c r="W684" s="48"/>
      <c r="X684" s="48"/>
      <c r="Y684" s="48"/>
      <c r="Z684" s="48"/>
    </row>
    <row r="685" ht="15.75" customHeight="1">
      <c r="A685" s="48">
        <v>682.0</v>
      </c>
      <c r="B685" s="48" t="s">
        <v>872</v>
      </c>
      <c r="C685" s="48" t="s">
        <v>882</v>
      </c>
      <c r="D685" s="48" t="s">
        <v>1515</v>
      </c>
      <c r="E685" s="48" t="s">
        <v>721</v>
      </c>
      <c r="F685" s="48">
        <v>5.0</v>
      </c>
      <c r="G685" s="48">
        <v>11.0</v>
      </c>
      <c r="H685" s="48">
        <v>4.0</v>
      </c>
      <c r="I685" s="48">
        <v>4.0</v>
      </c>
      <c r="J685" s="48">
        <v>3.0</v>
      </c>
      <c r="K685" s="48">
        <v>4.0</v>
      </c>
      <c r="L685" s="48">
        <v>4.0</v>
      </c>
      <c r="M685" s="48">
        <v>4.0</v>
      </c>
      <c r="N685" s="48">
        <v>6.0</v>
      </c>
      <c r="O685" s="48">
        <v>4.0</v>
      </c>
      <c r="P685" s="48">
        <v>1.0</v>
      </c>
      <c r="Q685" s="48">
        <v>5.0</v>
      </c>
      <c r="R685" s="48">
        <v>2.0</v>
      </c>
      <c r="S685" s="48">
        <v>4.0</v>
      </c>
      <c r="T685" s="48">
        <v>4.0</v>
      </c>
      <c r="U685" s="48"/>
      <c r="V685" s="48"/>
      <c r="W685" s="48"/>
      <c r="X685" s="48"/>
      <c r="Y685" s="48"/>
      <c r="Z685" s="48"/>
    </row>
    <row r="686" ht="15.75" customHeight="1">
      <c r="A686" s="48">
        <v>683.0</v>
      </c>
      <c r="B686" s="48" t="s">
        <v>872</v>
      </c>
      <c r="C686" s="48" t="s">
        <v>950</v>
      </c>
      <c r="D686" s="48" t="s">
        <v>1515</v>
      </c>
      <c r="E686" s="48" t="s">
        <v>721</v>
      </c>
      <c r="F686" s="48">
        <v>3.0</v>
      </c>
      <c r="G686" s="48">
        <v>9.0</v>
      </c>
      <c r="H686" s="48">
        <v>4.0</v>
      </c>
      <c r="I686" s="48">
        <v>3.0</v>
      </c>
      <c r="J686" s="48">
        <v>4.0</v>
      </c>
      <c r="K686" s="48">
        <v>4.0</v>
      </c>
      <c r="L686" s="48">
        <v>4.0</v>
      </c>
      <c r="M686" s="48">
        <v>3.0</v>
      </c>
      <c r="N686" s="48">
        <v>6.0</v>
      </c>
      <c r="O686" s="48">
        <v>4.0</v>
      </c>
      <c r="P686" s="48">
        <v>1.0</v>
      </c>
      <c r="Q686" s="48">
        <v>4.0</v>
      </c>
      <c r="R686" s="48">
        <v>2.0</v>
      </c>
      <c r="S686" s="48">
        <v>3.0</v>
      </c>
      <c r="T686" s="48">
        <v>4.0</v>
      </c>
      <c r="U686" s="48"/>
      <c r="V686" s="48"/>
      <c r="W686" s="48"/>
      <c r="X686" s="48"/>
      <c r="Y686" s="48"/>
      <c r="Z686" s="48"/>
    </row>
    <row r="687" ht="15.75" customHeight="1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 ht="15.75" customHeight="1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 ht="15.75" customHeight="1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 ht="15.75" customHeight="1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 ht="15.75" customHeight="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 ht="15.75" customHeight="1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 ht="15.75" customHeight="1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 ht="15.75" customHeight="1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 ht="15.75" customHeight="1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 ht="15.75" customHeight="1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 ht="15.75" customHeight="1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 ht="15.75" customHeight="1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 ht="15.75" customHeight="1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 ht="15.75" customHeight="1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 ht="15.75" customHeight="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 ht="15.75" customHeight="1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 ht="15.75" customHeight="1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 ht="15.75" customHeight="1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 ht="15.75" customHeight="1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 ht="15.75" customHeight="1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 ht="15.75" customHeight="1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 ht="15.75" customHeight="1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 ht="15.75" customHeight="1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 ht="15.75" customHeight="1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 ht="15.75" customHeight="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 ht="15.75" customHeight="1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 ht="15.75" customHeight="1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 ht="15.75" customHeight="1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 ht="15.75" customHeight="1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 ht="15.75" customHeight="1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 ht="15.75" customHeight="1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 ht="15.75" customHeight="1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 ht="15.75" customHeight="1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 ht="15.75" customHeight="1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 ht="15.75" customHeight="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 ht="15.75" customHeight="1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 ht="15.75" customHeight="1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 ht="15.75" customHeight="1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 ht="15.75" customHeight="1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 ht="15.75" customHeight="1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 ht="15.75" customHeight="1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 ht="15.75" customHeight="1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 ht="15.75" customHeight="1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 ht="15.75" customHeight="1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 ht="15.75" customHeight="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 ht="15.75" customHeight="1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 ht="15.75" customHeight="1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 ht="15.75" customHeight="1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 ht="15.75" customHeight="1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 ht="15.75" customHeight="1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 ht="15.75" customHeight="1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 ht="15.75" customHeight="1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 ht="15.75" customHeight="1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 ht="15.75" customHeight="1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 ht="15.75" customHeight="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 ht="15.75" customHeight="1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 ht="15.75" customHeight="1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 ht="15.75" customHeight="1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 ht="15.75" customHeight="1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 ht="15.75" customHeight="1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 ht="15.75" customHeight="1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 ht="15.75" customHeight="1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 ht="15.75" customHeight="1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 ht="15.75" customHeight="1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 ht="15.75" customHeight="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 ht="15.75" customHeight="1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 ht="15.75" customHeight="1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 ht="15.75" customHeight="1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 ht="15.75" customHeight="1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 ht="15.75" customHeight="1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 ht="15.75" customHeight="1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 ht="15.75" customHeight="1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 ht="15.75" customHeight="1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 ht="15.75" customHeight="1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 ht="15.75" customHeight="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 ht="15.75" customHeight="1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 ht="15.75" customHeight="1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 ht="15.75" customHeight="1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 ht="15.75" customHeight="1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 ht="15.75" customHeight="1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 ht="15.75" customHeight="1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 ht="15.75" customHeight="1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 ht="15.75" customHeight="1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 ht="15.75" customHeight="1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 ht="15.75" customHeight="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 ht="15.75" customHeight="1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 ht="15.75" customHeight="1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 ht="15.75" customHeight="1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 ht="15.75" customHeight="1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 ht="15.75" customHeight="1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 ht="15.75" customHeight="1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 ht="15.75" customHeight="1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 ht="15.75" customHeight="1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 ht="15.75" customHeight="1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 ht="15.75" customHeight="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 ht="15.75" customHeight="1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 ht="15.75" customHeight="1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 ht="15.75" customHeight="1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 ht="15.75" customHeight="1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 ht="15.75" customHeight="1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 ht="15.75" customHeight="1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 ht="15.75" customHeight="1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 ht="15.75" customHeight="1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 ht="15.75" customHeight="1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 ht="15.75" customHeight="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 ht="15.75" customHeight="1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 ht="15.75" customHeight="1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 ht="15.75" customHeight="1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 ht="15.75" customHeight="1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 ht="15.75" customHeight="1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 ht="15.75" customHeight="1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 ht="15.75" customHeight="1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 ht="15.75" customHeight="1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 ht="15.75" customHeight="1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 ht="15.75" customHeight="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 ht="15.75" customHeight="1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 ht="15.75" customHeight="1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 ht="15.75" customHeight="1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 ht="15.75" customHeight="1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 ht="15.75" customHeight="1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 ht="15.75" customHeight="1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 ht="15.75" customHeight="1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 ht="15.75" customHeight="1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 ht="15.75" customHeight="1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 ht="15.75" customHeight="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 ht="15.75" customHeight="1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 ht="15.75" customHeight="1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 ht="15.75" customHeight="1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 ht="15.75" customHeight="1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 ht="15.75" customHeight="1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 ht="15.75" customHeight="1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 ht="15.75" customHeight="1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 ht="15.75" customHeight="1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 ht="15.75" customHeight="1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 ht="15.75" customHeight="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 ht="15.75" customHeight="1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 ht="15.75" customHeight="1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 ht="15.75" customHeight="1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 ht="15.75" customHeight="1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 ht="15.75" customHeight="1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 ht="15.75" customHeight="1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 ht="15.75" customHeight="1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 ht="15.75" customHeight="1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 ht="15.75" customHeight="1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 ht="15.75" customHeight="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 ht="15.75" customHeight="1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 ht="15.75" customHeight="1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 ht="15.75" customHeight="1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 ht="15.75" customHeight="1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 ht="15.75" customHeight="1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 ht="15.75" customHeight="1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 ht="15.75" customHeight="1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 ht="15.75" customHeight="1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 ht="15.75" customHeight="1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 ht="15.75" customHeight="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 ht="15.75" customHeight="1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 ht="15.75" customHeight="1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 ht="15.75" customHeight="1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 ht="15.75" customHeight="1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 ht="15.75" customHeight="1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 ht="15.75" customHeight="1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 ht="15.75" customHeight="1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 ht="15.75" customHeight="1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 ht="15.75" customHeight="1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 ht="15.75" customHeight="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 ht="15.75" customHeight="1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 ht="15.75" customHeight="1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 ht="15.75" customHeight="1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 ht="15.75" customHeight="1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 ht="15.75" customHeight="1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 ht="15.75" customHeight="1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 ht="15.75" customHeight="1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 ht="15.75" customHeight="1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 ht="15.75" customHeight="1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 ht="15.75" customHeight="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 ht="15.75" customHeight="1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 ht="15.75" customHeight="1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 ht="15.75" customHeight="1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 ht="15.75" customHeight="1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 ht="15.75" customHeight="1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 ht="15.75" customHeight="1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 ht="15.75" customHeight="1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 ht="15.75" customHeight="1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 ht="15.75" customHeight="1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 ht="15.75" customHeight="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 ht="15.75" customHeight="1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 ht="15.75" customHeight="1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 ht="15.75" customHeight="1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 ht="15.75" customHeight="1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 ht="15.75" customHeight="1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 ht="15.75" customHeight="1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 ht="15.75" customHeight="1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 ht="15.75" customHeight="1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 ht="15.75" customHeight="1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 ht="15.75" customHeight="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 ht="15.75" customHeight="1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 ht="15.75" customHeight="1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 ht="15.75" customHeight="1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 ht="15.75" customHeight="1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 ht="15.75" customHeight="1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 ht="15.75" customHeight="1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 ht="15.75" customHeight="1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 ht="15.75" customHeight="1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 ht="15.75" customHeight="1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 ht="15.75" customHeight="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 ht="15.75" customHeight="1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 ht="15.75" customHeight="1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 ht="15.75" customHeight="1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 ht="15.75" customHeight="1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 ht="15.75" customHeight="1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 ht="15.75" customHeight="1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 ht="15.75" customHeight="1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 ht="15.75" customHeight="1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 ht="15.75" customHeight="1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 ht="15.75" customHeight="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 ht="15.75" customHeight="1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 ht="15.75" customHeight="1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 ht="15.75" customHeight="1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 ht="15.75" customHeight="1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 ht="15.75" customHeight="1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 ht="15.75" customHeight="1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 ht="15.75" customHeight="1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 ht="15.75" customHeight="1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 ht="15.75" customHeight="1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 ht="15.75" customHeight="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 ht="15.75" customHeight="1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 ht="15.75" customHeight="1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 ht="15.75" customHeight="1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 ht="15.75" customHeight="1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 ht="15.75" customHeight="1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 ht="15.75" customHeight="1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 ht="15.75" customHeight="1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 ht="15.75" customHeight="1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 ht="15.75" customHeight="1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 ht="15.75" customHeight="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 ht="15.75" customHeight="1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 ht="15.75" customHeight="1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 ht="15.75" customHeight="1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 ht="15.75" customHeight="1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 ht="15.75" customHeight="1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 ht="15.75" customHeight="1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 ht="15.75" customHeight="1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 ht="15.75" customHeight="1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 ht="15.75" customHeight="1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 ht="15.75" customHeight="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 ht="15.75" customHeight="1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 ht="15.75" customHeight="1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 ht="15.75" customHeight="1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 ht="15.75" customHeight="1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 ht="15.75" customHeight="1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 ht="15.75" customHeight="1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 ht="15.75" customHeight="1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 ht="15.75" customHeight="1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 ht="15.75" customHeight="1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 ht="15.75" customHeight="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 ht="15.75" customHeight="1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 ht="15.75" customHeight="1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 ht="15.75" customHeight="1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 ht="15.75" customHeight="1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 ht="15.75" customHeight="1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 ht="15.75" customHeight="1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 ht="15.75" customHeight="1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 ht="15.75" customHeight="1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 ht="15.75" customHeight="1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 ht="15.75" customHeight="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 ht="15.75" customHeight="1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 ht="15.75" customHeight="1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 ht="15.75" customHeight="1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 ht="15.75" customHeight="1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 ht="15.75" customHeight="1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 ht="15.75" customHeight="1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 ht="15.75" customHeight="1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 ht="15.75" customHeight="1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 ht="15.75" customHeight="1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 ht="15.75" customHeight="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 ht="15.75" customHeight="1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 ht="15.75" customHeight="1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 ht="15.75" customHeight="1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 ht="15.75" customHeight="1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 ht="15.75" customHeight="1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 ht="15.75" customHeight="1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 ht="15.75" customHeight="1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 ht="15.75" customHeight="1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 ht="15.75" customHeight="1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 ht="15.75" customHeight="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 ht="15.75" customHeight="1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 ht="15.75" customHeight="1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 ht="15.75" customHeight="1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 ht="15.75" customHeight="1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 ht="15.75" customHeight="1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 ht="15.75" customHeight="1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 ht="15.75" customHeight="1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 ht="15.75" customHeight="1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 ht="15.75" customHeight="1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 ht="15.75" customHeight="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 ht="15.75" customHeight="1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 ht="15.75" customHeight="1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 ht="15.75" customHeight="1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 ht="15.75" customHeight="1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 ht="15.75" customHeight="1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 ht="15.75" customHeight="1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 ht="15.75" customHeight="1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 ht="15.75" customHeight="1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 ht="15.75" customHeight="1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 ht="15.75" customHeight="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 ht="15.75" customHeight="1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 ht="15.75" customHeight="1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 ht="15.75" customHeight="1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 ht="15.75" customHeight="1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 ht="15.75" customHeight="1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 ht="15.75" customHeight="1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 ht="15.75" customHeight="1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 ht="15.75" customHeight="1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 ht="15.75" customHeight="1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</sheetData>
  <printOptions/>
  <pageMargins bottom="0.75" footer="0.0" header="0.0" left="0.7" right="0.7" top="0.75"/>
  <pageSetup orientation="landscape"/>
  <drawing r:id="rId1"/>
</worksheet>
</file>