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安晶淇教育\EXCEL2016基础课\第七章 EXCEL综合案例\第七章素材\"/>
    </mc:Choice>
  </mc:AlternateContent>
  <bookViews>
    <workbookView xWindow="240" yWindow="105" windowWidth="11715" windowHeight="9120" tabRatio="501" firstSheet="1" activeTab="3"/>
  </bookViews>
  <sheets>
    <sheet name="Sheet1" sheetId="1" state="hidden" r:id="rId1"/>
    <sheet name="本月会计凭证" sheetId="7" r:id="rId2"/>
    <sheet name="银行存款日记账" sheetId="10" r:id="rId3"/>
    <sheet name="银行存款日记账 (2)" sheetId="11" r:id="rId4"/>
  </sheets>
  <definedNames>
    <definedName name="_xlnm._FilterDatabase" localSheetId="1" hidden="1">本月会计凭证!$3:$62</definedName>
    <definedName name="科目总账" localSheetId="3">#REF!</definedName>
    <definedName name="科目总账">#REF!</definedName>
    <definedName name="总账科目" localSheetId="3">#REF!</definedName>
    <definedName name="总账科目">#REF!</definedName>
  </definedNames>
  <calcPr calcId="162913"/>
</workbook>
</file>

<file path=xl/calcChain.xml><?xml version="1.0" encoding="utf-8"?>
<calcChain xmlns="http://schemas.openxmlformats.org/spreadsheetml/2006/main">
  <c r="D6" i="11" l="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5" i="11"/>
  <c r="F6" i="10" l="1"/>
  <c r="F8" i="10"/>
  <c r="F15" i="10"/>
  <c r="E7" i="10"/>
  <c r="E9" i="10"/>
  <c r="E10" i="10"/>
  <c r="E11" i="10"/>
  <c r="E12" i="10"/>
  <c r="E13" i="10"/>
  <c r="E14" i="10"/>
  <c r="E16" i="10"/>
  <c r="E17" i="10"/>
  <c r="E18" i="10"/>
  <c r="E19" i="10"/>
  <c r="E20" i="10"/>
  <c r="E5" i="10"/>
  <c r="E5" i="7"/>
  <c r="F5" i="7" s="1"/>
  <c r="E4" i="7"/>
  <c r="F4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K60" i="7"/>
  <c r="L60" i="7" s="1"/>
  <c r="K59" i="7"/>
  <c r="L59" i="7"/>
  <c r="K58" i="7"/>
  <c r="L58" i="7" s="1"/>
  <c r="K57" i="7"/>
  <c r="L57" i="7" s="1"/>
  <c r="K56" i="7"/>
  <c r="L56" i="7" s="1"/>
  <c r="K55" i="7"/>
  <c r="L55" i="7"/>
  <c r="K54" i="7"/>
  <c r="L54" i="7" s="1"/>
  <c r="K53" i="7"/>
  <c r="L53" i="7" s="1"/>
  <c r="K52" i="7"/>
  <c r="L52" i="7" s="1"/>
  <c r="K51" i="7"/>
  <c r="L51" i="7"/>
  <c r="K50" i="7"/>
  <c r="L50" i="7" s="1"/>
  <c r="K49" i="7"/>
  <c r="L49" i="7" s="1"/>
  <c r="K61" i="7"/>
  <c r="K62" i="7"/>
  <c r="L62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L61" i="7"/>
  <c r="K48" i="7"/>
  <c r="L48" i="7"/>
  <c r="K47" i="7"/>
  <c r="L47" i="7"/>
  <c r="K46" i="7"/>
  <c r="L46" i="7"/>
  <c r="K45" i="7"/>
  <c r="L45" i="7"/>
  <c r="K44" i="7"/>
  <c r="L44" i="7"/>
  <c r="K43" i="7"/>
  <c r="K42" i="7"/>
  <c r="L42" i="7" s="1"/>
  <c r="K41" i="7"/>
  <c r="L41" i="7"/>
  <c r="K40" i="7"/>
  <c r="L40" i="7" s="1"/>
  <c r="K39" i="7"/>
  <c r="L39" i="7" s="1"/>
  <c r="K38" i="7"/>
  <c r="L38" i="7" s="1"/>
  <c r="K37" i="7"/>
  <c r="L37" i="7"/>
  <c r="K36" i="7"/>
  <c r="L36" i="7" s="1"/>
  <c r="K35" i="7"/>
  <c r="L35" i="7" s="1"/>
  <c r="K34" i="7"/>
  <c r="L34" i="7" s="1"/>
  <c r="K33" i="7"/>
  <c r="L33" i="7"/>
  <c r="K15" i="7"/>
  <c r="K14" i="7"/>
  <c r="K13" i="7"/>
  <c r="K12" i="7"/>
  <c r="K11" i="7"/>
  <c r="K10" i="7"/>
  <c r="K9" i="7"/>
  <c r="K8" i="7"/>
  <c r="K7" i="7"/>
  <c r="K6" i="7"/>
  <c r="K5" i="7"/>
  <c r="K4" i="7"/>
  <c r="L43" i="7"/>
  <c r="F10" i="10" l="1"/>
  <c r="F7" i="10"/>
  <c r="F9" i="10"/>
  <c r="D7" i="10"/>
  <c r="D19" i="10"/>
  <c r="D15" i="10"/>
  <c r="D11" i="10"/>
  <c r="E15" i="10"/>
  <c r="F19" i="10"/>
  <c r="F11" i="10"/>
  <c r="D5" i="10"/>
  <c r="D17" i="10"/>
  <c r="D13" i="10"/>
  <c r="D9" i="10"/>
  <c r="F5" i="10"/>
  <c r="H5" i="10" s="1"/>
  <c r="H6" i="10" s="1"/>
  <c r="H7" i="10" s="1"/>
  <c r="H8" i="10" s="1"/>
  <c r="H9" i="10" s="1"/>
  <c r="H10" i="10" s="1"/>
  <c r="H11" i="10" s="1"/>
  <c r="H12" i="10" s="1"/>
  <c r="H13" i="10" s="1"/>
  <c r="F17" i="10"/>
  <c r="F13" i="10"/>
  <c r="D20" i="10"/>
  <c r="D16" i="10"/>
  <c r="D12" i="10"/>
  <c r="D8" i="10"/>
  <c r="E8" i="10"/>
  <c r="F20" i="10"/>
  <c r="F16" i="10"/>
  <c r="F12" i="10"/>
  <c r="D18" i="10"/>
  <c r="D14" i="10"/>
  <c r="D10" i="10"/>
  <c r="D6" i="10"/>
  <c r="E6" i="10"/>
  <c r="F18" i="10"/>
  <c r="F14" i="10"/>
  <c r="E22" i="10" l="1"/>
  <c r="F22" i="10"/>
  <c r="H14" i="10"/>
  <c r="H15" i="10" s="1"/>
  <c r="H16" i="10" s="1"/>
  <c r="H17" i="10" s="1"/>
  <c r="H18" i="10" s="1"/>
  <c r="H19" i="10" s="1"/>
  <c r="H20" i="10" s="1"/>
  <c r="H22" i="10"/>
</calcChain>
</file>

<file path=xl/sharedStrings.xml><?xml version="1.0" encoding="utf-8"?>
<sst xmlns="http://schemas.openxmlformats.org/spreadsheetml/2006/main" count="507" uniqueCount="282">
  <si>
    <t>编号</t>
  </si>
  <si>
    <t>会计科目名称</t>
  </si>
  <si>
    <t>银行存款</t>
  </si>
  <si>
    <t>存放中央银行款项</t>
  </si>
  <si>
    <t>存放同业</t>
  </si>
  <si>
    <t>其他货币资金</t>
  </si>
  <si>
    <t>结算备付金</t>
  </si>
  <si>
    <t>存出保证金</t>
  </si>
  <si>
    <t>拆出资金</t>
  </si>
  <si>
    <t>交易性金融资产</t>
  </si>
  <si>
    <t>买入返售金融资产</t>
  </si>
  <si>
    <t>应收票据</t>
  </si>
  <si>
    <t>应收账款</t>
  </si>
  <si>
    <t>预付账款</t>
  </si>
  <si>
    <t>应收股利</t>
  </si>
  <si>
    <t>应收利息</t>
  </si>
  <si>
    <t>应收代位追偿款</t>
  </si>
  <si>
    <t>应收分保账款</t>
  </si>
  <si>
    <t>其他应收款</t>
  </si>
  <si>
    <t>坏账准备</t>
  </si>
  <si>
    <t>贴现资产</t>
  </si>
  <si>
    <t>贷款</t>
  </si>
  <si>
    <t>贷款损失准备</t>
  </si>
  <si>
    <t>代理兑付证券</t>
  </si>
  <si>
    <t>代理业务资产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</si>
  <si>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</si>
  <si>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</si>
  <si>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</si>
  <si>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</si>
  <si>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</si>
  <si>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</si>
  <si>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</si>
  <si>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</si>
  <si>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消耗性生物资产</t>
  </si>
  <si>
    <t>周转材料</t>
  </si>
  <si>
    <t>贵金属</t>
  </si>
  <si>
    <t>抵债资产</t>
  </si>
  <si>
    <t>损余物资</t>
  </si>
  <si>
    <t>存货跌价准备</t>
  </si>
  <si>
    <t>独立账户资产</t>
  </si>
  <si>
    <t>持有至到期投资</t>
  </si>
  <si>
    <t>持有至到期投资减值准备</t>
  </si>
  <si>
    <t>可供出售金融资产</t>
  </si>
  <si>
    <t>长期股权投资</t>
  </si>
  <si>
    <t>长期股权投资减值准备</t>
  </si>
  <si>
    <t>投资性房地产</t>
  </si>
  <si>
    <t>长期应收款</t>
  </si>
  <si>
    <t>未实现融资收益</t>
  </si>
  <si>
    <t>存出资本保证金</t>
  </si>
  <si>
    <t>固定资产</t>
  </si>
  <si>
    <t>累计折旧</t>
  </si>
  <si>
    <t>固定资产减值准备</t>
  </si>
  <si>
    <t>在建工程</t>
  </si>
  <si>
    <t>工程物资</t>
  </si>
  <si>
    <t>固定资产清理</t>
  </si>
  <si>
    <t>融资租赁资产</t>
  </si>
  <si>
    <t>未担保余值</t>
  </si>
  <si>
    <t>生产性生物资产</t>
  </si>
  <si>
    <t>生产性生物资产累计折旧</t>
  </si>
  <si>
    <t>公益性生物资产</t>
  </si>
  <si>
    <t>油气资产</t>
  </si>
  <si>
    <t>累计折耗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</si>
  <si>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</si>
  <si>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</si>
  <si>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</si>
  <si>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</si>
  <si>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</si>
  <si>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</si>
  <si>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待处理财产损溢</t>
  </si>
  <si>
    <t>二、负债类</t>
  </si>
  <si>
    <t>短期借款</t>
  </si>
  <si>
    <t>存入保证金</t>
  </si>
  <si>
    <t>拆入资金</t>
  </si>
  <si>
    <t>向中央银行借款</t>
  </si>
  <si>
    <t>吸收存款</t>
  </si>
  <si>
    <t>贴现负债</t>
  </si>
  <si>
    <t>交易性金融负债</t>
  </si>
  <si>
    <t>卖出回购金融资产款</t>
  </si>
  <si>
    <t>应付票据</t>
  </si>
  <si>
    <t>应付账款</t>
  </si>
  <si>
    <t>预收账款</t>
  </si>
  <si>
    <t>应付职工薪酬</t>
  </si>
  <si>
    <t>应交税费</t>
  </si>
  <si>
    <t>应付股利</t>
  </si>
  <si>
    <t>应付利息</t>
  </si>
  <si>
    <t>其他应付款</t>
  </si>
  <si>
    <t>应付分保账款</t>
  </si>
  <si>
    <t>代理买卖证券款</t>
  </si>
  <si>
    <t>代理承销证券款</t>
  </si>
  <si>
    <t>代理兑付证券款</t>
  </si>
  <si>
    <t>代理业务负债</t>
  </si>
  <si>
    <t>递延收益</t>
  </si>
  <si>
    <t>长期借款</t>
  </si>
  <si>
    <t>未到期责任准备金</t>
  </si>
  <si>
    <t>保险责任准备金</t>
  </si>
  <si>
    <t>保户储金</t>
  </si>
  <si>
    <t>独立账户负债</t>
  </si>
  <si>
    <t>长期应付款</t>
  </si>
  <si>
    <t>未确认融资费用</t>
  </si>
  <si>
    <t>专项应付款</t>
  </si>
  <si>
    <t>三、共同类</t>
  </si>
  <si>
    <t>清算资金往来</t>
  </si>
  <si>
    <t>衍生工具</t>
  </si>
  <si>
    <t>套期工具</t>
  </si>
  <si>
    <t>被套期项目</t>
  </si>
  <si>
    <t>四、所有者权益类</t>
  </si>
  <si>
    <t>实收资本</t>
  </si>
  <si>
    <t>资本公积</t>
  </si>
  <si>
    <t>盈余公积</t>
  </si>
  <si>
    <t>一般风险准备</t>
  </si>
  <si>
    <t>本年利润</t>
  </si>
  <si>
    <t>利润分配</t>
  </si>
  <si>
    <t>库存股</t>
  </si>
  <si>
    <t>五、成本类</t>
  </si>
  <si>
    <t>生产成本</t>
  </si>
  <si>
    <t>制造费用</t>
  </si>
  <si>
    <t>劳务成本</t>
  </si>
  <si>
    <t>研发支出</t>
  </si>
  <si>
    <t>工程施工</t>
  </si>
  <si>
    <t>工程结算</t>
  </si>
  <si>
    <t>机械作业</t>
  </si>
  <si>
    <t>六、损益类</t>
  </si>
  <si>
    <t>主营业务收入</t>
  </si>
  <si>
    <t>利息收入</t>
  </si>
  <si>
    <t>保费收入</t>
  </si>
  <si>
    <t>租赁收入</t>
  </si>
  <si>
    <t>其他业务收入</t>
  </si>
  <si>
    <t>汇兑损益</t>
  </si>
  <si>
    <t>公允价值变动损益</t>
  </si>
  <si>
    <t>投资收益</t>
  </si>
  <si>
    <t>摊回保险责任准备金</t>
  </si>
  <si>
    <t>摊回赔付支出</t>
  </si>
  <si>
    <t>摊回分保费用</t>
  </si>
  <si>
    <t>营业外收入</t>
  </si>
  <si>
    <t>主营业务成本</t>
  </si>
  <si>
    <t>营业税金及附加</t>
  </si>
  <si>
    <t>利息支出</t>
  </si>
  <si>
    <t>提取未到期责任准备金</t>
  </si>
  <si>
    <t>提取保险责任准备金</t>
  </si>
  <si>
    <t>赔付支出</t>
  </si>
  <si>
    <t>退保金</t>
  </si>
  <si>
    <t>分出保费</t>
  </si>
  <si>
    <t>分保费用</t>
  </si>
  <si>
    <t>销售费用</t>
  </si>
  <si>
    <t>管理费用</t>
  </si>
  <si>
    <t>财务费用</t>
  </si>
  <si>
    <t>勘探费用</t>
  </si>
  <si>
    <t>资产减值损失</t>
  </si>
  <si>
    <t>营业外支出</t>
  </si>
  <si>
    <t>以前年度损益调整</t>
  </si>
  <si>
    <t>预计负债</t>
    <phoneticPr fontId="2" type="noConversion"/>
  </si>
  <si>
    <t>所得税费用</t>
    <phoneticPr fontId="2" type="noConversion"/>
  </si>
  <si>
    <t>会计科目表</t>
    <phoneticPr fontId="2" type="noConversion"/>
  </si>
  <si>
    <t>序号</t>
    <phoneticPr fontId="2" type="noConversion"/>
  </si>
  <si>
    <t>应付保单红利</t>
    <phoneticPr fontId="2" type="noConversion"/>
  </si>
  <si>
    <t>其他业务成本</t>
    <phoneticPr fontId="2" type="noConversion"/>
  </si>
  <si>
    <t>货币兑换</t>
    <phoneticPr fontId="2" type="noConversion"/>
  </si>
  <si>
    <t>一、资产类</t>
    <phoneticPr fontId="2" type="noConversion"/>
  </si>
  <si>
    <t>库存现金</t>
    <phoneticPr fontId="2" type="noConversion"/>
  </si>
  <si>
    <t>应收分保合同准备金</t>
    <phoneticPr fontId="2" type="noConversion"/>
  </si>
  <si>
    <t>同业存放</t>
    <phoneticPr fontId="2" type="noConversion"/>
  </si>
  <si>
    <t>手续费及佣金收入</t>
    <phoneticPr fontId="2" type="noConversion"/>
  </si>
  <si>
    <t>手续费及佣金支出</t>
    <phoneticPr fontId="2" type="noConversion"/>
  </si>
  <si>
    <t>应付债券</t>
    <phoneticPr fontId="2" type="noConversion"/>
  </si>
  <si>
    <t>保单红利支出</t>
    <phoneticPr fontId="2" type="noConversion"/>
  </si>
  <si>
    <t>递延所得税负债</t>
    <phoneticPr fontId="2" type="noConversion"/>
  </si>
  <si>
    <t>现金</t>
  </si>
  <si>
    <t>待摊费用</t>
  </si>
  <si>
    <t>应付工资</t>
  </si>
  <si>
    <t>凭证种类</t>
    <phoneticPr fontId="2" type="noConversion"/>
  </si>
  <si>
    <t>摘要</t>
    <phoneticPr fontId="2" type="noConversion"/>
  </si>
  <si>
    <t>借 方</t>
    <phoneticPr fontId="2" type="noConversion"/>
  </si>
  <si>
    <t>贷 方</t>
    <phoneticPr fontId="2" type="noConversion"/>
  </si>
  <si>
    <t>月</t>
    <phoneticPr fontId="2" type="noConversion"/>
  </si>
  <si>
    <t>日</t>
    <phoneticPr fontId="2" type="noConversion"/>
  </si>
  <si>
    <t>账户名称</t>
  </si>
  <si>
    <t>金额</t>
    <phoneticPr fontId="2" type="noConversion"/>
  </si>
  <si>
    <t>转</t>
  </si>
  <si>
    <t>结转材料费用</t>
    <phoneticPr fontId="2" type="noConversion"/>
  </si>
  <si>
    <t>材料</t>
    <phoneticPr fontId="12" type="noConversion"/>
  </si>
  <si>
    <t>现收</t>
  </si>
  <si>
    <t>提现</t>
    <phoneticPr fontId="2" type="noConversion"/>
  </si>
  <si>
    <t>现付</t>
  </si>
  <si>
    <t>购买打印机</t>
    <phoneticPr fontId="2" type="noConversion"/>
  </si>
  <si>
    <t>银付</t>
  </si>
  <si>
    <t>购进材料</t>
    <phoneticPr fontId="2" type="noConversion"/>
  </si>
  <si>
    <t>银收</t>
  </si>
  <si>
    <t>废品出售</t>
    <phoneticPr fontId="2" type="noConversion"/>
  </si>
  <si>
    <t>废品</t>
    <phoneticPr fontId="12" type="noConversion"/>
  </si>
  <si>
    <t>结转采购成本</t>
    <phoneticPr fontId="2" type="noConversion"/>
  </si>
  <si>
    <t>材料</t>
  </si>
  <si>
    <t>偿还S公司欠款</t>
    <phoneticPr fontId="2" type="noConversion"/>
  </si>
  <si>
    <t>出售N产品10件</t>
    <phoneticPr fontId="2" type="noConversion"/>
  </si>
  <si>
    <t>购进a材料5吨，b材料3吨</t>
    <phoneticPr fontId="2" type="noConversion"/>
  </si>
  <si>
    <t>偿还欠款</t>
    <phoneticPr fontId="2" type="noConversion"/>
  </si>
  <si>
    <t>结转材料采购成本</t>
    <phoneticPr fontId="2" type="noConversion"/>
  </si>
  <si>
    <t>应收票据不能兑付</t>
    <phoneticPr fontId="2" type="noConversion"/>
  </si>
  <si>
    <t>以应收票据抵付料款</t>
    <phoneticPr fontId="2" type="noConversion"/>
  </si>
  <si>
    <t>结转材料采购成本</t>
    <phoneticPr fontId="2" type="noConversion"/>
  </si>
  <si>
    <t>材料</t>
    <phoneticPr fontId="2" type="noConversion"/>
  </si>
  <si>
    <t>出售产品B10件</t>
    <phoneticPr fontId="2" type="noConversion"/>
  </si>
  <si>
    <t>王五借差旅费</t>
    <phoneticPr fontId="2" type="noConversion"/>
  </si>
  <si>
    <t>出售C产品15件</t>
    <phoneticPr fontId="2" type="noConversion"/>
  </si>
  <si>
    <t>出售产品出G公司</t>
    <phoneticPr fontId="2" type="noConversion"/>
  </si>
  <si>
    <t>现金存入</t>
    <phoneticPr fontId="2" type="noConversion"/>
  </si>
  <si>
    <t>收到乙单位欠款</t>
    <phoneticPr fontId="2" type="noConversion"/>
  </si>
  <si>
    <t>支付采购费</t>
    <phoneticPr fontId="2" type="noConversion"/>
  </si>
  <si>
    <t>预付租金</t>
    <phoneticPr fontId="2" type="noConversion"/>
  </si>
  <si>
    <t>出售N产品给乙单位</t>
    <phoneticPr fontId="2" type="noConversion"/>
  </si>
  <si>
    <t>管理费用</t>
    <phoneticPr fontId="2" type="noConversion"/>
  </si>
  <si>
    <t>其他应收款</t>
    <phoneticPr fontId="2" type="noConversion"/>
  </si>
  <si>
    <t>补付现金</t>
    <phoneticPr fontId="2" type="noConversion"/>
  </si>
  <si>
    <t>提现</t>
    <phoneticPr fontId="2" type="noConversion"/>
  </si>
  <si>
    <t>发工资</t>
    <phoneticPr fontId="2" type="noConversion"/>
  </si>
  <si>
    <t>王五报差旅费</t>
    <phoneticPr fontId="2" type="noConversion"/>
  </si>
  <si>
    <t>退回现金</t>
    <phoneticPr fontId="2" type="noConversion"/>
  </si>
  <si>
    <t>现金</t>
    <phoneticPr fontId="2" type="noConversion"/>
  </si>
  <si>
    <t>生产车间领用材料</t>
    <phoneticPr fontId="2" type="noConversion"/>
  </si>
  <si>
    <t>李四报差旅费</t>
    <phoneticPr fontId="2" type="noConversion"/>
  </si>
  <si>
    <t>出售产品给甲单位</t>
    <phoneticPr fontId="2" type="noConversion"/>
  </si>
  <si>
    <t>应收账款</t>
    <phoneticPr fontId="2" type="noConversion"/>
  </si>
  <si>
    <t>主营业务收入</t>
    <phoneticPr fontId="2" type="noConversion"/>
  </si>
  <si>
    <t>冲销应付款</t>
    <phoneticPr fontId="2" type="noConversion"/>
  </si>
  <si>
    <t>应付账款</t>
    <phoneticPr fontId="2" type="noConversion"/>
  </si>
  <si>
    <t>支付捐赠款</t>
    <phoneticPr fontId="2" type="noConversion"/>
  </si>
  <si>
    <t>营业外支出</t>
    <phoneticPr fontId="2" type="noConversion"/>
  </si>
  <si>
    <t>银行存款</t>
    <phoneticPr fontId="2" type="noConversion"/>
  </si>
  <si>
    <t>支付借款利息</t>
    <phoneticPr fontId="2" type="noConversion"/>
  </si>
  <si>
    <t>预提费用</t>
    <phoneticPr fontId="2" type="noConversion"/>
  </si>
  <si>
    <t>收到罚款</t>
    <phoneticPr fontId="2" type="noConversion"/>
  </si>
  <si>
    <t>支付保险费</t>
    <phoneticPr fontId="2" type="noConversion"/>
  </si>
  <si>
    <t>支付职工住院费</t>
    <phoneticPr fontId="2" type="noConversion"/>
  </si>
  <si>
    <t>应付福利费</t>
    <phoneticPr fontId="2" type="noConversion"/>
  </si>
  <si>
    <t>生产成本</t>
    <phoneticPr fontId="2" type="noConversion"/>
  </si>
  <si>
    <t>制造费用</t>
    <phoneticPr fontId="2" type="noConversion"/>
  </si>
  <si>
    <t>管理费用</t>
    <phoneticPr fontId="2" type="noConversion"/>
  </si>
  <si>
    <t>材料</t>
    <phoneticPr fontId="2" type="noConversion"/>
  </si>
  <si>
    <t>计提应付工次</t>
    <phoneticPr fontId="2" type="noConversion"/>
  </si>
  <si>
    <t>生产成本</t>
    <phoneticPr fontId="2" type="noConversion"/>
  </si>
  <si>
    <t>应付工资</t>
    <phoneticPr fontId="2" type="noConversion"/>
  </si>
  <si>
    <t>制造费用</t>
    <phoneticPr fontId="2" type="noConversion"/>
  </si>
  <si>
    <t>计提福利费</t>
    <phoneticPr fontId="2" type="noConversion"/>
  </si>
  <si>
    <t>应付福利费</t>
    <phoneticPr fontId="2" type="noConversion"/>
  </si>
  <si>
    <t>支付预提费用</t>
    <phoneticPr fontId="2" type="noConversion"/>
  </si>
  <si>
    <t>预提费用</t>
    <phoneticPr fontId="2" type="noConversion"/>
  </si>
  <si>
    <t>银行存款</t>
    <phoneticPr fontId="2" type="noConversion"/>
  </si>
  <si>
    <t>支付赔偿金</t>
    <phoneticPr fontId="2" type="noConversion"/>
  </si>
  <si>
    <t>营业外支出</t>
    <phoneticPr fontId="2" type="noConversion"/>
  </si>
  <si>
    <t>上月耗用材料</t>
    <phoneticPr fontId="2" type="noConversion"/>
  </si>
  <si>
    <t>编号</t>
    <phoneticPr fontId="2" type="noConversion"/>
  </si>
  <si>
    <t>凭证类别及编号</t>
    <phoneticPr fontId="2" type="noConversion"/>
  </si>
  <si>
    <t>银收1</t>
  </si>
  <si>
    <t>银付1</t>
  </si>
  <si>
    <t>银付2</t>
  </si>
  <si>
    <t>银收2</t>
  </si>
  <si>
    <t>银付3</t>
  </si>
  <si>
    <t>银收3</t>
  </si>
  <si>
    <t>银付4</t>
  </si>
  <si>
    <t>银付5</t>
  </si>
  <si>
    <t>银付6</t>
  </si>
  <si>
    <t>银付7</t>
  </si>
  <si>
    <t>银付8</t>
  </si>
  <si>
    <t>银付9</t>
  </si>
  <si>
    <t>银付10</t>
  </si>
  <si>
    <t>银付11</t>
  </si>
  <si>
    <t>银付12</t>
  </si>
  <si>
    <t>银付13</t>
  </si>
  <si>
    <t>银行存款日记账</t>
    <phoneticPr fontId="2" type="noConversion"/>
  </si>
  <si>
    <t>凭证号数</t>
    <phoneticPr fontId="2" type="noConversion"/>
  </si>
  <si>
    <t>摘 要</t>
    <phoneticPr fontId="2" type="noConversion"/>
  </si>
  <si>
    <t>借</t>
    <phoneticPr fontId="2" type="noConversion"/>
  </si>
  <si>
    <t>贷</t>
    <phoneticPr fontId="2" type="noConversion"/>
  </si>
  <si>
    <t>借或贷</t>
    <phoneticPr fontId="2" type="noConversion"/>
  </si>
  <si>
    <t>余　额</t>
    <phoneticPr fontId="2" type="noConversion"/>
  </si>
  <si>
    <t>月</t>
    <phoneticPr fontId="2" type="noConversion"/>
  </si>
  <si>
    <t>日</t>
    <phoneticPr fontId="2" type="noConversion"/>
  </si>
  <si>
    <t>期初余额</t>
    <phoneticPr fontId="2" type="noConversion"/>
  </si>
  <si>
    <t>借</t>
    <phoneticPr fontId="2" type="noConversion"/>
  </si>
  <si>
    <t>借</t>
    <phoneticPr fontId="2" type="noConversion"/>
  </si>
  <si>
    <t>合计</t>
    <phoneticPr fontId="2" type="noConversion"/>
  </si>
  <si>
    <t>2016年</t>
    <phoneticPr fontId="2" type="noConversion"/>
  </si>
  <si>
    <t>×公司2016年5月会计凭证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</si>
</sst>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);\(#,##0.00\)"/>
    <numFmt numFmtId="177" formatCode="#,##0.00;[Red]#,##0.00"/>
  </numFmts>
  <fonts count="1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0"/>
      <name val="楷体"/>
      <family val="3"/>
      <charset val="134"/>
    </font>
    <font>
      <b/>
      <sz val="10"/>
      <color indexed="8"/>
      <name val="楷体"/>
      <family val="3"/>
      <charset val="134"/>
    </font>
    <font>
      <sz val="10"/>
      <color indexed="8"/>
      <name val="楷体"/>
      <family val="3"/>
      <charset val="134"/>
    </font>
    <font>
      <sz val="10"/>
      <name val="楷体"/>
      <family val="3"/>
      <charset val="134"/>
    </font>
    <font>
      <b/>
      <sz val="20"/>
      <name val="楷体_GB2312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u val="double"/>
      <sz val="18"/>
      <name val="华文中宋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华文中宋"/>
      <family val="3"/>
      <charset val="134"/>
    </font>
    <font>
      <sz val="10"/>
      <color theme="1"/>
      <name val="华文中宋"/>
      <family val="3"/>
      <charset val="134"/>
    </font>
    <font>
      <b/>
      <sz val="12"/>
      <color theme="0"/>
      <name val="宋体"/>
      <family val="3"/>
      <charset val="134"/>
    </font>
    <font>
      <b/>
      <sz val="18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0" fontId="1" fillId="0" borderId="0" xfId="1" applyFont="1">
      <alignment vertical="center"/>
    </xf>
    <xf numFmtId="0" fontId="10" fillId="0" borderId="7" xfId="1" applyFont="1" applyBorder="1" applyAlignment="1">
      <alignment horizontal="center" vertical="center"/>
    </xf>
    <xf numFmtId="0" fontId="10" fillId="0" borderId="7" xfId="1" applyFont="1" applyBorder="1">
      <alignment vertical="center"/>
    </xf>
    <xf numFmtId="176" fontId="10" fillId="0" borderId="7" xfId="1" applyNumberFormat="1" applyFont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7" xfId="1" applyFont="1" applyBorder="1">
      <alignment vertical="center"/>
    </xf>
    <xf numFmtId="176" fontId="11" fillId="0" borderId="7" xfId="1" applyNumberFormat="1" applyFont="1" applyBorder="1">
      <alignment vertical="center"/>
    </xf>
    <xf numFmtId="0" fontId="11" fillId="0" borderId="7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176" fontId="11" fillId="0" borderId="0" xfId="1" applyNumberFormat="1" applyFont="1">
      <alignment vertical="center"/>
    </xf>
    <xf numFmtId="176" fontId="1" fillId="0" borderId="0" xfId="1" applyNumberFormat="1" applyFont="1">
      <alignment vertical="center"/>
    </xf>
    <xf numFmtId="0" fontId="11" fillId="0" borderId="7" xfId="1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7" fillId="2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43" fontId="16" fillId="0" borderId="0" xfId="2" applyFont="1" applyBorder="1" applyAlignment="1">
      <alignment horizontal="center"/>
    </xf>
    <xf numFmtId="43" fontId="16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1" fillId="0" borderId="7" xfId="1" applyFont="1" applyBorder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7" fillId="2" borderId="0" xfId="0" applyNumberFormat="1" applyFont="1" applyFill="1" applyBorder="1" applyAlignment="1">
      <alignment horizontal="center" vertical="center"/>
    </xf>
    <xf numFmtId="0" fontId="17" fillId="2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/>
    </xf>
    <xf numFmtId="177" fontId="17" fillId="2" borderId="0" xfId="0" applyNumberFormat="1" applyFont="1" applyFill="1" applyBorder="1" applyAlignment="1">
      <alignment horizontal="center" vertical="center"/>
    </xf>
    <xf numFmtId="177" fontId="17" fillId="2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7" fillId="2" borderId="7" xfId="0" applyNumberFormat="1" applyFont="1" applyFill="1" applyBorder="1" applyAlignment="1">
      <alignment horizontal="center" vertical="center"/>
    </xf>
    <xf numFmtId="0" fontId="17" fillId="2" borderId="7" xfId="0" applyNumberFormat="1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/>
    </xf>
    <xf numFmtId="177" fontId="17" fillId="2" borderId="7" xfId="0" applyNumberFormat="1" applyFont="1" applyFill="1" applyBorder="1" applyAlignment="1">
      <alignment horizontal="center" vertical="center"/>
    </xf>
    <xf numFmtId="177" fontId="17" fillId="2" borderId="7" xfId="0" applyNumberFormat="1" applyFont="1" applyFill="1" applyBorder="1" applyAlignment="1">
      <alignment horizontal="center" vertical="center" wrapText="1"/>
    </xf>
    <xf numFmtId="0" fontId="17" fillId="2" borderId="7" xfId="0" applyNumberFormat="1" applyFont="1" applyFill="1" applyBorder="1" applyAlignment="1">
      <alignment horizontal="center" vertical="center"/>
    </xf>
    <xf numFmtId="0" fontId="14" fillId="0" borderId="7" xfId="0" applyNumberFormat="1" applyFont="1" applyBorder="1" applyAlignment="1">
      <alignment horizontal="center" vertical="center"/>
    </xf>
    <xf numFmtId="0" fontId="14" fillId="0" borderId="7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43" fontId="16" fillId="0" borderId="7" xfId="2" applyFont="1" applyBorder="1" applyAlignment="1">
      <alignment horizontal="center"/>
    </xf>
    <xf numFmtId="43" fontId="16" fillId="0" borderId="7" xfId="0" applyNumberFormat="1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43" fontId="15" fillId="0" borderId="2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3" fontId="1" fillId="0" borderId="31" xfId="2" applyFont="1" applyBorder="1" applyAlignment="1">
      <alignment horizontal="center"/>
    </xf>
    <xf numFmtId="0" fontId="18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43" fontId="1" fillId="0" borderId="0" xfId="2" applyFont="1" applyBorder="1" applyAlignment="1">
      <alignment horizontal="center"/>
    </xf>
    <xf numFmtId="43" fontId="15" fillId="0" borderId="0" xfId="0" applyNumberFormat="1" applyFont="1" applyBorder="1" applyAlignment="1">
      <alignment horizontal="center"/>
    </xf>
  </cellXfs>
  <cellStyles count="3">
    <cellStyle name="常规" xfId="0" builtinId="0"/>
    <cellStyle name="常规_日记账和分类账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1"/>
  <sheetViews>
    <sheetView zoomScale="90" zoomScaleNormal="90" workbookViewId="0">
      <selection activeCell="B6" sqref="B6"/>
    </sheetView>
  </sheetViews>
  <sheetFormatPr defaultRowHeight="12"/>
  <cols>
    <col min="1" max="1" width="2.875" style="22" customWidth="1"/>
    <col min="2" max="2" width="5" style="22" customWidth="1"/>
    <col min="3" max="3" width="20.375" style="22" bestFit="1" customWidth="1"/>
    <col min="4" max="4" width="4.125" style="22" bestFit="1" customWidth="1"/>
    <col min="5" max="5" width="5" style="22" bestFit="1" customWidth="1"/>
    <col min="6" max="6" width="20.375" style="22" bestFit="1" customWidth="1"/>
    <col min="7" max="7" width="4.125" style="22" customWidth="1"/>
    <col min="8" max="8" width="5" style="22" bestFit="1" customWidth="1"/>
    <col min="9" max="9" width="18.625" style="22" customWidth="1"/>
    <col min="10" max="10" width="4.125" style="22" customWidth="1"/>
    <col min="11" max="11" width="5" style="22" bestFit="1" customWidth="1"/>
    <col min="12" max="12" width="18.625" style="22" customWidth="1"/>
    <col min="13" max="16384" width="9" style="22"/>
  </cols>
  <sheetData>
    <row r="1" spans="1:14" ht="33" customHeight="1" thickBot="1">
      <c r="A1" s="70" t="s">
        <v>152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1"/>
      <c r="N1" s="1"/>
    </row>
    <row r="2" spans="1:14" ht="24">
      <c r="A2" s="2" t="s">
        <v>153</v>
      </c>
      <c r="B2" s="3" t="s">
        <v>0</v>
      </c>
      <c r="C2" s="4" t="s">
        <v>1</v>
      </c>
      <c r="D2" s="5" t="s">
        <v>153</v>
      </c>
      <c r="E2" s="6" t="s">
        <v>0</v>
      </c>
      <c r="F2" s="4" t="s">
        <v>1</v>
      </c>
      <c r="G2" s="46" t="s">
        <v>153</v>
      </c>
      <c r="H2" s="3" t="s">
        <v>0</v>
      </c>
      <c r="I2" s="4" t="s">
        <v>1</v>
      </c>
      <c r="J2" s="7" t="s">
        <v>153</v>
      </c>
      <c r="K2" s="3" t="s">
        <v>0</v>
      </c>
      <c r="L2" s="8" t="s">
        <v>1</v>
      </c>
      <c r="M2" s="23"/>
      <c r="N2" s="24"/>
    </row>
    <row r="3" spans="1:14" ht="12" customHeight="1">
      <c r="A3" s="76" t="s">
        <v>157</v>
      </c>
      <c r="B3" s="77"/>
      <c r="C3" s="77"/>
      <c r="D3" s="77"/>
      <c r="E3" s="77"/>
      <c r="F3" s="78"/>
      <c r="G3" s="79" t="s">
        <v>69</v>
      </c>
      <c r="H3" s="73"/>
      <c r="I3" s="74"/>
      <c r="J3" s="72" t="s">
        <v>105</v>
      </c>
      <c r="K3" s="73"/>
      <c r="L3" s="75"/>
      <c r="M3" s="26"/>
      <c r="N3" s="27"/>
    </row>
    <row r="4" spans="1:14" ht="12.95" customHeight="1">
      <c r="A4" s="9">
        <v>1</v>
      </c>
      <c r="B4" s="10">
        <v>1001</v>
      </c>
      <c r="C4" s="11" t="s">
        <v>158</v>
      </c>
      <c r="D4" s="9">
        <v>50</v>
      </c>
      <c r="E4" s="10">
        <v>1601</v>
      </c>
      <c r="F4" s="11" t="s">
        <v>49</v>
      </c>
      <c r="G4" s="45">
        <v>70</v>
      </c>
      <c r="H4" s="10">
        <v>2001</v>
      </c>
      <c r="I4" s="11" t="s">
        <v>70</v>
      </c>
      <c r="J4" s="12">
        <v>110</v>
      </c>
      <c r="K4" s="10">
        <v>4001</v>
      </c>
      <c r="L4" s="13" t="s">
        <v>106</v>
      </c>
      <c r="M4" s="26"/>
      <c r="N4" s="27"/>
    </row>
    <row r="5" spans="1:14" ht="12.95" customHeight="1">
      <c r="A5" s="9">
        <v>2</v>
      </c>
      <c r="B5" s="10">
        <v>1002</v>
      </c>
      <c r="C5" s="11" t="s">
        <v>2</v>
      </c>
      <c r="D5" s="9">
        <v>51</v>
      </c>
      <c r="E5" s="10">
        <v>1602</v>
      </c>
      <c r="F5" s="11" t="s">
        <v>50</v>
      </c>
      <c r="G5" s="45">
        <v>71</v>
      </c>
      <c r="H5" s="10">
        <v>2002</v>
      </c>
      <c r="I5" s="11" t="s">
        <v>71</v>
      </c>
      <c r="J5" s="12">
        <v>111</v>
      </c>
      <c r="K5" s="10">
        <v>4002</v>
      </c>
      <c r="L5" s="13" t="s">
        <v>107</v>
      </c>
      <c r="M5" s="26"/>
      <c r="N5" s="27"/>
    </row>
    <row r="6" spans="1:14" ht="12.95" customHeight="1">
      <c r="A6" s="9">
        <v>3</v>
      </c>
      <c r="B6" s="10">
        <v>1003</v>
      </c>
      <c r="C6" s="11" t="s">
        <v>3</v>
      </c>
      <c r="D6" s="9">
        <v>52</v>
      </c>
      <c r="E6" s="10">
        <v>1603</v>
      </c>
      <c r="F6" s="11" t="s">
        <v>51</v>
      </c>
      <c r="G6" s="45">
        <v>72</v>
      </c>
      <c r="H6" s="10">
        <v>2003</v>
      </c>
      <c r="I6" s="11" t="s">
        <v>72</v>
      </c>
      <c r="J6" s="12">
        <v>112</v>
      </c>
      <c r="K6" s="10">
        <v>4101</v>
      </c>
      <c r="L6" s="13" t="s">
        <v>108</v>
      </c>
      <c r="M6" s="26"/>
      <c r="N6" s="27"/>
    </row>
    <row r="7" spans="1:14" ht="12.95" customHeight="1">
      <c r="A7" s="9">
        <v>4</v>
      </c>
      <c r="B7" s="10">
        <v>1011</v>
      </c>
      <c r="C7" s="11" t="s">
        <v>4</v>
      </c>
      <c r="D7" s="35">
        <v>53</v>
      </c>
      <c r="E7" s="36">
        <v>1604</v>
      </c>
      <c r="F7" s="37" t="s">
        <v>52</v>
      </c>
      <c r="G7" s="45">
        <v>73</v>
      </c>
      <c r="H7" s="10">
        <v>2004</v>
      </c>
      <c r="I7" s="11" t="s">
        <v>73</v>
      </c>
      <c r="J7" s="12">
        <v>113</v>
      </c>
      <c r="K7" s="10">
        <v>4102</v>
      </c>
      <c r="L7" s="13" t="s">
        <v>109</v>
      </c>
      <c r="M7" s="26"/>
      <c r="N7" s="27"/>
    </row>
    <row r="8" spans="1:14" ht="12.95" customHeight="1">
      <c r="A8" s="9">
        <v>5</v>
      </c>
      <c r="B8" s="10">
        <v>1012</v>
      </c>
      <c r="C8" s="34" t="s">
        <v>5</v>
      </c>
      <c r="D8" s="10">
        <v>54</v>
      </c>
      <c r="E8" s="31">
        <v>1605</v>
      </c>
      <c r="F8" s="41" t="s">
        <v>53</v>
      </c>
      <c r="G8" s="45">
        <v>74</v>
      </c>
      <c r="H8" s="10">
        <v>2011</v>
      </c>
      <c r="I8" s="11" t="s">
        <v>74</v>
      </c>
      <c r="J8" s="12">
        <v>114</v>
      </c>
      <c r="K8" s="10">
        <v>4103</v>
      </c>
      <c r="L8" s="13" t="s">
        <v>110</v>
      </c>
      <c r="M8" s="26"/>
      <c r="N8" s="27"/>
    </row>
    <row r="9" spans="1:14" ht="12.95" customHeight="1">
      <c r="A9" s="9">
        <v>6</v>
      </c>
      <c r="B9" s="10">
        <v>1021</v>
      </c>
      <c r="C9" s="11" t="s">
        <v>6</v>
      </c>
      <c r="D9" s="38">
        <v>55</v>
      </c>
      <c r="E9" s="39">
        <v>1606</v>
      </c>
      <c r="F9" s="40" t="s">
        <v>54</v>
      </c>
      <c r="G9" s="45">
        <v>75</v>
      </c>
      <c r="H9" s="10">
        <v>2012</v>
      </c>
      <c r="I9" s="14" t="s">
        <v>160</v>
      </c>
      <c r="J9" s="12">
        <v>115</v>
      </c>
      <c r="K9" s="10">
        <v>4104</v>
      </c>
      <c r="L9" s="13" t="s">
        <v>111</v>
      </c>
      <c r="M9" s="26"/>
      <c r="N9" s="27"/>
    </row>
    <row r="10" spans="1:14" ht="12.95" customHeight="1">
      <c r="A10" s="9">
        <v>7</v>
      </c>
      <c r="B10" s="10">
        <v>1031</v>
      </c>
      <c r="C10" s="11" t="s">
        <v>7</v>
      </c>
      <c r="D10" s="12">
        <v>56</v>
      </c>
      <c r="E10" s="10">
        <v>1611</v>
      </c>
      <c r="F10" s="11" t="s">
        <v>56</v>
      </c>
      <c r="G10" s="45">
        <v>76</v>
      </c>
      <c r="H10" s="10">
        <v>2021</v>
      </c>
      <c r="I10" s="11" t="s">
        <v>75</v>
      </c>
      <c r="J10" s="12">
        <v>116</v>
      </c>
      <c r="K10" s="10">
        <v>4201</v>
      </c>
      <c r="L10" s="13" t="s">
        <v>112</v>
      </c>
      <c r="M10" s="26"/>
      <c r="N10" s="27"/>
    </row>
    <row r="11" spans="1:14" ht="12.95" customHeight="1">
      <c r="A11" s="9">
        <v>8</v>
      </c>
      <c r="B11" s="10">
        <v>1101</v>
      </c>
      <c r="C11" s="11" t="s">
        <v>9</v>
      </c>
      <c r="D11" s="12">
        <v>57</v>
      </c>
      <c r="E11" s="10">
        <v>1621</v>
      </c>
      <c r="F11" s="11" t="s">
        <v>57</v>
      </c>
      <c r="G11" s="45">
        <v>77</v>
      </c>
      <c r="H11" s="10">
        <v>2101</v>
      </c>
      <c r="I11" s="11" t="s">
        <v>76</v>
      </c>
      <c r="J11" s="72" t="s">
        <v>113</v>
      </c>
      <c r="K11" s="73"/>
      <c r="L11" s="75"/>
      <c r="M11" s="26"/>
      <c r="N11" s="27"/>
    </row>
    <row r="12" spans="1:14" ht="12.95" customHeight="1">
      <c r="A12" s="9">
        <v>9</v>
      </c>
      <c r="B12" s="10">
        <v>1111</v>
      </c>
      <c r="C12" s="11" t="s">
        <v>10</v>
      </c>
      <c r="D12" s="12">
        <v>58</v>
      </c>
      <c r="E12" s="10">
        <v>1622</v>
      </c>
      <c r="F12" s="11" t="s">
        <v>58</v>
      </c>
      <c r="G12" s="45">
        <v>78</v>
      </c>
      <c r="H12" s="10">
        <v>2111</v>
      </c>
      <c r="I12" s="11" t="s">
        <v>77</v>
      </c>
      <c r="J12" s="12">
        <v>117</v>
      </c>
      <c r="K12" s="10">
        <v>5001</v>
      </c>
      <c r="L12" s="13" t="s">
        <v>114</v>
      </c>
      <c r="M12" s="25"/>
      <c r="N12" s="25"/>
    </row>
    <row r="13" spans="1:14" ht="12.95" customHeight="1">
      <c r="A13" s="9">
        <v>10</v>
      </c>
      <c r="B13" s="10">
        <v>1121</v>
      </c>
      <c r="C13" s="11" t="s">
        <v>11</v>
      </c>
      <c r="D13" s="12">
        <v>59</v>
      </c>
      <c r="E13" s="10">
        <v>1623</v>
      </c>
      <c r="F13" s="11" t="s">
        <v>59</v>
      </c>
      <c r="G13" s="45">
        <v>79</v>
      </c>
      <c r="H13" s="10">
        <v>2201</v>
      </c>
      <c r="I13" s="11" t="s">
        <v>78</v>
      </c>
      <c r="J13" s="12">
        <v>118</v>
      </c>
      <c r="K13" s="10">
        <v>5101</v>
      </c>
      <c r="L13" s="13" t="s">
        <v>115</v>
      </c>
      <c r="M13" s="26"/>
      <c r="N13" s="27"/>
    </row>
    <row r="14" spans="1:14" ht="12.95" customHeight="1">
      <c r="A14" s="9">
        <v>11</v>
      </c>
      <c r="B14" s="10">
        <v>1122</v>
      </c>
      <c r="C14" s="11" t="s">
        <v>12</v>
      </c>
      <c r="D14" s="12">
        <v>60</v>
      </c>
      <c r="E14" s="10">
        <v>1631</v>
      </c>
      <c r="F14" s="11" t="s">
        <v>60</v>
      </c>
      <c r="G14" s="45">
        <v>80</v>
      </c>
      <c r="H14" s="10">
        <v>2202</v>
      </c>
      <c r="I14" s="11" t="s">
        <v>79</v>
      </c>
      <c r="J14" s="12">
        <v>119</v>
      </c>
      <c r="K14" s="10">
        <v>5201</v>
      </c>
      <c r="L14" s="13" t="s">
        <v>116</v>
      </c>
      <c r="M14" s="26"/>
      <c r="N14" s="27"/>
    </row>
    <row r="15" spans="1:14" ht="12.95" customHeight="1">
      <c r="A15" s="9">
        <v>12</v>
      </c>
      <c r="B15" s="10">
        <v>1123</v>
      </c>
      <c r="C15" s="11" t="s">
        <v>13</v>
      </c>
      <c r="D15" s="12">
        <v>61</v>
      </c>
      <c r="E15" s="10">
        <v>1632</v>
      </c>
      <c r="F15" s="11" t="s">
        <v>61</v>
      </c>
      <c r="G15" s="45">
        <v>81</v>
      </c>
      <c r="H15" s="10">
        <v>2203</v>
      </c>
      <c r="I15" s="11" t="s">
        <v>80</v>
      </c>
      <c r="J15" s="12">
        <v>120</v>
      </c>
      <c r="K15" s="10">
        <v>5301</v>
      </c>
      <c r="L15" s="13" t="s">
        <v>117</v>
      </c>
      <c r="M15" s="26"/>
      <c r="N15" s="27"/>
    </row>
    <row r="16" spans="1:14" ht="12.95" customHeight="1">
      <c r="A16" s="9">
        <v>13</v>
      </c>
      <c r="B16" s="10">
        <v>1131</v>
      </c>
      <c r="C16" s="11" t="s">
        <v>14</v>
      </c>
      <c r="D16" s="12">
        <v>62</v>
      </c>
      <c r="E16" s="10">
        <v>1701</v>
      </c>
      <c r="F16" s="11" t="s">
        <v>62</v>
      </c>
      <c r="G16" s="45">
        <v>82</v>
      </c>
      <c r="H16" s="10">
        <v>2211</v>
      </c>
      <c r="I16" s="11" t="s">
        <v>81</v>
      </c>
      <c r="J16" s="12">
        <v>121</v>
      </c>
      <c r="K16" s="10">
        <v>5401</v>
      </c>
      <c r="L16" s="13" t="s">
        <v>118</v>
      </c>
      <c r="M16" s="25"/>
      <c r="N16" s="25"/>
    </row>
    <row r="17" spans="1:14" ht="12.95" customHeight="1">
      <c r="A17" s="9">
        <v>14</v>
      </c>
      <c r="B17" s="10">
        <v>1132</v>
      </c>
      <c r="C17" s="11" t="s">
        <v>15</v>
      </c>
      <c r="D17" s="12">
        <v>63</v>
      </c>
      <c r="E17" s="10">
        <v>1702</v>
      </c>
      <c r="F17" s="11" t="s">
        <v>63</v>
      </c>
      <c r="G17" s="45">
        <v>83</v>
      </c>
      <c r="H17" s="10">
        <v>2221</v>
      </c>
      <c r="I17" s="11" t="s">
        <v>82</v>
      </c>
      <c r="J17" s="12">
        <v>122</v>
      </c>
      <c r="K17" s="10">
        <v>5402</v>
      </c>
      <c r="L17" s="13" t="s">
        <v>119</v>
      </c>
      <c r="M17" s="26"/>
      <c r="N17" s="27"/>
    </row>
    <row r="18" spans="1:14" ht="12.95" customHeight="1">
      <c r="A18" s="9">
        <v>15</v>
      </c>
      <c r="B18" s="10">
        <v>1201</v>
      </c>
      <c r="C18" s="11" t="s">
        <v>16</v>
      </c>
      <c r="D18" s="12">
        <v>64</v>
      </c>
      <c r="E18" s="10">
        <v>1703</v>
      </c>
      <c r="F18" s="11" t="s">
        <v>64</v>
      </c>
      <c r="G18" s="45">
        <v>84</v>
      </c>
      <c r="H18" s="10">
        <v>2231</v>
      </c>
      <c r="I18" s="11" t="s">
        <v>84</v>
      </c>
      <c r="J18" s="12">
        <v>123</v>
      </c>
      <c r="K18" s="10">
        <v>5403</v>
      </c>
      <c r="L18" s="13" t="s">
        <v>120</v>
      </c>
      <c r="M18" s="26"/>
      <c r="N18" s="27"/>
    </row>
    <row r="19" spans="1:14" ht="12.95" customHeight="1">
      <c r="A19" s="9">
        <v>16</v>
      </c>
      <c r="B19" s="10">
        <v>1211</v>
      </c>
      <c r="C19" s="11" t="s">
        <v>17</v>
      </c>
      <c r="D19" s="12">
        <v>65</v>
      </c>
      <c r="E19" s="10">
        <v>1711</v>
      </c>
      <c r="F19" s="11" t="s">
        <v>65</v>
      </c>
      <c r="G19" s="45">
        <v>85</v>
      </c>
      <c r="H19" s="10">
        <v>2232</v>
      </c>
      <c r="I19" s="11" t="s">
        <v>83</v>
      </c>
      <c r="J19" s="72" t="s">
        <v>121</v>
      </c>
      <c r="K19" s="73"/>
      <c r="L19" s="75"/>
      <c r="M19" s="26"/>
      <c r="N19" s="27"/>
    </row>
    <row r="20" spans="1:14" ht="12.95" customHeight="1">
      <c r="A20" s="9">
        <v>17</v>
      </c>
      <c r="B20" s="10">
        <v>1212</v>
      </c>
      <c r="C20" s="11" t="s">
        <v>159</v>
      </c>
      <c r="D20" s="12">
        <v>66</v>
      </c>
      <c r="E20" s="10">
        <v>1801</v>
      </c>
      <c r="F20" s="11" t="s">
        <v>66</v>
      </c>
      <c r="G20" s="45">
        <v>86</v>
      </c>
      <c r="H20" s="10">
        <v>2241</v>
      </c>
      <c r="I20" s="11" t="s">
        <v>85</v>
      </c>
      <c r="J20" s="12">
        <v>124</v>
      </c>
      <c r="K20" s="10">
        <v>6001</v>
      </c>
      <c r="L20" s="13" t="s">
        <v>122</v>
      </c>
      <c r="M20" s="26"/>
      <c r="N20" s="27"/>
    </row>
    <row r="21" spans="1:14" ht="12.95" customHeight="1">
      <c r="A21" s="9">
        <v>18</v>
      </c>
      <c r="B21" s="10">
        <v>1221</v>
      </c>
      <c r="C21" s="11" t="s">
        <v>18</v>
      </c>
      <c r="D21" s="12">
        <v>67</v>
      </c>
      <c r="E21" s="10">
        <v>1811</v>
      </c>
      <c r="F21" s="11" t="s">
        <v>67</v>
      </c>
      <c r="G21" s="45">
        <v>87</v>
      </c>
      <c r="H21" s="10">
        <v>2251</v>
      </c>
      <c r="I21" s="11" t="s">
        <v>154</v>
      </c>
      <c r="J21" s="12">
        <v>125</v>
      </c>
      <c r="K21" s="10">
        <v>6011</v>
      </c>
      <c r="L21" s="13" t="s">
        <v>123</v>
      </c>
      <c r="M21" s="26"/>
      <c r="N21" s="27"/>
    </row>
    <row r="22" spans="1:14" ht="12.95" customHeight="1">
      <c r="A22" s="9">
        <v>19</v>
      </c>
      <c r="B22" s="10">
        <v>1231</v>
      </c>
      <c r="C22" s="11" t="s">
        <v>19</v>
      </c>
      <c r="D22" s="42">
        <v>68</v>
      </c>
      <c r="E22" s="36">
        <v>1821</v>
      </c>
      <c r="F22" s="37" t="s">
        <v>39</v>
      </c>
      <c r="G22" s="45">
        <v>88</v>
      </c>
      <c r="H22" s="10">
        <v>2261</v>
      </c>
      <c r="I22" s="11" t="s">
        <v>86</v>
      </c>
      <c r="J22" s="12">
        <v>126</v>
      </c>
      <c r="K22" s="10">
        <v>6021</v>
      </c>
      <c r="L22" s="13" t="s">
        <v>161</v>
      </c>
      <c r="M22" s="25"/>
      <c r="N22" s="25"/>
    </row>
    <row r="23" spans="1:14" ht="12.95" customHeight="1">
      <c r="A23" s="9">
        <v>20</v>
      </c>
      <c r="B23" s="10">
        <v>1301</v>
      </c>
      <c r="C23" s="11" t="s">
        <v>20</v>
      </c>
      <c r="D23" s="43">
        <v>69</v>
      </c>
      <c r="E23" s="39">
        <v>1901</v>
      </c>
      <c r="F23" s="40" t="s">
        <v>68</v>
      </c>
      <c r="G23" s="45">
        <v>89</v>
      </c>
      <c r="H23" s="10">
        <v>2311</v>
      </c>
      <c r="I23" s="11" t="s">
        <v>87</v>
      </c>
      <c r="J23" s="12">
        <v>127</v>
      </c>
      <c r="K23" s="10">
        <v>6031</v>
      </c>
      <c r="L23" s="13" t="s">
        <v>124</v>
      </c>
      <c r="M23" s="26"/>
      <c r="N23" s="27"/>
    </row>
    <row r="24" spans="1:14" ht="12.95" customHeight="1">
      <c r="A24" s="9">
        <v>21</v>
      </c>
      <c r="B24" s="10">
        <v>1302</v>
      </c>
      <c r="C24" s="34" t="s">
        <v>8</v>
      </c>
      <c r="D24" s="30"/>
      <c r="E24" s="30"/>
      <c r="F24" s="30"/>
      <c r="G24" s="12">
        <v>90</v>
      </c>
      <c r="H24" s="10">
        <v>2312</v>
      </c>
      <c r="I24" s="11" t="s">
        <v>88</v>
      </c>
      <c r="J24" s="12">
        <v>128</v>
      </c>
      <c r="K24" s="10">
        <v>6041</v>
      </c>
      <c r="L24" s="13" t="s">
        <v>125</v>
      </c>
      <c r="M24" s="26"/>
      <c r="N24" s="27"/>
    </row>
    <row r="25" spans="1:14" ht="12.95" customHeight="1">
      <c r="A25" s="9">
        <v>22</v>
      </c>
      <c r="B25" s="10">
        <v>1303</v>
      </c>
      <c r="C25" s="34" t="s">
        <v>21</v>
      </c>
      <c r="D25" s="30"/>
      <c r="E25" s="30"/>
      <c r="F25" s="30"/>
      <c r="G25" s="12">
        <v>91</v>
      </c>
      <c r="H25" s="10">
        <v>2313</v>
      </c>
      <c r="I25" s="11" t="s">
        <v>89</v>
      </c>
      <c r="J25" s="12">
        <v>129</v>
      </c>
      <c r="K25" s="10">
        <v>6051</v>
      </c>
      <c r="L25" s="13" t="s">
        <v>126</v>
      </c>
      <c r="M25" s="26"/>
      <c r="N25" s="27"/>
    </row>
    <row r="26" spans="1:14" ht="12.95" customHeight="1">
      <c r="A26" s="9">
        <v>23</v>
      </c>
      <c r="B26" s="10">
        <v>1304</v>
      </c>
      <c r="C26" s="34" t="s">
        <v>22</v>
      </c>
      <c r="D26" s="30"/>
      <c r="E26" s="30"/>
      <c r="F26" s="30"/>
      <c r="G26" s="12">
        <v>92</v>
      </c>
      <c r="H26" s="10">
        <v>2314</v>
      </c>
      <c r="I26" s="11" t="s">
        <v>90</v>
      </c>
      <c r="J26" s="12">
        <v>130</v>
      </c>
      <c r="K26" s="10">
        <v>6061</v>
      </c>
      <c r="L26" s="13" t="s">
        <v>127</v>
      </c>
      <c r="M26" s="26"/>
      <c r="N26" s="27"/>
    </row>
    <row r="27" spans="1:14" ht="12.95" customHeight="1">
      <c r="A27" s="9">
        <v>24</v>
      </c>
      <c r="B27" s="10">
        <v>1311</v>
      </c>
      <c r="C27" s="34" t="s">
        <v>23</v>
      </c>
      <c r="D27" s="30"/>
      <c r="E27" s="30"/>
      <c r="F27" s="30"/>
      <c r="G27" s="12">
        <v>93</v>
      </c>
      <c r="H27" s="10">
        <v>2401</v>
      </c>
      <c r="I27" s="11" t="s">
        <v>91</v>
      </c>
      <c r="J27" s="12">
        <v>131</v>
      </c>
      <c r="K27" s="10">
        <v>6101</v>
      </c>
      <c r="L27" s="13" t="s">
        <v>128</v>
      </c>
      <c r="M27" s="25"/>
      <c r="N27" s="25"/>
    </row>
    <row r="28" spans="1:14" ht="12.95" customHeight="1">
      <c r="A28" s="9">
        <v>25</v>
      </c>
      <c r="B28" s="10">
        <v>1321</v>
      </c>
      <c r="C28" s="34" t="s">
        <v>24</v>
      </c>
      <c r="D28" s="30"/>
      <c r="E28" s="30"/>
      <c r="F28" s="30"/>
      <c r="G28" s="12">
        <v>94</v>
      </c>
      <c r="H28" s="10">
        <v>2501</v>
      </c>
      <c r="I28" s="11" t="s">
        <v>92</v>
      </c>
      <c r="J28" s="12">
        <v>132</v>
      </c>
      <c r="K28" s="10">
        <v>6111</v>
      </c>
      <c r="L28" s="13" t="s">
        <v>129</v>
      </c>
      <c r="M28" s="26"/>
      <c r="N28" s="27"/>
    </row>
    <row r="29" spans="1:14" ht="12.95" customHeight="1">
      <c r="A29" s="9">
        <v>26</v>
      </c>
      <c r="B29" s="10">
        <v>1401</v>
      </c>
      <c r="C29" s="34" t="s">
        <v>25</v>
      </c>
      <c r="D29" s="30"/>
      <c r="E29" s="30"/>
      <c r="F29" s="30"/>
      <c r="G29" s="12">
        <v>95</v>
      </c>
      <c r="H29" s="10">
        <v>2502</v>
      </c>
      <c r="I29" s="11" t="s">
        <v>163</v>
      </c>
      <c r="J29" s="12">
        <v>133</v>
      </c>
      <c r="K29" s="10">
        <v>6201</v>
      </c>
      <c r="L29" s="13" t="s">
        <v>130</v>
      </c>
      <c r="M29" s="26"/>
      <c r="N29" s="27"/>
    </row>
    <row r="30" spans="1:14" ht="12.95" customHeight="1">
      <c r="A30" s="9">
        <v>27</v>
      </c>
      <c r="B30" s="10">
        <v>1402</v>
      </c>
      <c r="C30" s="34" t="s">
        <v>26</v>
      </c>
      <c r="D30" s="30"/>
      <c r="E30" s="30"/>
      <c r="F30" s="30"/>
      <c r="G30" s="12">
        <v>96</v>
      </c>
      <c r="H30" s="10">
        <v>2601</v>
      </c>
      <c r="I30" s="11" t="s">
        <v>93</v>
      </c>
      <c r="J30" s="12">
        <v>134</v>
      </c>
      <c r="K30" s="10">
        <v>6202</v>
      </c>
      <c r="L30" s="13" t="s">
        <v>131</v>
      </c>
      <c r="M30" s="26"/>
      <c r="N30" s="27"/>
    </row>
    <row r="31" spans="1:14" ht="12.95" customHeight="1">
      <c r="A31" s="9">
        <v>28</v>
      </c>
      <c r="B31" s="10">
        <v>1403</v>
      </c>
      <c r="C31" s="34" t="s">
        <v>27</v>
      </c>
      <c r="D31" s="30"/>
      <c r="E31" s="30"/>
      <c r="F31" s="30"/>
      <c r="G31" s="12">
        <v>97</v>
      </c>
      <c r="H31" s="10">
        <v>2602</v>
      </c>
      <c r="I31" s="11" t="s">
        <v>94</v>
      </c>
      <c r="J31" s="12">
        <v>135</v>
      </c>
      <c r="K31" s="10">
        <v>6203</v>
      </c>
      <c r="L31" s="13" t="s">
        <v>132</v>
      </c>
      <c r="M31" s="26"/>
      <c r="N31" s="27"/>
    </row>
    <row r="32" spans="1:14" ht="12.95" customHeight="1">
      <c r="A32" s="9">
        <v>29</v>
      </c>
      <c r="B32" s="10">
        <v>1404</v>
      </c>
      <c r="C32" s="34" t="s">
        <v>28</v>
      </c>
      <c r="D32" s="30"/>
      <c r="E32" s="30"/>
      <c r="F32" s="30"/>
      <c r="G32" s="12">
        <v>98</v>
      </c>
      <c r="H32" s="10">
        <v>2611</v>
      </c>
      <c r="I32" s="11" t="s">
        <v>95</v>
      </c>
      <c r="J32" s="12">
        <v>136</v>
      </c>
      <c r="K32" s="10">
        <v>6301</v>
      </c>
      <c r="L32" s="13" t="s">
        <v>133</v>
      </c>
      <c r="M32" s="26"/>
      <c r="N32" s="27"/>
    </row>
    <row r="33" spans="1:14" ht="12.95" customHeight="1">
      <c r="A33" s="9">
        <v>30</v>
      </c>
      <c r="B33" s="10">
        <v>1405</v>
      </c>
      <c r="C33" s="34" t="s">
        <v>29</v>
      </c>
      <c r="D33" s="30"/>
      <c r="E33" s="30"/>
      <c r="F33" s="30"/>
      <c r="G33" s="12">
        <v>99</v>
      </c>
      <c r="H33" s="10">
        <v>2621</v>
      </c>
      <c r="I33" s="11" t="s">
        <v>96</v>
      </c>
      <c r="J33" s="12">
        <v>137</v>
      </c>
      <c r="K33" s="10">
        <v>6401</v>
      </c>
      <c r="L33" s="13" t="s">
        <v>134</v>
      </c>
      <c r="M33" s="26"/>
      <c r="N33" s="27"/>
    </row>
    <row r="34" spans="1:14" ht="12.95" customHeight="1">
      <c r="A34" s="9">
        <v>31</v>
      </c>
      <c r="B34" s="10">
        <v>1406</v>
      </c>
      <c r="C34" s="34" t="s">
        <v>30</v>
      </c>
      <c r="D34" s="30"/>
      <c r="E34" s="30"/>
      <c r="F34" s="30"/>
      <c r="G34" s="12">
        <v>100</v>
      </c>
      <c r="H34" s="10">
        <v>2701</v>
      </c>
      <c r="I34" s="11" t="s">
        <v>97</v>
      </c>
      <c r="J34" s="12">
        <v>138</v>
      </c>
      <c r="K34" s="10">
        <v>6402</v>
      </c>
      <c r="L34" s="13" t="s">
        <v>155</v>
      </c>
      <c r="M34" s="26"/>
      <c r="N34" s="27"/>
    </row>
    <row r="35" spans="1:14" ht="12.95" customHeight="1">
      <c r="A35" s="9">
        <v>32</v>
      </c>
      <c r="B35" s="10">
        <v>1407</v>
      </c>
      <c r="C35" s="34" t="s">
        <v>31</v>
      </c>
      <c r="D35" s="30"/>
      <c r="E35" s="30"/>
      <c r="F35" s="30"/>
      <c r="G35" s="12">
        <v>101</v>
      </c>
      <c r="H35" s="10">
        <v>2702</v>
      </c>
      <c r="I35" s="11" t="s">
        <v>98</v>
      </c>
      <c r="J35" s="12">
        <v>139</v>
      </c>
      <c r="K35" s="10">
        <v>6403</v>
      </c>
      <c r="L35" s="13" t="s">
        <v>135</v>
      </c>
      <c r="M35" s="26"/>
      <c r="N35" s="27"/>
    </row>
    <row r="36" spans="1:14" ht="12.95" customHeight="1">
      <c r="A36" s="9">
        <v>33</v>
      </c>
      <c r="B36" s="10">
        <v>1408</v>
      </c>
      <c r="C36" s="34" t="s">
        <v>32</v>
      </c>
      <c r="D36" s="30"/>
      <c r="E36" s="30"/>
      <c r="F36" s="30"/>
      <c r="G36" s="12">
        <v>102</v>
      </c>
      <c r="H36" s="10">
        <v>2711</v>
      </c>
      <c r="I36" s="11" t="s">
        <v>99</v>
      </c>
      <c r="J36" s="12">
        <v>140</v>
      </c>
      <c r="K36" s="10">
        <v>6411</v>
      </c>
      <c r="L36" s="13" t="s">
        <v>136</v>
      </c>
      <c r="M36" s="26"/>
      <c r="N36" s="27"/>
    </row>
    <row r="37" spans="1:14" ht="12.95" customHeight="1">
      <c r="A37" s="9">
        <v>34</v>
      </c>
      <c r="B37" s="10">
        <v>1411</v>
      </c>
      <c r="C37" s="34" t="s">
        <v>34</v>
      </c>
      <c r="D37" s="30"/>
      <c r="E37" s="30"/>
      <c r="F37" s="30"/>
      <c r="G37" s="12">
        <v>103</v>
      </c>
      <c r="H37" s="10">
        <v>2801</v>
      </c>
      <c r="I37" s="11" t="s">
        <v>150</v>
      </c>
      <c r="J37" s="12">
        <v>141</v>
      </c>
      <c r="K37" s="10">
        <v>6421</v>
      </c>
      <c r="L37" s="13" t="s">
        <v>162</v>
      </c>
      <c r="M37" s="26"/>
      <c r="N37" s="27"/>
    </row>
    <row r="38" spans="1:14" ht="12.95" customHeight="1">
      <c r="A38" s="9">
        <v>35</v>
      </c>
      <c r="B38" s="10">
        <v>1421</v>
      </c>
      <c r="C38" s="34" t="s">
        <v>33</v>
      </c>
      <c r="D38" s="30"/>
      <c r="E38" s="30"/>
      <c r="F38" s="30"/>
      <c r="G38" s="12">
        <v>104</v>
      </c>
      <c r="H38" s="15">
        <v>2901</v>
      </c>
      <c r="I38" s="16" t="s">
        <v>165</v>
      </c>
      <c r="J38" s="12">
        <v>142</v>
      </c>
      <c r="K38" s="10">
        <v>6501</v>
      </c>
      <c r="L38" s="13" t="s">
        <v>137</v>
      </c>
      <c r="M38" s="26"/>
      <c r="N38" s="27"/>
    </row>
    <row r="39" spans="1:14" ht="12.95" customHeight="1">
      <c r="A39" s="9">
        <v>36</v>
      </c>
      <c r="B39" s="10">
        <v>1431</v>
      </c>
      <c r="C39" s="34" t="s">
        <v>35</v>
      </c>
      <c r="D39" s="30"/>
      <c r="E39" s="30"/>
      <c r="F39" s="30"/>
      <c r="G39" s="72" t="s">
        <v>100</v>
      </c>
      <c r="H39" s="73"/>
      <c r="I39" s="74"/>
      <c r="J39" s="12">
        <v>143</v>
      </c>
      <c r="K39" s="10">
        <v>6502</v>
      </c>
      <c r="L39" s="13" t="s">
        <v>138</v>
      </c>
      <c r="M39" s="26"/>
      <c r="N39" s="27"/>
    </row>
    <row r="40" spans="1:14" ht="12.95" customHeight="1">
      <c r="A40" s="9">
        <v>37</v>
      </c>
      <c r="B40" s="10">
        <v>1441</v>
      </c>
      <c r="C40" s="34" t="s">
        <v>36</v>
      </c>
      <c r="D40" s="30"/>
      <c r="E40" s="30"/>
      <c r="F40" s="30"/>
      <c r="G40" s="12">
        <v>105</v>
      </c>
      <c r="H40" s="10">
        <v>3001</v>
      </c>
      <c r="I40" s="29" t="s">
        <v>101</v>
      </c>
      <c r="J40" s="12">
        <v>144</v>
      </c>
      <c r="K40" s="10">
        <v>6511</v>
      </c>
      <c r="L40" s="13" t="s">
        <v>139</v>
      </c>
      <c r="M40" s="26"/>
      <c r="N40" s="27"/>
    </row>
    <row r="41" spans="1:14" ht="12.95" customHeight="1">
      <c r="A41" s="9">
        <v>38</v>
      </c>
      <c r="B41" s="10">
        <v>1451</v>
      </c>
      <c r="C41" s="34" t="s">
        <v>37</v>
      </c>
      <c r="D41" s="30"/>
      <c r="E41" s="30"/>
      <c r="F41" s="30"/>
      <c r="G41" s="12">
        <v>106</v>
      </c>
      <c r="H41" s="10">
        <v>3002</v>
      </c>
      <c r="I41" s="29" t="s">
        <v>156</v>
      </c>
      <c r="J41" s="12">
        <v>145</v>
      </c>
      <c r="K41" s="10">
        <v>6521</v>
      </c>
      <c r="L41" s="13" t="s">
        <v>164</v>
      </c>
      <c r="M41" s="26"/>
      <c r="N41" s="27"/>
    </row>
    <row r="42" spans="1:14" ht="12.95" customHeight="1">
      <c r="A42" s="9">
        <v>39</v>
      </c>
      <c r="B42" s="10">
        <v>1461</v>
      </c>
      <c r="C42" s="34" t="s">
        <v>55</v>
      </c>
      <c r="D42" s="30"/>
      <c r="E42" s="30"/>
      <c r="F42" s="30"/>
      <c r="G42" s="12">
        <v>151</v>
      </c>
      <c r="H42" s="10">
        <v>6603</v>
      </c>
      <c r="I42" s="29" t="s">
        <v>145</v>
      </c>
      <c r="J42" s="12">
        <v>146</v>
      </c>
      <c r="K42" s="10">
        <v>6531</v>
      </c>
      <c r="L42" s="13" t="s">
        <v>140</v>
      </c>
      <c r="M42" s="26"/>
      <c r="N42" s="27"/>
    </row>
    <row r="43" spans="1:14" ht="12.95" customHeight="1">
      <c r="A43" s="9">
        <v>40</v>
      </c>
      <c r="B43" s="10">
        <v>1471</v>
      </c>
      <c r="C43" s="34" t="s">
        <v>38</v>
      </c>
      <c r="D43" s="30"/>
      <c r="E43" s="30"/>
      <c r="F43" s="30"/>
      <c r="G43" s="12">
        <v>107</v>
      </c>
      <c r="H43" s="10">
        <v>3101</v>
      </c>
      <c r="I43" s="29" t="s">
        <v>102</v>
      </c>
      <c r="J43" s="12">
        <v>147</v>
      </c>
      <c r="K43" s="10">
        <v>6541</v>
      </c>
      <c r="L43" s="13" t="s">
        <v>141</v>
      </c>
    </row>
    <row r="44" spans="1:14" ht="12.95" customHeight="1">
      <c r="A44" s="9">
        <v>41</v>
      </c>
      <c r="B44" s="10">
        <v>1501</v>
      </c>
      <c r="C44" s="34" t="s">
        <v>40</v>
      </c>
      <c r="D44" s="30"/>
      <c r="E44" s="30"/>
      <c r="F44" s="30"/>
      <c r="G44" s="12">
        <v>108</v>
      </c>
      <c r="H44" s="10">
        <v>3201</v>
      </c>
      <c r="I44" s="29" t="s">
        <v>103</v>
      </c>
      <c r="J44" s="12">
        <v>148</v>
      </c>
      <c r="K44" s="10">
        <v>6542</v>
      </c>
      <c r="L44" s="13" t="s">
        <v>142</v>
      </c>
    </row>
    <row r="45" spans="1:14" ht="12.95" customHeight="1">
      <c r="A45" s="9">
        <v>42</v>
      </c>
      <c r="B45" s="10">
        <v>1502</v>
      </c>
      <c r="C45" s="34" t="s">
        <v>41</v>
      </c>
      <c r="D45" s="30"/>
      <c r="E45" s="30"/>
      <c r="F45" s="30"/>
      <c r="G45" s="12">
        <v>109</v>
      </c>
      <c r="H45" s="10">
        <v>3202</v>
      </c>
      <c r="I45" s="29" t="s">
        <v>104</v>
      </c>
      <c r="J45" s="12">
        <v>149</v>
      </c>
      <c r="K45" s="10">
        <v>6601</v>
      </c>
      <c r="L45" s="13" t="s">
        <v>143</v>
      </c>
    </row>
    <row r="46" spans="1:14" ht="12.95" customHeight="1">
      <c r="A46" s="9">
        <v>43</v>
      </c>
      <c r="B46" s="10">
        <v>1503</v>
      </c>
      <c r="C46" s="34" t="s">
        <v>42</v>
      </c>
      <c r="D46" s="30"/>
      <c r="E46" s="30"/>
      <c r="F46" s="30"/>
      <c r="G46" s="12">
        <v>156</v>
      </c>
      <c r="H46" s="10">
        <v>6901</v>
      </c>
      <c r="I46" s="29" t="s">
        <v>149</v>
      </c>
      <c r="J46" s="12">
        <v>150</v>
      </c>
      <c r="K46" s="10">
        <v>6602</v>
      </c>
      <c r="L46" s="13" t="s">
        <v>144</v>
      </c>
    </row>
    <row r="47" spans="1:14" ht="12.95" customHeight="1">
      <c r="A47" s="9">
        <v>44</v>
      </c>
      <c r="B47" s="10">
        <v>1511</v>
      </c>
      <c r="C47" s="34" t="s">
        <v>43</v>
      </c>
      <c r="D47" s="30"/>
      <c r="E47" s="30"/>
      <c r="F47" s="30"/>
      <c r="G47" s="32"/>
      <c r="H47" s="30"/>
      <c r="I47" s="30"/>
      <c r="J47" s="12">
        <v>151</v>
      </c>
      <c r="K47" s="10">
        <v>6603</v>
      </c>
      <c r="L47" s="13" t="s">
        <v>145</v>
      </c>
    </row>
    <row r="48" spans="1:14" ht="12.95" customHeight="1">
      <c r="A48" s="9">
        <v>45</v>
      </c>
      <c r="B48" s="10">
        <v>1512</v>
      </c>
      <c r="C48" s="34" t="s">
        <v>44</v>
      </c>
      <c r="D48" s="30"/>
      <c r="E48" s="30"/>
      <c r="F48" s="30"/>
      <c r="G48" s="32"/>
      <c r="H48" s="30"/>
      <c r="I48" s="30"/>
      <c r="J48" s="12">
        <v>152</v>
      </c>
      <c r="K48" s="10">
        <v>6604</v>
      </c>
      <c r="L48" s="13" t="s">
        <v>146</v>
      </c>
    </row>
    <row r="49" spans="1:12" ht="12.95" customHeight="1">
      <c r="A49" s="9">
        <v>46</v>
      </c>
      <c r="B49" s="10">
        <v>1521</v>
      </c>
      <c r="C49" s="34" t="s">
        <v>45</v>
      </c>
      <c r="D49" s="30"/>
      <c r="E49" s="30"/>
      <c r="F49" s="30"/>
      <c r="G49" s="32"/>
      <c r="H49" s="30"/>
      <c r="I49" s="30"/>
      <c r="J49" s="12">
        <v>153</v>
      </c>
      <c r="K49" s="10">
        <v>6701</v>
      </c>
      <c r="L49" s="13" t="s">
        <v>147</v>
      </c>
    </row>
    <row r="50" spans="1:12" ht="12.95" customHeight="1">
      <c r="A50" s="9">
        <v>47</v>
      </c>
      <c r="B50" s="10">
        <v>1531</v>
      </c>
      <c r="C50" s="34" t="s">
        <v>46</v>
      </c>
      <c r="D50" s="30"/>
      <c r="E50" s="30"/>
      <c r="F50" s="30"/>
      <c r="G50" s="32"/>
      <c r="H50" s="30"/>
      <c r="I50" s="30"/>
      <c r="J50" s="12">
        <v>154</v>
      </c>
      <c r="K50" s="10">
        <v>6711</v>
      </c>
      <c r="L50" s="13" t="s">
        <v>148</v>
      </c>
    </row>
    <row r="51" spans="1:12" ht="12.95" customHeight="1">
      <c r="A51" s="9">
        <v>48</v>
      </c>
      <c r="B51" s="10">
        <v>1532</v>
      </c>
      <c r="C51" s="34" t="s">
        <v>47</v>
      </c>
      <c r="D51" s="30"/>
      <c r="E51" s="30"/>
      <c r="F51" s="30"/>
      <c r="G51" s="32"/>
      <c r="H51" s="30"/>
      <c r="I51" s="30"/>
      <c r="J51" s="12">
        <v>155</v>
      </c>
      <c r="K51" s="10">
        <v>6801</v>
      </c>
      <c r="L51" s="13" t="s">
        <v>151</v>
      </c>
    </row>
    <row r="52" spans="1:12" ht="12.95" customHeight="1" thickBot="1">
      <c r="A52" s="17">
        <v>49</v>
      </c>
      <c r="B52" s="18">
        <v>1541</v>
      </c>
      <c r="C52" s="44" t="s">
        <v>48</v>
      </c>
      <c r="D52" s="21"/>
      <c r="E52" s="21"/>
      <c r="F52" s="21"/>
      <c r="G52" s="20"/>
      <c r="H52" s="21"/>
      <c r="I52" s="21"/>
      <c r="J52" s="19">
        <v>156</v>
      </c>
      <c r="K52" s="18">
        <v>6901</v>
      </c>
      <c r="L52" s="33" t="s">
        <v>149</v>
      </c>
    </row>
    <row r="53" spans="1:12" ht="12.95" customHeight="1"/>
    <row r="54" spans="1:12" ht="12.95" customHeight="1"/>
    <row r="55" spans="1:12" ht="12.95" customHeight="1"/>
    <row r="56" spans="1:12" ht="12.95" customHeight="1"/>
    <row r="57" spans="1:12" ht="12.95" customHeight="1"/>
    <row r="100" spans="4:6">
      <c r="D100" s="71"/>
      <c r="E100" s="71"/>
      <c r="F100" s="71"/>
    </row>
    <row r="101" spans="4:6">
      <c r="D101" s="28"/>
    </row>
  </sheetData>
  <mergeCells count="8">
    <mergeCell ref="A1:L1"/>
    <mergeCell ref="D100:F100"/>
    <mergeCell ref="G39:I39"/>
    <mergeCell ref="J3:L3"/>
    <mergeCell ref="J11:L11"/>
    <mergeCell ref="J19:L19"/>
    <mergeCell ref="A3:F3"/>
    <mergeCell ref="G3:I3"/>
  </mergeCells>
  <phoneticPr fontId="2" type="noConversion"/>
  <printOptions horizontalCentered="1" verticalCentered="1"/>
  <pageMargins left="0.35433070866141736" right="0.35433070866141736" top="0.39370078740157483" bottom="0.19685039370078741" header="0.19685039370078741" footer="0.19685039370078741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142"/>
  <sheetViews>
    <sheetView workbookViewId="0">
      <selection activeCell="F6" sqref="F6"/>
    </sheetView>
  </sheetViews>
  <sheetFormatPr defaultRowHeight="14.25"/>
  <cols>
    <col min="1" max="1" width="2.25" style="47" customWidth="1"/>
    <col min="2" max="2" width="3.875" style="47" customWidth="1"/>
    <col min="3" max="3" width="4.875" style="47" customWidth="1"/>
    <col min="4" max="6" width="9.375" style="47" customWidth="1"/>
    <col min="7" max="7" width="22.5" style="47" customWidth="1"/>
    <col min="8" max="8" width="15" style="47" bestFit="1" customWidth="1"/>
    <col min="9" max="9" width="12" style="57" customWidth="1"/>
    <col min="10" max="10" width="12.875" style="47" customWidth="1"/>
    <col min="11" max="11" width="12.75" style="57" customWidth="1"/>
    <col min="12" max="12" width="10.625" style="47" customWidth="1"/>
    <col min="13" max="13" width="14.375" style="47" customWidth="1"/>
    <col min="14" max="16384" width="9" style="47"/>
  </cols>
  <sheetData>
    <row r="1" spans="1:256" ht="18.75">
      <c r="B1" s="81" t="s">
        <v>281</v>
      </c>
      <c r="C1" s="81"/>
      <c r="D1" s="81"/>
      <c r="E1" s="81"/>
      <c r="F1" s="81"/>
      <c r="G1" s="81"/>
      <c r="H1" s="81"/>
      <c r="I1" s="81"/>
      <c r="J1" s="81"/>
      <c r="K1" s="81"/>
    </row>
    <row r="2" spans="1:256">
      <c r="B2" s="82" t="s">
        <v>280</v>
      </c>
      <c r="C2" s="82"/>
      <c r="D2" s="82" t="s">
        <v>169</v>
      </c>
      <c r="E2" s="82" t="s">
        <v>249</v>
      </c>
      <c r="F2" s="82" t="s">
        <v>250</v>
      </c>
      <c r="G2" s="83" t="s">
        <v>170</v>
      </c>
      <c r="H2" s="83" t="s">
        <v>171</v>
      </c>
      <c r="I2" s="83"/>
      <c r="J2" s="83" t="s">
        <v>172</v>
      </c>
      <c r="K2" s="83"/>
    </row>
    <row r="3" spans="1:256">
      <c r="B3" s="49" t="s">
        <v>173</v>
      </c>
      <c r="C3" s="49" t="s">
        <v>174</v>
      </c>
      <c r="D3" s="82"/>
      <c r="E3" s="82"/>
      <c r="F3" s="82"/>
      <c r="G3" s="83"/>
      <c r="H3" s="48" t="s">
        <v>175</v>
      </c>
      <c r="I3" s="50" t="s">
        <v>176</v>
      </c>
      <c r="J3" s="48" t="s">
        <v>175</v>
      </c>
      <c r="K3" s="50" t="s">
        <v>176</v>
      </c>
    </row>
    <row r="4" spans="1:256">
      <c r="A4" s="51"/>
      <c r="B4" s="52">
        <v>5</v>
      </c>
      <c r="C4" s="52">
        <v>1</v>
      </c>
      <c r="D4" s="52" t="s">
        <v>177</v>
      </c>
      <c r="E4" s="58">
        <f>COUNTIF($D$4:D4,D4)</f>
        <v>1</v>
      </c>
      <c r="F4" s="58" t="str">
        <f>D4&amp;E4</f>
        <v>转1</v>
      </c>
      <c r="G4" s="52" t="s">
        <v>178</v>
      </c>
      <c r="H4" s="52" t="s">
        <v>179</v>
      </c>
      <c r="I4" s="53">
        <v>3000</v>
      </c>
      <c r="J4" s="52" t="s">
        <v>122</v>
      </c>
      <c r="K4" s="53">
        <f t="shared" ref="K4:K36" si="0">I4</f>
        <v>3000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  <c r="GO4" s="51"/>
      <c r="GP4" s="51"/>
      <c r="GQ4" s="51"/>
      <c r="GR4" s="51"/>
      <c r="GS4" s="51"/>
      <c r="GT4" s="51"/>
      <c r="GU4" s="51"/>
      <c r="GV4" s="51"/>
      <c r="GW4" s="51"/>
      <c r="GX4" s="51"/>
      <c r="GY4" s="51"/>
      <c r="GZ4" s="51"/>
      <c r="HA4" s="51"/>
      <c r="HB4" s="51"/>
      <c r="HC4" s="51"/>
      <c r="HD4" s="51"/>
      <c r="HE4" s="51"/>
      <c r="HF4" s="51"/>
      <c r="HG4" s="51"/>
      <c r="HH4" s="51"/>
      <c r="HI4" s="51"/>
      <c r="HJ4" s="51"/>
      <c r="HK4" s="51"/>
      <c r="HL4" s="51"/>
      <c r="HM4" s="51"/>
      <c r="HN4" s="51"/>
      <c r="HO4" s="51"/>
      <c r="HP4" s="51"/>
      <c r="HQ4" s="51"/>
      <c r="HR4" s="51"/>
      <c r="HS4" s="51"/>
      <c r="HT4" s="51"/>
      <c r="HU4" s="51"/>
      <c r="HV4" s="51"/>
      <c r="HW4" s="51"/>
      <c r="HX4" s="51"/>
      <c r="HY4" s="51"/>
      <c r="HZ4" s="51"/>
      <c r="IA4" s="51"/>
      <c r="IB4" s="51"/>
      <c r="IC4" s="51"/>
      <c r="ID4" s="51"/>
      <c r="IE4" s="51"/>
      <c r="IF4" s="51"/>
      <c r="IG4" s="51"/>
      <c r="IH4" s="51"/>
      <c r="II4" s="51"/>
      <c r="IJ4" s="51"/>
      <c r="IK4" s="51"/>
      <c r="IL4" s="51"/>
      <c r="IM4" s="51"/>
      <c r="IN4" s="51"/>
      <c r="IO4" s="51"/>
      <c r="IP4" s="51"/>
      <c r="IQ4" s="51"/>
      <c r="IR4" s="51"/>
      <c r="IS4" s="51"/>
      <c r="IT4" s="51"/>
      <c r="IU4" s="51"/>
      <c r="IV4" s="51"/>
    </row>
    <row r="5" spans="1:256">
      <c r="A5" s="51"/>
      <c r="B5" s="52"/>
      <c r="C5" s="52">
        <v>1</v>
      </c>
      <c r="D5" s="52" t="s">
        <v>180</v>
      </c>
      <c r="E5" s="58">
        <f>COUNTIF($D$4:D5,D5)</f>
        <v>1</v>
      </c>
      <c r="F5" s="58" t="str">
        <f t="shared" ref="F5:F17" si="1">D5&amp;E5</f>
        <v>现收1</v>
      </c>
      <c r="G5" s="52" t="s">
        <v>181</v>
      </c>
      <c r="H5" s="52" t="s">
        <v>166</v>
      </c>
      <c r="I5" s="53">
        <v>2000</v>
      </c>
      <c r="J5" s="52" t="s">
        <v>2</v>
      </c>
      <c r="K5" s="53">
        <f t="shared" si="0"/>
        <v>2000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  <c r="IG5" s="51"/>
      <c r="IH5" s="51"/>
      <c r="II5" s="51"/>
      <c r="IJ5" s="51"/>
      <c r="IK5" s="51"/>
      <c r="IL5" s="51"/>
      <c r="IM5" s="51"/>
      <c r="IN5" s="51"/>
      <c r="IO5" s="51"/>
      <c r="IP5" s="51"/>
      <c r="IQ5" s="51"/>
      <c r="IR5" s="51"/>
      <c r="IS5" s="51"/>
      <c r="IT5" s="51"/>
      <c r="IU5" s="51"/>
      <c r="IV5" s="51"/>
    </row>
    <row r="6" spans="1:256">
      <c r="A6" s="51"/>
      <c r="B6" s="52"/>
      <c r="C6" s="52">
        <v>1</v>
      </c>
      <c r="D6" s="52" t="s">
        <v>182</v>
      </c>
      <c r="E6" s="58">
        <f>COUNTIF($D$4:D6,D6)</f>
        <v>1</v>
      </c>
      <c r="F6" s="58" t="str">
        <f t="shared" si="1"/>
        <v>现付1</v>
      </c>
      <c r="G6" s="52" t="s">
        <v>183</v>
      </c>
      <c r="H6" s="52" t="s">
        <v>18</v>
      </c>
      <c r="I6" s="53">
        <v>300</v>
      </c>
      <c r="J6" s="52" t="s">
        <v>166</v>
      </c>
      <c r="K6" s="53">
        <f t="shared" si="0"/>
        <v>300</v>
      </c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  <c r="IF6" s="51"/>
      <c r="IG6" s="51"/>
      <c r="IH6" s="51"/>
      <c r="II6" s="51"/>
      <c r="IJ6" s="51"/>
      <c r="IK6" s="51"/>
      <c r="IL6" s="51"/>
      <c r="IM6" s="51"/>
      <c r="IN6" s="51"/>
      <c r="IO6" s="51"/>
      <c r="IP6" s="51"/>
      <c r="IQ6" s="51"/>
      <c r="IR6" s="51"/>
      <c r="IS6" s="51"/>
      <c r="IT6" s="51"/>
      <c r="IU6" s="51"/>
      <c r="IV6" s="51"/>
    </row>
    <row r="7" spans="1:256">
      <c r="A7" s="51"/>
      <c r="B7" s="52"/>
      <c r="C7" s="52">
        <v>2</v>
      </c>
      <c r="D7" s="52" t="s">
        <v>184</v>
      </c>
      <c r="E7" s="58">
        <f>COUNTIF($D$4:D7,D7)</f>
        <v>1</v>
      </c>
      <c r="F7" s="58" t="str">
        <f t="shared" si="1"/>
        <v>银付1</v>
      </c>
      <c r="G7" s="52" t="s">
        <v>185</v>
      </c>
      <c r="H7" s="52" t="s">
        <v>25</v>
      </c>
      <c r="I7" s="53">
        <v>3000</v>
      </c>
      <c r="J7" s="52" t="s">
        <v>2</v>
      </c>
      <c r="K7" s="53">
        <f t="shared" si="0"/>
        <v>3000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</row>
    <row r="8" spans="1:256">
      <c r="A8" s="51"/>
      <c r="B8" s="52"/>
      <c r="C8" s="52">
        <v>3</v>
      </c>
      <c r="D8" s="52" t="s">
        <v>186</v>
      </c>
      <c r="E8" s="58">
        <f>COUNTIF($D$4:D8,D8)</f>
        <v>1</v>
      </c>
      <c r="F8" s="58" t="str">
        <f t="shared" si="1"/>
        <v>银收1</v>
      </c>
      <c r="G8" s="52" t="s">
        <v>187</v>
      </c>
      <c r="H8" s="52" t="s">
        <v>188</v>
      </c>
      <c r="I8" s="53">
        <v>50</v>
      </c>
      <c r="J8" s="52" t="s">
        <v>166</v>
      </c>
      <c r="K8" s="53">
        <f t="shared" si="0"/>
        <v>50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</row>
    <row r="9" spans="1:256">
      <c r="A9" s="51"/>
      <c r="B9" s="52"/>
      <c r="C9" s="52">
        <v>3</v>
      </c>
      <c r="D9" s="52" t="s">
        <v>177</v>
      </c>
      <c r="E9" s="58">
        <f>COUNTIF($D$4:D9,D9)</f>
        <v>2</v>
      </c>
      <c r="F9" s="58" t="str">
        <f t="shared" si="1"/>
        <v>转2</v>
      </c>
      <c r="G9" s="52" t="s">
        <v>189</v>
      </c>
      <c r="H9" s="52" t="s">
        <v>190</v>
      </c>
      <c r="I9" s="53">
        <v>3050</v>
      </c>
      <c r="J9" s="52" t="s">
        <v>25</v>
      </c>
      <c r="K9" s="53">
        <f t="shared" si="0"/>
        <v>3050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51"/>
      <c r="IL9" s="51"/>
      <c r="IM9" s="51"/>
      <c r="IN9" s="51"/>
      <c r="IO9" s="51"/>
      <c r="IP9" s="51"/>
      <c r="IQ9" s="51"/>
      <c r="IR9" s="51"/>
      <c r="IS9" s="51"/>
      <c r="IT9" s="51"/>
      <c r="IU9" s="51"/>
      <c r="IV9" s="51"/>
    </row>
    <row r="10" spans="1:256">
      <c r="A10" s="51"/>
      <c r="B10" s="52"/>
      <c r="C10" s="52">
        <v>4</v>
      </c>
      <c r="D10" s="52" t="s">
        <v>184</v>
      </c>
      <c r="E10" s="58">
        <f>COUNTIF($D$4:D10,D10)</f>
        <v>2</v>
      </c>
      <c r="F10" s="58" t="str">
        <f t="shared" si="1"/>
        <v>银付2</v>
      </c>
      <c r="G10" s="52" t="s">
        <v>191</v>
      </c>
      <c r="H10" s="52" t="s">
        <v>79</v>
      </c>
      <c r="I10" s="53">
        <v>2500</v>
      </c>
      <c r="J10" s="52" t="s">
        <v>2</v>
      </c>
      <c r="K10" s="53">
        <f t="shared" si="0"/>
        <v>2500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</row>
    <row r="11" spans="1:256">
      <c r="A11" s="51"/>
      <c r="B11" s="52"/>
      <c r="C11" s="52">
        <v>4</v>
      </c>
      <c r="D11" s="52" t="s">
        <v>186</v>
      </c>
      <c r="E11" s="58">
        <f>COUNTIF($D$4:D11,D11)</f>
        <v>2</v>
      </c>
      <c r="F11" s="58" t="str">
        <f t="shared" si="1"/>
        <v>银收2</v>
      </c>
      <c r="G11" s="52" t="s">
        <v>192</v>
      </c>
      <c r="H11" s="52" t="s">
        <v>2</v>
      </c>
      <c r="I11" s="53">
        <v>15000</v>
      </c>
      <c r="J11" s="52" t="s">
        <v>122</v>
      </c>
      <c r="K11" s="53">
        <f t="shared" si="0"/>
        <v>15000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H11" s="51"/>
      <c r="II11" s="51"/>
      <c r="IJ11" s="51"/>
      <c r="IK11" s="51"/>
      <c r="IL11" s="51"/>
      <c r="IM11" s="51"/>
      <c r="IN11" s="51"/>
      <c r="IO11" s="51"/>
      <c r="IP11" s="51"/>
      <c r="IQ11" s="51"/>
      <c r="IR11" s="51"/>
      <c r="IS11" s="51"/>
      <c r="IT11" s="51"/>
      <c r="IU11" s="51"/>
      <c r="IV11" s="51"/>
    </row>
    <row r="12" spans="1:256">
      <c r="A12" s="51"/>
      <c r="B12" s="52"/>
      <c r="C12" s="52">
        <v>4</v>
      </c>
      <c r="D12" s="52" t="s">
        <v>177</v>
      </c>
      <c r="E12" s="58">
        <f>COUNTIF($D$4:D12,D12)</f>
        <v>3</v>
      </c>
      <c r="F12" s="58" t="str">
        <f t="shared" si="1"/>
        <v>转3</v>
      </c>
      <c r="G12" s="52" t="s">
        <v>193</v>
      </c>
      <c r="H12" s="52" t="s">
        <v>25</v>
      </c>
      <c r="I12" s="53">
        <v>7400</v>
      </c>
      <c r="J12" s="52" t="s">
        <v>79</v>
      </c>
      <c r="K12" s="53">
        <f t="shared" si="0"/>
        <v>7400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H12" s="51"/>
      <c r="II12" s="51"/>
      <c r="IJ12" s="51"/>
      <c r="IK12" s="51"/>
      <c r="IL12" s="51"/>
      <c r="IM12" s="51"/>
      <c r="IN12" s="51"/>
      <c r="IO12" s="51"/>
      <c r="IP12" s="51"/>
      <c r="IQ12" s="51"/>
      <c r="IR12" s="51"/>
      <c r="IS12" s="51"/>
      <c r="IT12" s="51"/>
      <c r="IU12" s="51"/>
      <c r="IV12" s="51"/>
    </row>
    <row r="13" spans="1:256">
      <c r="A13" s="51"/>
      <c r="B13" s="52"/>
      <c r="C13" s="52">
        <v>5</v>
      </c>
      <c r="D13" s="52" t="s">
        <v>184</v>
      </c>
      <c r="E13" s="58">
        <f>COUNTIF($D$4:D13,D13)</f>
        <v>3</v>
      </c>
      <c r="F13" s="58" t="str">
        <f t="shared" si="1"/>
        <v>银付3</v>
      </c>
      <c r="G13" s="52" t="s">
        <v>194</v>
      </c>
      <c r="H13" s="52" t="s">
        <v>79</v>
      </c>
      <c r="I13" s="53">
        <v>20000</v>
      </c>
      <c r="J13" s="52" t="s">
        <v>2</v>
      </c>
      <c r="K13" s="53">
        <f t="shared" si="0"/>
        <v>20000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</row>
    <row r="14" spans="1:256">
      <c r="A14" s="51"/>
      <c r="B14" s="52"/>
      <c r="C14" s="52">
        <v>5</v>
      </c>
      <c r="D14" s="52" t="s">
        <v>177</v>
      </c>
      <c r="E14" s="58">
        <f>COUNTIF($D$4:D14,D14)</f>
        <v>4</v>
      </c>
      <c r="F14" s="58" t="str">
        <f t="shared" si="1"/>
        <v>转4</v>
      </c>
      <c r="G14" s="52" t="s">
        <v>195</v>
      </c>
      <c r="H14" s="52" t="s">
        <v>190</v>
      </c>
      <c r="I14" s="53">
        <v>7400</v>
      </c>
      <c r="J14" s="52" t="s">
        <v>25</v>
      </c>
      <c r="K14" s="53">
        <f t="shared" si="0"/>
        <v>7400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51"/>
      <c r="IM14" s="51"/>
      <c r="IN14" s="51"/>
      <c r="IO14" s="51"/>
      <c r="IP14" s="51"/>
      <c r="IQ14" s="51"/>
      <c r="IR14" s="51"/>
      <c r="IS14" s="51"/>
      <c r="IT14" s="51"/>
      <c r="IU14" s="51"/>
      <c r="IV14" s="51"/>
    </row>
    <row r="15" spans="1:256">
      <c r="A15" s="51"/>
      <c r="B15" s="52"/>
      <c r="C15" s="52">
        <v>5</v>
      </c>
      <c r="D15" s="52" t="s">
        <v>177</v>
      </c>
      <c r="E15" s="58">
        <f>COUNTIF($D$4:D15,D15)</f>
        <v>5</v>
      </c>
      <c r="F15" s="58" t="str">
        <f t="shared" si="1"/>
        <v>转5</v>
      </c>
      <c r="G15" s="52" t="s">
        <v>196</v>
      </c>
      <c r="H15" s="52" t="s">
        <v>12</v>
      </c>
      <c r="I15" s="53">
        <v>4500</v>
      </c>
      <c r="J15" s="52" t="s">
        <v>11</v>
      </c>
      <c r="K15" s="53">
        <f t="shared" si="0"/>
        <v>4500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  <c r="IS15" s="51"/>
      <c r="IT15" s="51"/>
      <c r="IU15" s="51"/>
      <c r="IV15" s="51"/>
    </row>
    <row r="16" spans="1:256">
      <c r="A16" s="51"/>
      <c r="B16" s="52"/>
      <c r="C16" s="52">
        <v>6</v>
      </c>
      <c r="D16" s="52" t="s">
        <v>177</v>
      </c>
      <c r="E16" s="58">
        <f>COUNTIF($D$4:D16,D16)</f>
        <v>6</v>
      </c>
      <c r="F16" s="58" t="str">
        <f t="shared" si="1"/>
        <v>转6</v>
      </c>
      <c r="G16" s="52" t="s">
        <v>222</v>
      </c>
      <c r="H16" s="52" t="s">
        <v>223</v>
      </c>
      <c r="I16" s="53">
        <v>3500</v>
      </c>
      <c r="J16" s="52" t="s">
        <v>148</v>
      </c>
      <c r="K16" s="53">
        <f t="shared" ref="K16:K32" si="2">I16</f>
        <v>3500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  <c r="IK16" s="51"/>
      <c r="IL16" s="51"/>
      <c r="IM16" s="51"/>
      <c r="IN16" s="51"/>
      <c r="IO16" s="51"/>
      <c r="IP16" s="51"/>
      <c r="IQ16" s="51"/>
      <c r="IR16" s="51"/>
      <c r="IS16" s="51"/>
      <c r="IT16" s="51"/>
      <c r="IU16" s="51"/>
      <c r="IV16" s="51"/>
    </row>
    <row r="17" spans="1:256">
      <c r="A17" s="51"/>
      <c r="B17" s="52"/>
      <c r="C17" s="52">
        <v>6</v>
      </c>
      <c r="D17" s="52" t="s">
        <v>182</v>
      </c>
      <c r="E17" s="58">
        <f>COUNTIF($D$4:D17,D17)</f>
        <v>2</v>
      </c>
      <c r="F17" s="58" t="str">
        <f t="shared" si="1"/>
        <v>现付2</v>
      </c>
      <c r="G17" s="52" t="s">
        <v>204</v>
      </c>
      <c r="H17" s="52" t="s">
        <v>2</v>
      </c>
      <c r="I17" s="53">
        <v>600</v>
      </c>
      <c r="J17" s="52" t="s">
        <v>166</v>
      </c>
      <c r="K17" s="53">
        <f t="shared" si="2"/>
        <v>600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1"/>
      <c r="IU17" s="51"/>
      <c r="IV17" s="51"/>
    </row>
    <row r="18" spans="1:256">
      <c r="A18" s="51"/>
      <c r="B18" s="52"/>
      <c r="C18" s="52">
        <v>6</v>
      </c>
      <c r="D18" s="52" t="s">
        <v>184</v>
      </c>
      <c r="E18" s="58">
        <f>COUNTIF($D$4:D18,D18)</f>
        <v>4</v>
      </c>
      <c r="F18" s="58" t="str">
        <f t="shared" ref="F18:F62" si="3">D18&amp;E18</f>
        <v>银付4</v>
      </c>
      <c r="G18" s="52" t="s">
        <v>224</v>
      </c>
      <c r="H18" s="52" t="s">
        <v>225</v>
      </c>
      <c r="I18" s="53">
        <v>10000</v>
      </c>
      <c r="J18" s="52" t="s">
        <v>226</v>
      </c>
      <c r="K18" s="53">
        <f t="shared" si="2"/>
        <v>10000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  <c r="IK18" s="51"/>
      <c r="IL18" s="51"/>
      <c r="IM18" s="51"/>
      <c r="IN18" s="51"/>
      <c r="IO18" s="51"/>
      <c r="IP18" s="51"/>
      <c r="IQ18" s="51"/>
      <c r="IR18" s="51"/>
      <c r="IS18" s="51"/>
      <c r="IT18" s="51"/>
      <c r="IU18" s="51"/>
      <c r="IV18" s="51"/>
    </row>
    <row r="19" spans="1:256">
      <c r="A19" s="51"/>
      <c r="B19" s="52"/>
      <c r="C19" s="52">
        <v>6</v>
      </c>
      <c r="D19" s="52" t="s">
        <v>184</v>
      </c>
      <c r="E19" s="58">
        <f>COUNTIF($D$4:D19,D19)</f>
        <v>5</v>
      </c>
      <c r="F19" s="58" t="str">
        <f t="shared" si="3"/>
        <v>银付5</v>
      </c>
      <c r="G19" s="52" t="s">
        <v>227</v>
      </c>
      <c r="H19" s="52" t="s">
        <v>228</v>
      </c>
      <c r="I19" s="53">
        <v>3400</v>
      </c>
      <c r="J19" s="52" t="s">
        <v>226</v>
      </c>
      <c r="K19" s="53">
        <f t="shared" si="2"/>
        <v>3400</v>
      </c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  <c r="IS19" s="51"/>
      <c r="IT19" s="51"/>
      <c r="IU19" s="51"/>
      <c r="IV19" s="51"/>
    </row>
    <row r="20" spans="1:256">
      <c r="A20" s="51"/>
      <c r="B20" s="52"/>
      <c r="C20" s="52">
        <v>7</v>
      </c>
      <c r="D20" s="52" t="s">
        <v>180</v>
      </c>
      <c r="E20" s="58">
        <f>COUNTIF($D$4:D20,D20)</f>
        <v>2</v>
      </c>
      <c r="F20" s="58" t="str">
        <f t="shared" si="3"/>
        <v>现收2</v>
      </c>
      <c r="G20" s="52" t="s">
        <v>229</v>
      </c>
      <c r="H20" s="52" t="s">
        <v>166</v>
      </c>
      <c r="I20" s="53">
        <v>500</v>
      </c>
      <c r="J20" s="52" t="s">
        <v>133</v>
      </c>
      <c r="K20" s="53">
        <f t="shared" si="2"/>
        <v>500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</row>
    <row r="21" spans="1:256">
      <c r="A21" s="51"/>
      <c r="B21" s="52"/>
      <c r="C21" s="52">
        <v>7</v>
      </c>
      <c r="D21" s="52" t="s">
        <v>182</v>
      </c>
      <c r="E21" s="58">
        <f>COUNTIF($D$4:D21,D21)</f>
        <v>3</v>
      </c>
      <c r="F21" s="58" t="str">
        <f t="shared" si="3"/>
        <v>现付3</v>
      </c>
      <c r="G21" s="52" t="s">
        <v>230</v>
      </c>
      <c r="H21" s="52" t="s">
        <v>209</v>
      </c>
      <c r="I21" s="53">
        <v>1200</v>
      </c>
      <c r="J21" s="52" t="s">
        <v>216</v>
      </c>
      <c r="K21" s="53">
        <f t="shared" si="2"/>
        <v>1200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  <c r="IS21" s="51"/>
      <c r="IT21" s="51"/>
      <c r="IU21" s="51"/>
      <c r="IV21" s="51"/>
    </row>
    <row r="22" spans="1:256">
      <c r="A22" s="51"/>
      <c r="B22" s="52"/>
      <c r="C22" s="52">
        <v>7</v>
      </c>
      <c r="D22" s="52" t="s">
        <v>182</v>
      </c>
      <c r="E22" s="58">
        <f>COUNTIF($D$4:D22,D22)</f>
        <v>4</v>
      </c>
      <c r="F22" s="58" t="str">
        <f t="shared" si="3"/>
        <v>现付4</v>
      </c>
      <c r="G22" s="52" t="s">
        <v>231</v>
      </c>
      <c r="H22" s="52" t="s">
        <v>232</v>
      </c>
      <c r="I22" s="53">
        <v>600</v>
      </c>
      <c r="J22" s="52" t="s">
        <v>216</v>
      </c>
      <c r="K22" s="53">
        <f t="shared" si="2"/>
        <v>600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  <c r="IK22" s="51"/>
      <c r="IL22" s="51"/>
      <c r="IM22" s="51"/>
      <c r="IN22" s="51"/>
      <c r="IO22" s="51"/>
      <c r="IP22" s="51"/>
      <c r="IQ22" s="51"/>
      <c r="IR22" s="51"/>
      <c r="IS22" s="51"/>
      <c r="IT22" s="51"/>
      <c r="IU22" s="51"/>
      <c r="IV22" s="51"/>
    </row>
    <row r="23" spans="1:256">
      <c r="A23" s="51"/>
      <c r="B23" s="52"/>
      <c r="C23" s="52">
        <v>8</v>
      </c>
      <c r="D23" s="80" t="s">
        <v>177</v>
      </c>
      <c r="E23" s="58">
        <f>COUNTIF($D$4:D23,D23)</f>
        <v>7</v>
      </c>
      <c r="F23" s="58" t="str">
        <f t="shared" si="3"/>
        <v>转7</v>
      </c>
      <c r="G23" s="52" t="s">
        <v>248</v>
      </c>
      <c r="H23" s="52" t="s">
        <v>233</v>
      </c>
      <c r="I23" s="53">
        <v>28000</v>
      </c>
      <c r="J23" s="52" t="s">
        <v>199</v>
      </c>
      <c r="K23" s="53">
        <f t="shared" si="2"/>
        <v>28000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51"/>
      <c r="IQ23" s="51"/>
      <c r="IR23" s="51"/>
      <c r="IS23" s="51"/>
      <c r="IT23" s="51"/>
      <c r="IU23" s="51"/>
      <c r="IV23" s="51"/>
    </row>
    <row r="24" spans="1:256">
      <c r="A24" s="51"/>
      <c r="B24" s="52"/>
      <c r="C24" s="52">
        <v>8</v>
      </c>
      <c r="D24" s="80"/>
      <c r="E24" s="58">
        <f>COUNTIF($D$4:D24,D24)</f>
        <v>0</v>
      </c>
      <c r="F24" s="58" t="str">
        <f t="shared" si="3"/>
        <v>0</v>
      </c>
      <c r="G24" s="52"/>
      <c r="H24" s="52" t="s">
        <v>234</v>
      </c>
      <c r="I24" s="53">
        <v>1900</v>
      </c>
      <c r="J24" s="52" t="s">
        <v>199</v>
      </c>
      <c r="K24" s="53">
        <f t="shared" si="2"/>
        <v>1900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  <c r="IK24" s="51"/>
      <c r="IL24" s="51"/>
      <c r="IM24" s="51"/>
      <c r="IN24" s="51"/>
      <c r="IO24" s="51"/>
      <c r="IP24" s="51"/>
      <c r="IQ24" s="51"/>
      <c r="IR24" s="51"/>
      <c r="IS24" s="51"/>
      <c r="IT24" s="51"/>
      <c r="IU24" s="51"/>
      <c r="IV24" s="51"/>
    </row>
    <row r="25" spans="1:256">
      <c r="A25" s="51"/>
      <c r="B25" s="52"/>
      <c r="C25" s="52">
        <v>9</v>
      </c>
      <c r="D25" s="80"/>
      <c r="E25" s="58">
        <f>COUNTIF($D$4:D25,D25)</f>
        <v>0</v>
      </c>
      <c r="F25" s="58" t="str">
        <f t="shared" si="3"/>
        <v>0</v>
      </c>
      <c r="G25" s="52"/>
      <c r="H25" s="52" t="s">
        <v>235</v>
      </c>
      <c r="I25" s="53">
        <v>850</v>
      </c>
      <c r="J25" s="52" t="s">
        <v>236</v>
      </c>
      <c r="K25" s="53">
        <f t="shared" si="2"/>
        <v>850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51"/>
      <c r="IQ25" s="51"/>
      <c r="IR25" s="51"/>
      <c r="IS25" s="51"/>
      <c r="IT25" s="51"/>
      <c r="IU25" s="51"/>
      <c r="IV25" s="51"/>
    </row>
    <row r="26" spans="1:256">
      <c r="A26" s="51"/>
      <c r="B26" s="52"/>
      <c r="C26" s="52">
        <v>9</v>
      </c>
      <c r="D26" s="80" t="s">
        <v>177</v>
      </c>
      <c r="E26" s="58">
        <f>COUNTIF($D$4:D26,D26)</f>
        <v>8</v>
      </c>
      <c r="F26" s="58" t="str">
        <f t="shared" si="3"/>
        <v>转8</v>
      </c>
      <c r="G26" s="52" t="s">
        <v>237</v>
      </c>
      <c r="H26" s="52" t="s">
        <v>238</v>
      </c>
      <c r="I26" s="53">
        <v>12000</v>
      </c>
      <c r="J26" s="52" t="s">
        <v>239</v>
      </c>
      <c r="K26" s="53">
        <f t="shared" si="2"/>
        <v>12000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</row>
    <row r="27" spans="1:256">
      <c r="A27" s="51"/>
      <c r="B27" s="52"/>
      <c r="C27" s="52">
        <v>10</v>
      </c>
      <c r="D27" s="80"/>
      <c r="E27" s="58">
        <f>COUNTIF($D$4:D27,D27)</f>
        <v>0</v>
      </c>
      <c r="F27" s="58" t="str">
        <f t="shared" si="3"/>
        <v>0</v>
      </c>
      <c r="G27" s="52"/>
      <c r="H27" s="52" t="s">
        <v>240</v>
      </c>
      <c r="I27" s="53">
        <v>3000</v>
      </c>
      <c r="J27" s="52" t="s">
        <v>239</v>
      </c>
      <c r="K27" s="53">
        <f t="shared" si="2"/>
        <v>3000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H27" s="51"/>
      <c r="II27" s="51"/>
      <c r="IJ27" s="51"/>
      <c r="IK27" s="51"/>
      <c r="IL27" s="51"/>
      <c r="IM27" s="51"/>
      <c r="IN27" s="51"/>
      <c r="IO27" s="51"/>
      <c r="IP27" s="51"/>
      <c r="IQ27" s="51"/>
      <c r="IR27" s="51"/>
      <c r="IS27" s="51"/>
      <c r="IT27" s="51"/>
      <c r="IU27" s="51"/>
      <c r="IV27" s="51"/>
    </row>
    <row r="28" spans="1:256">
      <c r="A28" s="51"/>
      <c r="B28" s="52"/>
      <c r="C28" s="52">
        <v>10</v>
      </c>
      <c r="D28" s="80"/>
      <c r="E28" s="58">
        <f>COUNTIF($D$4:D28,D28)</f>
        <v>0</v>
      </c>
      <c r="F28" s="58" t="str">
        <f t="shared" si="3"/>
        <v>0</v>
      </c>
      <c r="G28" s="52"/>
      <c r="H28" s="52" t="s">
        <v>235</v>
      </c>
      <c r="I28" s="53">
        <v>5000</v>
      </c>
      <c r="J28" s="52" t="s">
        <v>239</v>
      </c>
      <c r="K28" s="53">
        <f t="shared" si="2"/>
        <v>5000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1"/>
      <c r="HU28" s="51"/>
      <c r="HV28" s="51"/>
      <c r="HW28" s="51"/>
      <c r="HX28" s="51"/>
      <c r="HY28" s="51"/>
      <c r="HZ28" s="51"/>
      <c r="IA28" s="51"/>
      <c r="IB28" s="51"/>
      <c r="IC28" s="51"/>
      <c r="ID28" s="51"/>
      <c r="IE28" s="51"/>
      <c r="IF28" s="51"/>
      <c r="IG28" s="51"/>
      <c r="IH28" s="51"/>
      <c r="II28" s="51"/>
      <c r="IJ28" s="51"/>
      <c r="IK28" s="51"/>
      <c r="IL28" s="51"/>
      <c r="IM28" s="51"/>
      <c r="IN28" s="51"/>
      <c r="IO28" s="51"/>
      <c r="IP28" s="51"/>
      <c r="IQ28" s="51"/>
      <c r="IR28" s="51"/>
      <c r="IS28" s="51"/>
      <c r="IT28" s="51"/>
      <c r="IU28" s="51"/>
      <c r="IV28" s="51"/>
    </row>
    <row r="29" spans="1:256">
      <c r="A29" s="51"/>
      <c r="B29" s="52"/>
      <c r="C29" s="52">
        <v>10</v>
      </c>
      <c r="D29" s="80" t="s">
        <v>177</v>
      </c>
      <c r="E29" s="58">
        <f>COUNTIF($D$4:D29,D29)</f>
        <v>9</v>
      </c>
      <c r="F29" s="58" t="str">
        <f t="shared" si="3"/>
        <v>转9</v>
      </c>
      <c r="G29" s="52" t="s">
        <v>241</v>
      </c>
      <c r="H29" s="52" t="s">
        <v>238</v>
      </c>
      <c r="I29" s="53">
        <v>1680</v>
      </c>
      <c r="J29" s="52" t="s">
        <v>242</v>
      </c>
      <c r="K29" s="53">
        <f t="shared" si="2"/>
        <v>1680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  <c r="IS29" s="51"/>
      <c r="IT29" s="51"/>
      <c r="IU29" s="51"/>
      <c r="IV29" s="51"/>
    </row>
    <row r="30" spans="1:256">
      <c r="A30" s="51"/>
      <c r="B30" s="52"/>
      <c r="C30" s="52">
        <v>10</v>
      </c>
      <c r="D30" s="80"/>
      <c r="E30" s="58">
        <f>COUNTIF($D$4:D30,D30)</f>
        <v>0</v>
      </c>
      <c r="F30" s="58" t="str">
        <f t="shared" si="3"/>
        <v>0</v>
      </c>
      <c r="G30" s="52"/>
      <c r="H30" s="52" t="s">
        <v>240</v>
      </c>
      <c r="I30" s="53">
        <v>420</v>
      </c>
      <c r="J30" s="52" t="s">
        <v>242</v>
      </c>
      <c r="K30" s="53">
        <f t="shared" si="2"/>
        <v>420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H30" s="51"/>
      <c r="II30" s="51"/>
      <c r="IJ30" s="51"/>
      <c r="IK30" s="51"/>
      <c r="IL30" s="51"/>
      <c r="IM30" s="51"/>
      <c r="IN30" s="51"/>
      <c r="IO30" s="51"/>
      <c r="IP30" s="51"/>
      <c r="IQ30" s="51"/>
      <c r="IR30" s="51"/>
      <c r="IS30" s="51"/>
      <c r="IT30" s="51"/>
      <c r="IU30" s="51"/>
      <c r="IV30" s="51"/>
    </row>
    <row r="31" spans="1:256">
      <c r="A31" s="51"/>
      <c r="B31" s="52"/>
      <c r="C31" s="52">
        <v>10</v>
      </c>
      <c r="D31" s="80"/>
      <c r="E31" s="58">
        <f>COUNTIF($D$4:D31,D31)</f>
        <v>0</v>
      </c>
      <c r="F31" s="58" t="str">
        <f t="shared" si="3"/>
        <v>0</v>
      </c>
      <c r="G31" s="52"/>
      <c r="H31" s="52" t="s">
        <v>235</v>
      </c>
      <c r="I31" s="53">
        <v>700</v>
      </c>
      <c r="J31" s="52" t="s">
        <v>242</v>
      </c>
      <c r="K31" s="53">
        <f t="shared" si="2"/>
        <v>700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H31" s="51"/>
      <c r="II31" s="51"/>
      <c r="IJ31" s="51"/>
      <c r="IK31" s="51"/>
      <c r="IL31" s="51"/>
      <c r="IM31" s="51"/>
      <c r="IN31" s="51"/>
      <c r="IO31" s="51"/>
      <c r="IP31" s="51"/>
      <c r="IQ31" s="51"/>
      <c r="IR31" s="51"/>
      <c r="IS31" s="51"/>
      <c r="IT31" s="51"/>
      <c r="IU31" s="51"/>
      <c r="IV31" s="51"/>
    </row>
    <row r="32" spans="1:256">
      <c r="A32" s="51"/>
      <c r="B32" s="52"/>
      <c r="C32" s="52">
        <v>11</v>
      </c>
      <c r="D32" s="54" t="s">
        <v>184</v>
      </c>
      <c r="E32" s="58">
        <f>COUNTIF($D$4:D32,D32)</f>
        <v>6</v>
      </c>
      <c r="F32" s="58" t="str">
        <f t="shared" si="3"/>
        <v>银付6</v>
      </c>
      <c r="G32" s="52" t="s">
        <v>243</v>
      </c>
      <c r="H32" s="52" t="s">
        <v>244</v>
      </c>
      <c r="I32" s="53">
        <v>600</v>
      </c>
      <c r="J32" s="52" t="s">
        <v>245</v>
      </c>
      <c r="K32" s="53">
        <f t="shared" si="2"/>
        <v>600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  <c r="IH32" s="51"/>
      <c r="II32" s="51"/>
      <c r="IJ32" s="51"/>
      <c r="IK32" s="51"/>
      <c r="IL32" s="51"/>
      <c r="IM32" s="51"/>
      <c r="IN32" s="51"/>
      <c r="IO32" s="51"/>
      <c r="IP32" s="51"/>
      <c r="IQ32" s="51"/>
      <c r="IR32" s="51"/>
      <c r="IS32" s="51"/>
      <c r="IT32" s="51"/>
      <c r="IU32" s="51"/>
      <c r="IV32" s="51"/>
    </row>
    <row r="33" spans="1:256">
      <c r="A33" s="51"/>
      <c r="B33" s="52"/>
      <c r="C33" s="52">
        <v>11</v>
      </c>
      <c r="D33" s="52" t="s">
        <v>184</v>
      </c>
      <c r="E33" s="58">
        <f>COUNTIF($D$4:D33,D33)</f>
        <v>7</v>
      </c>
      <c r="F33" s="58" t="str">
        <f t="shared" si="3"/>
        <v>银付7</v>
      </c>
      <c r="G33" s="52" t="s">
        <v>207</v>
      </c>
      <c r="H33" s="52" t="s">
        <v>167</v>
      </c>
      <c r="I33" s="53">
        <v>900</v>
      </c>
      <c r="J33" s="52" t="s">
        <v>2</v>
      </c>
      <c r="K33" s="53">
        <f t="shared" si="0"/>
        <v>900</v>
      </c>
      <c r="L33" s="51" t="str">
        <f t="shared" ref="L33:L62" si="4">IF(I33=K33,"","借贷不平！")</f>
        <v/>
      </c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  <c r="IS33" s="51"/>
      <c r="IT33" s="51"/>
      <c r="IU33" s="51"/>
      <c r="IV33" s="51"/>
    </row>
    <row r="34" spans="1:256">
      <c r="A34" s="51"/>
      <c r="B34" s="52"/>
      <c r="C34" s="52">
        <v>12</v>
      </c>
      <c r="D34" s="52" t="s">
        <v>182</v>
      </c>
      <c r="E34" s="58">
        <f>COUNTIF($D$4:D34,D34)</f>
        <v>5</v>
      </c>
      <c r="F34" s="58" t="str">
        <f t="shared" si="3"/>
        <v>现付5</v>
      </c>
      <c r="G34" s="52" t="s">
        <v>206</v>
      </c>
      <c r="H34" s="52" t="s">
        <v>25</v>
      </c>
      <c r="I34" s="53">
        <v>100</v>
      </c>
      <c r="J34" s="52" t="s">
        <v>166</v>
      </c>
      <c r="K34" s="53">
        <f t="shared" si="0"/>
        <v>100</v>
      </c>
      <c r="L34" s="51" t="str">
        <f t="shared" si="4"/>
        <v/>
      </c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</row>
    <row r="35" spans="1:256">
      <c r="A35" s="51"/>
      <c r="B35" s="52"/>
      <c r="C35" s="52">
        <v>12</v>
      </c>
      <c r="D35" s="52" t="s">
        <v>177</v>
      </c>
      <c r="E35" s="58">
        <f>COUNTIF($D$4:D35,D35)</f>
        <v>10</v>
      </c>
      <c r="F35" s="58" t="str">
        <f t="shared" si="3"/>
        <v>转10</v>
      </c>
      <c r="G35" s="52" t="s">
        <v>198</v>
      </c>
      <c r="H35" s="52" t="s">
        <v>199</v>
      </c>
      <c r="I35" s="53">
        <v>5100</v>
      </c>
      <c r="J35" s="52" t="s">
        <v>25</v>
      </c>
      <c r="K35" s="53">
        <f t="shared" si="0"/>
        <v>5100</v>
      </c>
      <c r="L35" s="51" t="str">
        <f t="shared" si="4"/>
        <v/>
      </c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  <c r="IS35" s="51"/>
      <c r="IT35" s="51"/>
      <c r="IU35" s="51"/>
      <c r="IV35" s="51"/>
    </row>
    <row r="36" spans="1:256">
      <c r="A36" s="51"/>
      <c r="B36" s="52"/>
      <c r="C36" s="52">
        <v>12</v>
      </c>
      <c r="D36" s="52" t="s">
        <v>177</v>
      </c>
      <c r="E36" s="58">
        <f>COUNTIF($D$4:D36,D36)</f>
        <v>11</v>
      </c>
      <c r="F36" s="58" t="str">
        <f t="shared" si="3"/>
        <v>转11</v>
      </c>
      <c r="G36" s="52" t="s">
        <v>208</v>
      </c>
      <c r="H36" s="52" t="s">
        <v>12</v>
      </c>
      <c r="I36" s="53">
        <v>15000</v>
      </c>
      <c r="J36" s="52" t="s">
        <v>122</v>
      </c>
      <c r="K36" s="53">
        <f t="shared" si="0"/>
        <v>15000</v>
      </c>
      <c r="L36" s="51" t="str">
        <f t="shared" si="4"/>
        <v/>
      </c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5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  <c r="ID36" s="51"/>
      <c r="IE36" s="51"/>
      <c r="IF36" s="51"/>
      <c r="IG36" s="51"/>
      <c r="IH36" s="51"/>
      <c r="II36" s="51"/>
      <c r="IJ36" s="51"/>
      <c r="IK36" s="51"/>
      <c r="IL36" s="51"/>
      <c r="IM36" s="51"/>
      <c r="IN36" s="51"/>
      <c r="IO36" s="51"/>
      <c r="IP36" s="51"/>
      <c r="IQ36" s="51"/>
      <c r="IR36" s="51"/>
      <c r="IS36" s="51"/>
      <c r="IT36" s="51"/>
      <c r="IU36" s="51"/>
      <c r="IV36" s="51"/>
    </row>
    <row r="37" spans="1:256">
      <c r="A37" s="51"/>
      <c r="B37" s="52"/>
      <c r="C37" s="52">
        <v>13</v>
      </c>
      <c r="D37" s="52" t="s">
        <v>182</v>
      </c>
      <c r="E37" s="58">
        <f>COUNTIF($D$4:D37,D37)</f>
        <v>6</v>
      </c>
      <c r="F37" s="58" t="str">
        <f t="shared" si="3"/>
        <v>现付6</v>
      </c>
      <c r="G37" s="52" t="s">
        <v>211</v>
      </c>
      <c r="H37" s="52" t="s">
        <v>144</v>
      </c>
      <c r="I37" s="53">
        <v>50</v>
      </c>
      <c r="J37" s="52" t="s">
        <v>166</v>
      </c>
      <c r="K37" s="53">
        <f t="shared" ref="K37:K48" si="5">I37</f>
        <v>50</v>
      </c>
      <c r="L37" s="51" t="str">
        <f t="shared" si="4"/>
        <v/>
      </c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5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  <c r="ID37" s="51"/>
      <c r="IE37" s="51"/>
      <c r="IF37" s="51"/>
      <c r="IG37" s="51"/>
      <c r="IH37" s="51"/>
      <c r="II37" s="51"/>
      <c r="IJ37" s="51"/>
      <c r="IK37" s="51"/>
      <c r="IL37" s="51"/>
      <c r="IM37" s="51"/>
      <c r="IN37" s="51"/>
      <c r="IO37" s="51"/>
      <c r="IP37" s="51"/>
      <c r="IQ37" s="51"/>
      <c r="IR37" s="51"/>
      <c r="IS37" s="51"/>
      <c r="IT37" s="51"/>
      <c r="IU37" s="51"/>
      <c r="IV37" s="51"/>
    </row>
    <row r="38" spans="1:256">
      <c r="A38" s="51"/>
      <c r="B38" s="52"/>
      <c r="C38" s="52">
        <v>13</v>
      </c>
      <c r="D38" s="52" t="s">
        <v>184</v>
      </c>
      <c r="E38" s="58">
        <f>COUNTIF($D$4:D38,D38)</f>
        <v>8</v>
      </c>
      <c r="F38" s="58" t="str">
        <f t="shared" si="3"/>
        <v>银付8</v>
      </c>
      <c r="G38" s="52" t="s">
        <v>207</v>
      </c>
      <c r="H38" s="52" t="s">
        <v>167</v>
      </c>
      <c r="I38" s="53">
        <v>1800</v>
      </c>
      <c r="J38" s="52" t="s">
        <v>2</v>
      </c>
      <c r="K38" s="53">
        <f t="shared" si="5"/>
        <v>1800</v>
      </c>
      <c r="L38" s="51" t="str">
        <f t="shared" si="4"/>
        <v/>
      </c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5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  <c r="ID38" s="51"/>
      <c r="IE38" s="51"/>
      <c r="IF38" s="51"/>
      <c r="IG38" s="51"/>
      <c r="IH38" s="51"/>
      <c r="II38" s="51"/>
      <c r="IJ38" s="51"/>
      <c r="IK38" s="51"/>
      <c r="IL38" s="51"/>
      <c r="IM38" s="51"/>
      <c r="IN38" s="51"/>
      <c r="IO38" s="51"/>
      <c r="IP38" s="51"/>
      <c r="IQ38" s="51"/>
      <c r="IR38" s="51"/>
      <c r="IS38" s="51"/>
      <c r="IT38" s="51"/>
      <c r="IU38" s="51"/>
      <c r="IV38" s="51"/>
    </row>
    <row r="39" spans="1:256">
      <c r="A39" s="51"/>
      <c r="B39" s="52"/>
      <c r="C39" s="52">
        <v>14</v>
      </c>
      <c r="D39" s="52" t="s">
        <v>182</v>
      </c>
      <c r="E39" s="58">
        <f>COUNTIF($D$4:D39,D39)</f>
        <v>7</v>
      </c>
      <c r="F39" s="58" t="str">
        <f t="shared" si="3"/>
        <v>现付7</v>
      </c>
      <c r="G39" s="52" t="s">
        <v>206</v>
      </c>
      <c r="H39" s="52" t="s">
        <v>25</v>
      </c>
      <c r="I39" s="53">
        <v>700</v>
      </c>
      <c r="J39" s="52" t="s">
        <v>166</v>
      </c>
      <c r="K39" s="53">
        <f t="shared" si="5"/>
        <v>700</v>
      </c>
      <c r="L39" s="51" t="str">
        <f t="shared" si="4"/>
        <v/>
      </c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  <c r="ID39" s="51"/>
      <c r="IE39" s="51"/>
      <c r="IF39" s="51"/>
      <c r="IG39" s="51"/>
      <c r="IH39" s="51"/>
      <c r="II39" s="51"/>
      <c r="IJ39" s="51"/>
      <c r="IK39" s="51"/>
      <c r="IL39" s="51"/>
      <c r="IM39" s="51"/>
      <c r="IN39" s="51"/>
      <c r="IO39" s="51"/>
      <c r="IP39" s="51"/>
      <c r="IQ39" s="51"/>
      <c r="IR39" s="51"/>
      <c r="IS39" s="51"/>
      <c r="IT39" s="51"/>
      <c r="IU39" s="51"/>
      <c r="IV39" s="51"/>
    </row>
    <row r="40" spans="1:256">
      <c r="A40" s="51"/>
      <c r="B40" s="52"/>
      <c r="C40" s="52">
        <v>14</v>
      </c>
      <c r="D40" s="52" t="s">
        <v>177</v>
      </c>
      <c r="E40" s="58">
        <f>COUNTIF($D$4:D40,D40)</f>
        <v>12</v>
      </c>
      <c r="F40" s="58" t="str">
        <f t="shared" si="3"/>
        <v>转12</v>
      </c>
      <c r="G40" s="52" t="s">
        <v>198</v>
      </c>
      <c r="H40" s="52" t="s">
        <v>199</v>
      </c>
      <c r="I40" s="53">
        <v>15700</v>
      </c>
      <c r="J40" s="52" t="s">
        <v>25</v>
      </c>
      <c r="K40" s="53">
        <f t="shared" si="5"/>
        <v>15700</v>
      </c>
      <c r="L40" s="51" t="str">
        <f t="shared" si="4"/>
        <v/>
      </c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</row>
    <row r="41" spans="1:256">
      <c r="A41" s="51"/>
      <c r="B41" s="52"/>
      <c r="C41" s="52">
        <v>15</v>
      </c>
      <c r="D41" s="52" t="s">
        <v>180</v>
      </c>
      <c r="E41" s="58">
        <f>COUNTIF($D$4:D41,D41)</f>
        <v>3</v>
      </c>
      <c r="F41" s="58" t="str">
        <f t="shared" si="3"/>
        <v>现收3</v>
      </c>
      <c r="G41" s="52" t="s">
        <v>212</v>
      </c>
      <c r="H41" s="52" t="s">
        <v>166</v>
      </c>
      <c r="I41" s="53">
        <v>20000</v>
      </c>
      <c r="J41" s="52" t="s">
        <v>2</v>
      </c>
      <c r="K41" s="53">
        <f t="shared" si="5"/>
        <v>20000</v>
      </c>
      <c r="L41" s="51" t="str">
        <f t="shared" si="4"/>
        <v/>
      </c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  <c r="ID41" s="51"/>
      <c r="IE41" s="51"/>
      <c r="IF41" s="51"/>
      <c r="IG41" s="51"/>
      <c r="IH41" s="51"/>
      <c r="II41" s="51"/>
      <c r="IJ41" s="51"/>
      <c r="IK41" s="51"/>
      <c r="IL41" s="51"/>
      <c r="IM41" s="51"/>
      <c r="IN41" s="51"/>
      <c r="IO41" s="51"/>
      <c r="IP41" s="51"/>
      <c r="IQ41" s="51"/>
      <c r="IR41" s="51"/>
      <c r="IS41" s="51"/>
      <c r="IT41" s="51"/>
      <c r="IU41" s="51"/>
      <c r="IV41" s="51"/>
    </row>
    <row r="42" spans="1:256">
      <c r="A42" s="51"/>
      <c r="B42" s="52"/>
      <c r="C42" s="52">
        <v>15</v>
      </c>
      <c r="D42" s="52" t="s">
        <v>182</v>
      </c>
      <c r="E42" s="58">
        <f>COUNTIF($D$4:D42,D42)</f>
        <v>8</v>
      </c>
      <c r="F42" s="58" t="str">
        <f t="shared" si="3"/>
        <v>现付8</v>
      </c>
      <c r="G42" s="52" t="s">
        <v>213</v>
      </c>
      <c r="H42" s="52" t="s">
        <v>168</v>
      </c>
      <c r="I42" s="53">
        <v>20000</v>
      </c>
      <c r="J42" s="52" t="s">
        <v>166</v>
      </c>
      <c r="K42" s="53">
        <f t="shared" si="5"/>
        <v>20000</v>
      </c>
      <c r="L42" s="51" t="str">
        <f t="shared" si="4"/>
        <v/>
      </c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  <c r="FW42" s="51"/>
      <c r="FX42" s="51"/>
      <c r="FY42" s="51"/>
      <c r="FZ42" s="51"/>
      <c r="GA42" s="51"/>
      <c r="GB42" s="51"/>
      <c r="GC42" s="51"/>
      <c r="GD42" s="51"/>
      <c r="GE42" s="51"/>
      <c r="GF42" s="51"/>
      <c r="GG42" s="51"/>
      <c r="GH42" s="51"/>
      <c r="GI42" s="51"/>
      <c r="GJ42" s="51"/>
      <c r="GK42" s="51"/>
      <c r="GL42" s="51"/>
      <c r="GM42" s="51"/>
      <c r="GN42" s="51"/>
      <c r="GO42" s="51"/>
      <c r="GP42" s="51"/>
      <c r="GQ42" s="51"/>
      <c r="GR42" s="51"/>
      <c r="GS42" s="51"/>
      <c r="GT42" s="51"/>
      <c r="GU42" s="51"/>
      <c r="GV42" s="51"/>
      <c r="GW42" s="51"/>
      <c r="GX42" s="51"/>
      <c r="GY42" s="51"/>
      <c r="GZ42" s="51"/>
      <c r="HA42" s="51"/>
      <c r="HB42" s="51"/>
      <c r="HC42" s="51"/>
      <c r="HD42" s="51"/>
      <c r="HE42" s="51"/>
      <c r="HF42" s="51"/>
      <c r="HG42" s="51"/>
      <c r="HH42" s="51"/>
      <c r="HI42" s="51"/>
      <c r="HJ42" s="51"/>
      <c r="HK42" s="51"/>
      <c r="HL42" s="51"/>
      <c r="HM42" s="51"/>
      <c r="HN42" s="51"/>
      <c r="HO42" s="51"/>
      <c r="HP42" s="51"/>
      <c r="HQ42" s="51"/>
      <c r="HR42" s="51"/>
      <c r="HS42" s="51"/>
      <c r="HT42" s="51"/>
      <c r="HU42" s="51"/>
      <c r="HV42" s="51"/>
      <c r="HW42" s="51"/>
      <c r="HX42" s="51"/>
      <c r="HY42" s="51"/>
      <c r="HZ42" s="51"/>
      <c r="IA42" s="51"/>
      <c r="IB42" s="51"/>
      <c r="IC42" s="51"/>
      <c r="ID42" s="51"/>
      <c r="IE42" s="51"/>
      <c r="IF42" s="51"/>
      <c r="IG42" s="51"/>
      <c r="IH42" s="51"/>
      <c r="II42" s="51"/>
      <c r="IJ42" s="51"/>
      <c r="IK42" s="51"/>
      <c r="IL42" s="51"/>
      <c r="IM42" s="51"/>
      <c r="IN42" s="51"/>
      <c r="IO42" s="51"/>
      <c r="IP42" s="51"/>
      <c r="IQ42" s="51"/>
      <c r="IR42" s="51"/>
      <c r="IS42" s="51"/>
      <c r="IT42" s="51"/>
      <c r="IU42" s="51"/>
      <c r="IV42" s="51"/>
    </row>
    <row r="43" spans="1:256">
      <c r="A43" s="51"/>
      <c r="B43" s="52"/>
      <c r="C43" s="52">
        <v>16</v>
      </c>
      <c r="D43" s="52" t="s">
        <v>177</v>
      </c>
      <c r="E43" s="58">
        <f>COUNTIF($D$4:D43,D43)</f>
        <v>13</v>
      </c>
      <c r="F43" s="58" t="str">
        <f t="shared" si="3"/>
        <v>转13</v>
      </c>
      <c r="G43" s="52" t="s">
        <v>214</v>
      </c>
      <c r="H43" s="52" t="s">
        <v>209</v>
      </c>
      <c r="I43" s="53">
        <v>480</v>
      </c>
      <c r="J43" s="52" t="s">
        <v>210</v>
      </c>
      <c r="K43" s="53">
        <f t="shared" si="5"/>
        <v>480</v>
      </c>
      <c r="L43" s="51" t="str">
        <f t="shared" si="4"/>
        <v/>
      </c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  <c r="ID43" s="51"/>
      <c r="IE43" s="51"/>
      <c r="IF43" s="51"/>
      <c r="IG43" s="51"/>
      <c r="IH43" s="51"/>
      <c r="II43" s="51"/>
      <c r="IJ43" s="51"/>
      <c r="IK43" s="51"/>
      <c r="IL43" s="51"/>
      <c r="IM43" s="51"/>
      <c r="IN43" s="51"/>
      <c r="IO43" s="51"/>
      <c r="IP43" s="51"/>
      <c r="IQ43" s="51"/>
      <c r="IR43" s="51"/>
      <c r="IS43" s="51"/>
      <c r="IT43" s="51"/>
      <c r="IU43" s="51"/>
      <c r="IV43" s="51"/>
    </row>
    <row r="44" spans="1:256">
      <c r="A44" s="51"/>
      <c r="B44" s="52"/>
      <c r="C44" s="52">
        <v>16</v>
      </c>
      <c r="D44" s="52" t="s">
        <v>180</v>
      </c>
      <c r="E44" s="58">
        <f>COUNTIF($D$4:D44,D44)</f>
        <v>4</v>
      </c>
      <c r="F44" s="58" t="str">
        <f t="shared" si="3"/>
        <v>现收4</v>
      </c>
      <c r="G44" s="52" t="s">
        <v>215</v>
      </c>
      <c r="H44" s="52" t="s">
        <v>216</v>
      </c>
      <c r="I44" s="53">
        <v>20</v>
      </c>
      <c r="J44" s="52" t="s">
        <v>210</v>
      </c>
      <c r="K44" s="53">
        <f t="shared" si="5"/>
        <v>20</v>
      </c>
      <c r="L44" s="51" t="str">
        <f t="shared" si="4"/>
        <v/>
      </c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H44" s="51"/>
      <c r="II44" s="51"/>
      <c r="IJ44" s="51"/>
      <c r="IK44" s="51"/>
      <c r="IL44" s="51"/>
      <c r="IM44" s="51"/>
      <c r="IN44" s="51"/>
      <c r="IO44" s="51"/>
      <c r="IP44" s="51"/>
      <c r="IQ44" s="51"/>
      <c r="IR44" s="51"/>
      <c r="IS44" s="51"/>
      <c r="IT44" s="51"/>
      <c r="IU44" s="51"/>
      <c r="IV44" s="51"/>
    </row>
    <row r="45" spans="1:256">
      <c r="A45" s="51"/>
      <c r="B45" s="52"/>
      <c r="C45" s="52">
        <v>17</v>
      </c>
      <c r="D45" s="52" t="s">
        <v>177</v>
      </c>
      <c r="E45" s="58">
        <f>COUNTIF($D$4:D45,D45)</f>
        <v>14</v>
      </c>
      <c r="F45" s="58" t="str">
        <f t="shared" si="3"/>
        <v>转14</v>
      </c>
      <c r="G45" s="52" t="s">
        <v>217</v>
      </c>
      <c r="H45" s="52" t="s">
        <v>115</v>
      </c>
      <c r="I45" s="53">
        <v>1200</v>
      </c>
      <c r="J45" s="52" t="s">
        <v>190</v>
      </c>
      <c r="K45" s="53">
        <f t="shared" si="5"/>
        <v>1200</v>
      </c>
      <c r="L45" s="51" t="str">
        <f t="shared" si="4"/>
        <v/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  <c r="ID45" s="51"/>
      <c r="IE45" s="51"/>
      <c r="IF45" s="51"/>
      <c r="IG45" s="51"/>
      <c r="IH45" s="51"/>
      <c r="II45" s="51"/>
      <c r="IJ45" s="51"/>
      <c r="IK45" s="51"/>
      <c r="IL45" s="51"/>
      <c r="IM45" s="51"/>
      <c r="IN45" s="51"/>
      <c r="IO45" s="51"/>
      <c r="IP45" s="51"/>
      <c r="IQ45" s="51"/>
      <c r="IR45" s="51"/>
      <c r="IS45" s="51"/>
      <c r="IT45" s="51"/>
      <c r="IU45" s="51"/>
      <c r="IV45" s="51"/>
    </row>
    <row r="46" spans="1:256">
      <c r="A46" s="51"/>
      <c r="B46" s="52"/>
      <c r="C46" s="52">
        <v>18</v>
      </c>
      <c r="D46" s="52" t="s">
        <v>177</v>
      </c>
      <c r="E46" s="58">
        <f>COUNTIF($D$4:D46,D46)</f>
        <v>15</v>
      </c>
      <c r="F46" s="58" t="str">
        <f t="shared" si="3"/>
        <v>转15</v>
      </c>
      <c r="G46" s="52" t="s">
        <v>218</v>
      </c>
      <c r="H46" s="52" t="s">
        <v>209</v>
      </c>
      <c r="I46" s="53">
        <v>370</v>
      </c>
      <c r="J46" s="52" t="s">
        <v>210</v>
      </c>
      <c r="K46" s="53">
        <f t="shared" si="5"/>
        <v>370</v>
      </c>
      <c r="L46" s="51" t="str">
        <f t="shared" si="4"/>
        <v/>
      </c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H46" s="51"/>
      <c r="II46" s="51"/>
      <c r="IJ46" s="51"/>
      <c r="IK46" s="51"/>
      <c r="IL46" s="51"/>
      <c r="IM46" s="51"/>
      <c r="IN46" s="51"/>
      <c r="IO46" s="51"/>
      <c r="IP46" s="51"/>
      <c r="IQ46" s="51"/>
      <c r="IR46" s="51"/>
      <c r="IS46" s="51"/>
      <c r="IT46" s="51"/>
      <c r="IU46" s="51"/>
      <c r="IV46" s="51"/>
    </row>
    <row r="47" spans="1:256">
      <c r="A47" s="51"/>
      <c r="B47" s="52"/>
      <c r="C47" s="52">
        <v>18</v>
      </c>
      <c r="D47" s="52" t="s">
        <v>180</v>
      </c>
      <c r="E47" s="58">
        <f>COUNTIF($D$4:D47,D47)</f>
        <v>5</v>
      </c>
      <c r="F47" s="58" t="str">
        <f t="shared" si="3"/>
        <v>现收5</v>
      </c>
      <c r="G47" s="52" t="s">
        <v>215</v>
      </c>
      <c r="H47" s="52" t="s">
        <v>166</v>
      </c>
      <c r="I47" s="53">
        <v>30</v>
      </c>
      <c r="J47" s="52" t="s">
        <v>210</v>
      </c>
      <c r="K47" s="53">
        <f t="shared" si="5"/>
        <v>30</v>
      </c>
      <c r="L47" s="51" t="str">
        <f t="shared" si="4"/>
        <v/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5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H47" s="51"/>
      <c r="II47" s="51"/>
      <c r="IJ47" s="51"/>
      <c r="IK47" s="51"/>
      <c r="IL47" s="51"/>
      <c r="IM47" s="51"/>
      <c r="IN47" s="51"/>
      <c r="IO47" s="51"/>
      <c r="IP47" s="51"/>
      <c r="IQ47" s="51"/>
      <c r="IR47" s="51"/>
      <c r="IS47" s="51"/>
      <c r="IT47" s="51"/>
      <c r="IU47" s="51"/>
      <c r="IV47" s="51"/>
    </row>
    <row r="48" spans="1:256">
      <c r="A48" s="51"/>
      <c r="B48" s="52"/>
      <c r="C48" s="52">
        <v>19</v>
      </c>
      <c r="D48" s="52" t="s">
        <v>177</v>
      </c>
      <c r="E48" s="58">
        <f>COUNTIF($D$4:D48,D48)</f>
        <v>16</v>
      </c>
      <c r="F48" s="58" t="str">
        <f t="shared" si="3"/>
        <v>转16</v>
      </c>
      <c r="G48" s="52" t="s">
        <v>219</v>
      </c>
      <c r="H48" s="52" t="s">
        <v>220</v>
      </c>
      <c r="I48" s="53">
        <v>10000</v>
      </c>
      <c r="J48" s="52" t="s">
        <v>221</v>
      </c>
      <c r="K48" s="53">
        <f t="shared" si="5"/>
        <v>10000</v>
      </c>
      <c r="L48" s="51" t="str">
        <f t="shared" si="4"/>
        <v/>
      </c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H48" s="51"/>
      <c r="II48" s="51"/>
      <c r="IJ48" s="51"/>
      <c r="IK48" s="51"/>
      <c r="IL48" s="51"/>
      <c r="IM48" s="51"/>
      <c r="IN48" s="51"/>
      <c r="IO48" s="51"/>
      <c r="IP48" s="51"/>
      <c r="IQ48" s="51"/>
      <c r="IR48" s="51"/>
      <c r="IS48" s="51"/>
      <c r="IT48" s="51"/>
      <c r="IU48" s="51"/>
      <c r="IV48" s="51"/>
    </row>
    <row r="49" spans="1:256">
      <c r="A49" s="51"/>
      <c r="B49" s="52"/>
      <c r="C49" s="52">
        <v>21</v>
      </c>
      <c r="D49" s="52" t="s">
        <v>186</v>
      </c>
      <c r="E49" s="58">
        <f>COUNTIF($D$4:D49,D49)</f>
        <v>3</v>
      </c>
      <c r="F49" s="58" t="str">
        <f t="shared" si="3"/>
        <v>银收3</v>
      </c>
      <c r="G49" s="52" t="s">
        <v>191</v>
      </c>
      <c r="H49" s="52" t="s">
        <v>79</v>
      </c>
      <c r="I49" s="53">
        <v>2500</v>
      </c>
      <c r="J49" s="52" t="s">
        <v>2</v>
      </c>
      <c r="K49" s="53">
        <f t="shared" ref="K49:K60" si="6">I49</f>
        <v>2500</v>
      </c>
      <c r="L49" s="51" t="str">
        <f t="shared" si="4"/>
        <v/>
      </c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  <c r="IS49" s="51"/>
      <c r="IT49" s="51"/>
      <c r="IU49" s="51"/>
      <c r="IV49" s="51"/>
    </row>
    <row r="50" spans="1:256">
      <c r="A50" s="51"/>
      <c r="B50" s="52"/>
      <c r="C50" s="52">
        <v>21</v>
      </c>
      <c r="D50" s="52" t="s">
        <v>177</v>
      </c>
      <c r="E50" s="58">
        <f>COUNTIF($D$4:D50,D50)</f>
        <v>17</v>
      </c>
      <c r="F50" s="58" t="str">
        <f t="shared" si="3"/>
        <v>转17</v>
      </c>
      <c r="G50" s="52" t="s">
        <v>192</v>
      </c>
      <c r="H50" s="52" t="s">
        <v>2</v>
      </c>
      <c r="I50" s="53">
        <v>15000</v>
      </c>
      <c r="J50" s="52" t="s">
        <v>122</v>
      </c>
      <c r="K50" s="53">
        <f t="shared" si="6"/>
        <v>15000</v>
      </c>
      <c r="L50" s="51" t="str">
        <f t="shared" si="4"/>
        <v/>
      </c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  <c r="IS50" s="51"/>
      <c r="IT50" s="51"/>
      <c r="IU50" s="51"/>
      <c r="IV50" s="51"/>
    </row>
    <row r="51" spans="1:256">
      <c r="A51" s="51"/>
      <c r="B51" s="52"/>
      <c r="C51" s="52">
        <v>22</v>
      </c>
      <c r="D51" s="52" t="s">
        <v>184</v>
      </c>
      <c r="E51" s="58">
        <f>COUNTIF($D$4:D51,D51)</f>
        <v>9</v>
      </c>
      <c r="F51" s="58" t="str">
        <f t="shared" si="3"/>
        <v>银付9</v>
      </c>
      <c r="G51" s="52" t="s">
        <v>194</v>
      </c>
      <c r="H51" s="52" t="s">
        <v>79</v>
      </c>
      <c r="I51" s="53">
        <v>20000</v>
      </c>
      <c r="J51" s="52" t="s">
        <v>2</v>
      </c>
      <c r="K51" s="53">
        <f t="shared" si="6"/>
        <v>20000</v>
      </c>
      <c r="L51" s="51" t="str">
        <f t="shared" si="4"/>
        <v/>
      </c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</row>
    <row r="52" spans="1:256">
      <c r="A52" s="51"/>
      <c r="B52" s="52"/>
      <c r="C52" s="52">
        <v>23</v>
      </c>
      <c r="D52" s="52" t="s">
        <v>182</v>
      </c>
      <c r="E52" s="58">
        <f>COUNTIF($D$4:D52,D52)</f>
        <v>9</v>
      </c>
      <c r="F52" s="58" t="str">
        <f t="shared" si="3"/>
        <v>现付9</v>
      </c>
      <c r="G52" s="52" t="s">
        <v>195</v>
      </c>
      <c r="H52" s="52" t="s">
        <v>190</v>
      </c>
      <c r="I52" s="53">
        <v>7400</v>
      </c>
      <c r="J52" s="52" t="s">
        <v>25</v>
      </c>
      <c r="K52" s="53">
        <f t="shared" si="6"/>
        <v>7400</v>
      </c>
      <c r="L52" s="51" t="str">
        <f t="shared" si="4"/>
        <v/>
      </c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</row>
    <row r="53" spans="1:256">
      <c r="A53" s="51"/>
      <c r="B53" s="52"/>
      <c r="C53" s="52">
        <v>24</v>
      </c>
      <c r="D53" s="52" t="s">
        <v>180</v>
      </c>
      <c r="E53" s="58">
        <f>COUNTIF($D$4:D53,D53)</f>
        <v>6</v>
      </c>
      <c r="F53" s="58" t="str">
        <f t="shared" si="3"/>
        <v>现收6</v>
      </c>
      <c r="G53" s="52" t="s">
        <v>196</v>
      </c>
      <c r="H53" s="52" t="s">
        <v>12</v>
      </c>
      <c r="I53" s="53">
        <v>4500</v>
      </c>
      <c r="J53" s="52" t="s">
        <v>11</v>
      </c>
      <c r="K53" s="53">
        <f t="shared" si="6"/>
        <v>4500</v>
      </c>
      <c r="L53" s="51" t="str">
        <f t="shared" si="4"/>
        <v/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</row>
    <row r="54" spans="1:256">
      <c r="A54" s="51"/>
      <c r="B54" s="52"/>
      <c r="C54" s="52">
        <v>24</v>
      </c>
      <c r="D54" s="52" t="s">
        <v>177</v>
      </c>
      <c r="E54" s="58">
        <f>COUNTIF($D$4:D54,D54)</f>
        <v>18</v>
      </c>
      <c r="F54" s="58" t="str">
        <f t="shared" si="3"/>
        <v>转18</v>
      </c>
      <c r="G54" s="52" t="s">
        <v>197</v>
      </c>
      <c r="H54" s="52" t="s">
        <v>25</v>
      </c>
      <c r="I54" s="53">
        <v>7500</v>
      </c>
      <c r="J54" s="52" t="s">
        <v>11</v>
      </c>
      <c r="K54" s="53">
        <f t="shared" si="6"/>
        <v>7500</v>
      </c>
      <c r="L54" s="51" t="str">
        <f t="shared" si="4"/>
        <v/>
      </c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  <c r="IS54" s="51"/>
      <c r="IT54" s="51"/>
      <c r="IU54" s="51"/>
      <c r="IV54" s="51"/>
    </row>
    <row r="55" spans="1:256">
      <c r="A55" s="51"/>
      <c r="B55" s="52"/>
      <c r="C55" s="52">
        <v>25</v>
      </c>
      <c r="D55" s="52" t="s">
        <v>182</v>
      </c>
      <c r="E55" s="58">
        <f>COUNTIF($D$4:D55,D55)</f>
        <v>10</v>
      </c>
      <c r="F55" s="58" t="str">
        <f t="shared" si="3"/>
        <v>现付10</v>
      </c>
      <c r="G55" s="52" t="s">
        <v>200</v>
      </c>
      <c r="H55" s="52" t="s">
        <v>12</v>
      </c>
      <c r="I55" s="53">
        <v>16000</v>
      </c>
      <c r="J55" s="52" t="s">
        <v>122</v>
      </c>
      <c r="K55" s="53">
        <f t="shared" si="6"/>
        <v>16000</v>
      </c>
      <c r="L55" s="51" t="str">
        <f t="shared" si="4"/>
        <v/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  <c r="IS55" s="51"/>
      <c r="IT55" s="51"/>
      <c r="IU55" s="51"/>
      <c r="IV55" s="51"/>
    </row>
    <row r="56" spans="1:256">
      <c r="A56" s="51"/>
      <c r="B56" s="52"/>
      <c r="C56" s="52">
        <v>26</v>
      </c>
      <c r="D56" s="52" t="s">
        <v>184</v>
      </c>
      <c r="E56" s="58">
        <f>COUNTIF($D$4:D56,D56)</f>
        <v>10</v>
      </c>
      <c r="F56" s="58" t="str">
        <f t="shared" si="3"/>
        <v>银付10</v>
      </c>
      <c r="G56" s="52" t="s">
        <v>201</v>
      </c>
      <c r="H56" s="52" t="s">
        <v>18</v>
      </c>
      <c r="I56" s="53">
        <v>500</v>
      </c>
      <c r="J56" s="52" t="s">
        <v>166</v>
      </c>
      <c r="K56" s="53">
        <f t="shared" si="6"/>
        <v>500</v>
      </c>
      <c r="L56" s="51" t="str">
        <f t="shared" si="4"/>
        <v/>
      </c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H56" s="51"/>
      <c r="II56" s="51"/>
      <c r="IJ56" s="51"/>
      <c r="IK56" s="51"/>
      <c r="IL56" s="51"/>
      <c r="IM56" s="51"/>
      <c r="IN56" s="51"/>
      <c r="IO56" s="51"/>
      <c r="IP56" s="51"/>
      <c r="IQ56" s="51"/>
      <c r="IR56" s="51"/>
      <c r="IS56" s="51"/>
      <c r="IT56" s="51"/>
      <c r="IU56" s="51"/>
      <c r="IV56" s="51"/>
    </row>
    <row r="57" spans="1:256">
      <c r="A57" s="51"/>
      <c r="B57" s="52"/>
      <c r="C57" s="52">
        <v>26</v>
      </c>
      <c r="D57" s="52" t="s">
        <v>184</v>
      </c>
      <c r="E57" s="58">
        <f>COUNTIF($D$4:D57,D57)</f>
        <v>11</v>
      </c>
      <c r="F57" s="58" t="str">
        <f t="shared" si="3"/>
        <v>银付11</v>
      </c>
      <c r="G57" s="52" t="s">
        <v>202</v>
      </c>
      <c r="H57" s="52" t="s">
        <v>166</v>
      </c>
      <c r="I57" s="53">
        <v>2500</v>
      </c>
      <c r="J57" s="52" t="s">
        <v>122</v>
      </c>
      <c r="K57" s="53">
        <f t="shared" si="6"/>
        <v>2500</v>
      </c>
      <c r="L57" s="51" t="str">
        <f t="shared" si="4"/>
        <v/>
      </c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  <c r="ID57" s="51"/>
      <c r="IE57" s="51"/>
      <c r="IF57" s="51"/>
      <c r="IG57" s="51"/>
      <c r="IH57" s="51"/>
      <c r="II57" s="51"/>
      <c r="IJ57" s="51"/>
      <c r="IK57" s="51"/>
      <c r="IL57" s="51"/>
      <c r="IM57" s="51"/>
      <c r="IN57" s="51"/>
      <c r="IO57" s="51"/>
      <c r="IP57" s="51"/>
      <c r="IQ57" s="51"/>
      <c r="IR57" s="51"/>
      <c r="IS57" s="51"/>
      <c r="IT57" s="51"/>
      <c r="IU57" s="51"/>
      <c r="IV57" s="51"/>
    </row>
    <row r="58" spans="1:256">
      <c r="A58" s="51"/>
      <c r="B58" s="52"/>
      <c r="C58" s="52">
        <v>27</v>
      </c>
      <c r="D58" s="52" t="s">
        <v>180</v>
      </c>
      <c r="E58" s="58">
        <f>COUNTIF($D$4:D58,D58)</f>
        <v>7</v>
      </c>
      <c r="F58" s="58" t="str">
        <f t="shared" si="3"/>
        <v>现收7</v>
      </c>
      <c r="G58" s="52" t="s">
        <v>203</v>
      </c>
      <c r="H58" s="52" t="s">
        <v>12</v>
      </c>
      <c r="I58" s="53">
        <v>20000</v>
      </c>
      <c r="J58" s="52" t="s">
        <v>122</v>
      </c>
      <c r="K58" s="53">
        <f t="shared" si="6"/>
        <v>20000</v>
      </c>
      <c r="L58" s="51" t="str">
        <f t="shared" si="4"/>
        <v/>
      </c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  <c r="IS58" s="51"/>
      <c r="IT58" s="51"/>
      <c r="IU58" s="51"/>
      <c r="IV58" s="51"/>
    </row>
    <row r="59" spans="1:256">
      <c r="A59" s="51"/>
      <c r="B59" s="52"/>
      <c r="C59" s="52">
        <v>28</v>
      </c>
      <c r="D59" s="52" t="s">
        <v>182</v>
      </c>
      <c r="E59" s="58">
        <f>COUNTIF($D$4:D59,D59)</f>
        <v>11</v>
      </c>
      <c r="F59" s="58" t="str">
        <f t="shared" si="3"/>
        <v>现付11</v>
      </c>
      <c r="G59" s="52" t="s">
        <v>204</v>
      </c>
      <c r="H59" s="52" t="s">
        <v>2</v>
      </c>
      <c r="I59" s="53">
        <v>1500</v>
      </c>
      <c r="J59" s="52" t="s">
        <v>166</v>
      </c>
      <c r="K59" s="53">
        <f t="shared" si="6"/>
        <v>1500</v>
      </c>
      <c r="L59" s="51" t="str">
        <f t="shared" si="4"/>
        <v/>
      </c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  <c r="IS59" s="51"/>
      <c r="IT59" s="51"/>
      <c r="IU59" s="51"/>
      <c r="IV59" s="51"/>
    </row>
    <row r="60" spans="1:256">
      <c r="A60" s="51"/>
      <c r="B60" s="52"/>
      <c r="C60" s="52">
        <v>29</v>
      </c>
      <c r="D60" s="52" t="s">
        <v>182</v>
      </c>
      <c r="E60" s="58">
        <f>COUNTIF($D$4:D60,D60)</f>
        <v>12</v>
      </c>
      <c r="F60" s="58" t="str">
        <f t="shared" si="3"/>
        <v>现付12</v>
      </c>
      <c r="G60" s="52" t="s">
        <v>205</v>
      </c>
      <c r="H60" s="52" t="s">
        <v>2</v>
      </c>
      <c r="I60" s="53">
        <v>3000</v>
      </c>
      <c r="J60" s="52" t="s">
        <v>12</v>
      </c>
      <c r="K60" s="53">
        <f t="shared" si="6"/>
        <v>3000</v>
      </c>
      <c r="L60" s="51" t="str">
        <f t="shared" si="4"/>
        <v/>
      </c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</row>
    <row r="61" spans="1:256">
      <c r="A61" s="51"/>
      <c r="B61" s="52"/>
      <c r="C61" s="52">
        <v>31</v>
      </c>
      <c r="D61" s="54" t="s">
        <v>184</v>
      </c>
      <c r="E61" s="58">
        <f>COUNTIF($D$4:D61,D61)</f>
        <v>12</v>
      </c>
      <c r="F61" s="58" t="str">
        <f t="shared" si="3"/>
        <v>银付12</v>
      </c>
      <c r="G61" s="52" t="s">
        <v>243</v>
      </c>
      <c r="H61" s="52" t="s">
        <v>244</v>
      </c>
      <c r="I61" s="53">
        <v>600</v>
      </c>
      <c r="J61" s="52" t="s">
        <v>245</v>
      </c>
      <c r="K61" s="53">
        <f>I61</f>
        <v>600</v>
      </c>
      <c r="L61" s="51" t="str">
        <f t="shared" si="4"/>
        <v/>
      </c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  <c r="IS61" s="51"/>
      <c r="IT61" s="51"/>
      <c r="IU61" s="51"/>
      <c r="IV61" s="51"/>
    </row>
    <row r="62" spans="1:256">
      <c r="A62" s="51"/>
      <c r="B62" s="52"/>
      <c r="C62" s="52">
        <v>31</v>
      </c>
      <c r="D62" s="54" t="s">
        <v>184</v>
      </c>
      <c r="E62" s="58">
        <f>COUNTIF($D$4:D62,D62)</f>
        <v>13</v>
      </c>
      <c r="F62" s="58" t="str">
        <f t="shared" si="3"/>
        <v>银付13</v>
      </c>
      <c r="G62" s="52" t="s">
        <v>246</v>
      </c>
      <c r="H62" s="52" t="s">
        <v>247</v>
      </c>
      <c r="I62" s="53">
        <v>400</v>
      </c>
      <c r="J62" s="52" t="s">
        <v>245</v>
      </c>
      <c r="K62" s="53">
        <f>I62</f>
        <v>400</v>
      </c>
      <c r="L62" s="51" t="str">
        <f t="shared" si="4"/>
        <v/>
      </c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</row>
    <row r="63" spans="1:256">
      <c r="A63" s="51"/>
      <c r="B63" s="51"/>
      <c r="C63" s="51"/>
      <c r="D63" s="55"/>
      <c r="E63" s="55"/>
      <c r="F63" s="55"/>
      <c r="G63" s="51"/>
      <c r="H63" s="51"/>
      <c r="I63" s="56"/>
      <c r="J63" s="51"/>
      <c r="K63" s="56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H63" s="51"/>
      <c r="II63" s="51"/>
      <c r="IJ63" s="51"/>
      <c r="IK63" s="51"/>
      <c r="IL63" s="51"/>
      <c r="IM63" s="51"/>
      <c r="IN63" s="51"/>
      <c r="IO63" s="51"/>
      <c r="IP63" s="51"/>
      <c r="IQ63" s="51"/>
      <c r="IR63" s="51"/>
      <c r="IS63" s="51"/>
      <c r="IT63" s="51"/>
      <c r="IU63" s="51"/>
      <c r="IV63" s="51"/>
    </row>
    <row r="64" spans="1:256">
      <c r="A64" s="51"/>
      <c r="B64" s="51"/>
      <c r="C64" s="51"/>
      <c r="D64" s="51"/>
      <c r="E64" s="51"/>
      <c r="F64" s="51"/>
      <c r="G64" s="51"/>
      <c r="H64" s="51"/>
      <c r="I64" s="56"/>
      <c r="J64" s="51"/>
      <c r="K64" s="56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H64" s="51"/>
      <c r="II64" s="51"/>
      <c r="IJ64" s="51"/>
      <c r="IK64" s="51"/>
      <c r="IL64" s="51"/>
      <c r="IM64" s="51"/>
      <c r="IN64" s="51"/>
      <c r="IO64" s="51"/>
      <c r="IP64" s="51"/>
      <c r="IQ64" s="51"/>
      <c r="IR64" s="51"/>
      <c r="IS64" s="51"/>
      <c r="IT64" s="51"/>
      <c r="IU64" s="51"/>
      <c r="IV64" s="51"/>
    </row>
    <row r="65" spans="1:256">
      <c r="A65" s="51"/>
      <c r="B65" s="51"/>
      <c r="C65" s="51"/>
      <c r="D65" s="51"/>
      <c r="E65" s="51"/>
      <c r="F65" s="51"/>
      <c r="G65" s="51"/>
      <c r="H65" s="51"/>
      <c r="I65" s="56"/>
      <c r="J65" s="51"/>
      <c r="K65" s="56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  <c r="GQ65" s="51"/>
      <c r="GR65" s="51"/>
      <c r="GS65" s="51"/>
      <c r="GT65" s="51"/>
      <c r="GU65" s="51"/>
      <c r="GV65" s="51"/>
      <c r="GW65" s="51"/>
      <c r="GX65" s="51"/>
      <c r="GY65" s="51"/>
      <c r="GZ65" s="51"/>
      <c r="HA65" s="51"/>
      <c r="HB65" s="51"/>
      <c r="HC65" s="51"/>
      <c r="HD65" s="51"/>
      <c r="HE65" s="51"/>
      <c r="HF65" s="51"/>
      <c r="HG65" s="51"/>
      <c r="HH65" s="51"/>
      <c r="HI65" s="51"/>
      <c r="HJ65" s="51"/>
      <c r="HK65" s="51"/>
      <c r="HL65" s="51"/>
      <c r="HM65" s="51"/>
      <c r="HN65" s="51"/>
      <c r="HO65" s="51"/>
      <c r="HP65" s="51"/>
      <c r="HQ65" s="51"/>
      <c r="HR65" s="51"/>
      <c r="HS65" s="51"/>
      <c r="HT65" s="51"/>
      <c r="HU65" s="51"/>
      <c r="HV65" s="51"/>
      <c r="HW65" s="51"/>
      <c r="HX65" s="51"/>
      <c r="HY65" s="51"/>
      <c r="HZ65" s="51"/>
      <c r="IA65" s="51"/>
      <c r="IB65" s="51"/>
      <c r="IC65" s="51"/>
      <c r="ID65" s="51"/>
      <c r="IE65" s="51"/>
      <c r="IF65" s="51"/>
      <c r="IG65" s="51"/>
      <c r="IH65" s="51"/>
      <c r="II65" s="51"/>
      <c r="IJ65" s="51"/>
      <c r="IK65" s="51"/>
      <c r="IL65" s="51"/>
      <c r="IM65" s="51"/>
      <c r="IN65" s="51"/>
      <c r="IO65" s="51"/>
      <c r="IP65" s="51"/>
      <c r="IQ65" s="51"/>
      <c r="IR65" s="51"/>
      <c r="IS65" s="51"/>
      <c r="IT65" s="51"/>
      <c r="IU65" s="51"/>
      <c r="IV65" s="51"/>
    </row>
    <row r="66" spans="1:256">
      <c r="A66" s="51"/>
      <c r="B66" s="51"/>
      <c r="C66" s="51"/>
      <c r="D66" s="51"/>
      <c r="E66" s="51"/>
      <c r="F66" s="51"/>
      <c r="G66" s="51"/>
      <c r="H66" s="51"/>
      <c r="I66" s="56"/>
      <c r="J66" s="51"/>
      <c r="K66" s="56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  <c r="FL66" s="51"/>
      <c r="FM66" s="51"/>
      <c r="FN66" s="51"/>
      <c r="FO66" s="51"/>
      <c r="FP66" s="51"/>
      <c r="FQ66" s="51"/>
      <c r="FR66" s="51"/>
      <c r="FS66" s="51"/>
      <c r="FT66" s="51"/>
      <c r="FU66" s="51"/>
      <c r="FV66" s="51"/>
      <c r="FW66" s="51"/>
      <c r="FX66" s="51"/>
      <c r="FY66" s="51"/>
      <c r="FZ66" s="51"/>
      <c r="GA66" s="51"/>
      <c r="GB66" s="51"/>
      <c r="GC66" s="51"/>
      <c r="GD66" s="51"/>
      <c r="GE66" s="51"/>
      <c r="GF66" s="51"/>
      <c r="GG66" s="51"/>
      <c r="GH66" s="51"/>
      <c r="GI66" s="51"/>
      <c r="GJ66" s="51"/>
      <c r="GK66" s="51"/>
      <c r="GL66" s="51"/>
      <c r="GM66" s="51"/>
      <c r="GN66" s="51"/>
      <c r="GO66" s="51"/>
      <c r="GP66" s="51"/>
      <c r="GQ66" s="51"/>
      <c r="GR66" s="51"/>
      <c r="GS66" s="51"/>
      <c r="GT66" s="51"/>
      <c r="GU66" s="51"/>
      <c r="GV66" s="51"/>
      <c r="GW66" s="51"/>
      <c r="GX66" s="51"/>
      <c r="GY66" s="51"/>
      <c r="GZ66" s="51"/>
      <c r="HA66" s="51"/>
      <c r="HB66" s="51"/>
      <c r="HC66" s="51"/>
      <c r="HD66" s="51"/>
      <c r="HE66" s="51"/>
      <c r="HF66" s="51"/>
      <c r="HG66" s="51"/>
      <c r="HH66" s="51"/>
      <c r="HI66" s="51"/>
      <c r="HJ66" s="51"/>
      <c r="HK66" s="51"/>
      <c r="HL66" s="51"/>
      <c r="HM66" s="51"/>
      <c r="HN66" s="51"/>
      <c r="HO66" s="51"/>
      <c r="HP66" s="51"/>
      <c r="HQ66" s="51"/>
      <c r="HR66" s="51"/>
      <c r="HS66" s="51"/>
      <c r="HT66" s="51"/>
      <c r="HU66" s="51"/>
      <c r="HV66" s="51"/>
      <c r="HW66" s="51"/>
      <c r="HX66" s="51"/>
      <c r="HY66" s="51"/>
      <c r="HZ66" s="51"/>
      <c r="IA66" s="51"/>
      <c r="IB66" s="51"/>
      <c r="IC66" s="51"/>
      <c r="ID66" s="51"/>
      <c r="IE66" s="51"/>
      <c r="IF66" s="51"/>
      <c r="IG66" s="51"/>
      <c r="IH66" s="51"/>
      <c r="II66" s="51"/>
      <c r="IJ66" s="51"/>
      <c r="IK66" s="51"/>
      <c r="IL66" s="51"/>
      <c r="IM66" s="51"/>
      <c r="IN66" s="51"/>
      <c r="IO66" s="51"/>
      <c r="IP66" s="51"/>
      <c r="IQ66" s="51"/>
      <c r="IR66" s="51"/>
      <c r="IS66" s="51"/>
      <c r="IT66" s="51"/>
      <c r="IU66" s="51"/>
      <c r="IV66" s="51"/>
    </row>
    <row r="67" spans="1:256">
      <c r="A67" s="51"/>
      <c r="B67" s="51"/>
      <c r="C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H67" s="51"/>
      <c r="II67" s="51"/>
      <c r="IJ67" s="51"/>
      <c r="IK67" s="51"/>
      <c r="IL67" s="51"/>
      <c r="IM67" s="51"/>
      <c r="IN67" s="51"/>
      <c r="IO67" s="51"/>
      <c r="IP67" s="51"/>
      <c r="IQ67" s="51"/>
      <c r="IR67" s="51"/>
      <c r="IS67" s="51"/>
      <c r="IT67" s="51"/>
      <c r="IU67" s="51"/>
      <c r="IV67" s="51"/>
    </row>
    <row r="68" spans="1:256">
      <c r="A68" s="51"/>
      <c r="B68" s="51"/>
      <c r="C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  <c r="FL68" s="51"/>
      <c r="FM68" s="51"/>
      <c r="FN68" s="51"/>
      <c r="FO68" s="51"/>
      <c r="FP68" s="51"/>
      <c r="FQ68" s="51"/>
      <c r="FR68" s="51"/>
      <c r="FS68" s="51"/>
      <c r="FT68" s="51"/>
      <c r="FU68" s="51"/>
      <c r="FV68" s="51"/>
      <c r="FW68" s="51"/>
      <c r="FX68" s="51"/>
      <c r="FY68" s="51"/>
      <c r="FZ68" s="51"/>
      <c r="GA68" s="51"/>
      <c r="GB68" s="51"/>
      <c r="GC68" s="51"/>
      <c r="GD68" s="51"/>
      <c r="GE68" s="51"/>
      <c r="GF68" s="51"/>
      <c r="GG68" s="51"/>
      <c r="GH68" s="51"/>
      <c r="GI68" s="51"/>
      <c r="GJ68" s="51"/>
      <c r="GK68" s="51"/>
      <c r="GL68" s="51"/>
      <c r="GM68" s="51"/>
      <c r="GN68" s="51"/>
      <c r="GO68" s="51"/>
      <c r="GP68" s="51"/>
      <c r="GQ68" s="51"/>
      <c r="GR68" s="51"/>
      <c r="GS68" s="51"/>
      <c r="GT68" s="51"/>
      <c r="GU68" s="51"/>
      <c r="GV68" s="51"/>
      <c r="GW68" s="51"/>
      <c r="GX68" s="51"/>
      <c r="GY68" s="51"/>
      <c r="GZ68" s="51"/>
      <c r="HA68" s="51"/>
      <c r="HB68" s="51"/>
      <c r="HC68" s="51"/>
      <c r="HD68" s="51"/>
      <c r="HE68" s="51"/>
      <c r="HF68" s="51"/>
      <c r="HG68" s="51"/>
      <c r="HH68" s="51"/>
      <c r="HI68" s="51"/>
      <c r="HJ68" s="51"/>
      <c r="HK68" s="51"/>
      <c r="HL68" s="51"/>
      <c r="HM68" s="51"/>
      <c r="HN68" s="51"/>
      <c r="HO68" s="51"/>
      <c r="HP68" s="51"/>
      <c r="HQ68" s="51"/>
      <c r="HR68" s="51"/>
      <c r="HS68" s="51"/>
      <c r="HT68" s="51"/>
      <c r="HU68" s="51"/>
      <c r="HV68" s="51"/>
      <c r="HW68" s="51"/>
      <c r="HX68" s="51"/>
      <c r="HY68" s="51"/>
      <c r="HZ68" s="51"/>
      <c r="IA68" s="51"/>
      <c r="IB68" s="51"/>
      <c r="IC68" s="51"/>
      <c r="ID68" s="51"/>
      <c r="IE68" s="51"/>
      <c r="IF68" s="51"/>
      <c r="IG68" s="51"/>
      <c r="IH68" s="51"/>
      <c r="II68" s="51"/>
      <c r="IJ68" s="51"/>
      <c r="IK68" s="51"/>
      <c r="IL68" s="51"/>
      <c r="IM68" s="51"/>
      <c r="IN68" s="51"/>
      <c r="IO68" s="51"/>
      <c r="IP68" s="51"/>
      <c r="IQ68" s="51"/>
      <c r="IR68" s="51"/>
      <c r="IS68" s="51"/>
      <c r="IT68" s="51"/>
      <c r="IU68" s="51"/>
      <c r="IV68" s="51"/>
    </row>
    <row r="69" spans="1:256">
      <c r="A69" s="51"/>
      <c r="B69" s="51"/>
      <c r="C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51"/>
      <c r="FN69" s="51"/>
      <c r="FO69" s="51"/>
      <c r="FP69" s="51"/>
      <c r="FQ69" s="51"/>
      <c r="FR69" s="51"/>
      <c r="FS69" s="51"/>
      <c r="FT69" s="51"/>
      <c r="FU69" s="51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  <c r="GJ69" s="51"/>
      <c r="GK69" s="51"/>
      <c r="GL69" s="51"/>
      <c r="GM69" s="51"/>
      <c r="GN69" s="51"/>
      <c r="GO69" s="51"/>
      <c r="GP69" s="51"/>
      <c r="GQ69" s="51"/>
      <c r="GR69" s="51"/>
      <c r="GS69" s="51"/>
      <c r="GT69" s="51"/>
      <c r="GU69" s="51"/>
      <c r="GV69" s="51"/>
      <c r="GW69" s="51"/>
      <c r="GX69" s="51"/>
      <c r="GY69" s="51"/>
      <c r="GZ69" s="51"/>
      <c r="HA69" s="51"/>
      <c r="HB69" s="51"/>
      <c r="HC69" s="51"/>
      <c r="HD69" s="51"/>
      <c r="HE69" s="51"/>
      <c r="HF69" s="51"/>
      <c r="HG69" s="51"/>
      <c r="HH69" s="51"/>
      <c r="HI69" s="51"/>
      <c r="HJ69" s="51"/>
      <c r="HK69" s="51"/>
      <c r="HL69" s="51"/>
      <c r="HM69" s="51"/>
      <c r="HN69" s="51"/>
      <c r="HO69" s="51"/>
      <c r="HP69" s="51"/>
      <c r="HQ69" s="51"/>
      <c r="HR69" s="51"/>
      <c r="HS69" s="51"/>
      <c r="HT69" s="51"/>
      <c r="HU69" s="51"/>
      <c r="HV69" s="51"/>
      <c r="HW69" s="51"/>
      <c r="HX69" s="51"/>
      <c r="HY69" s="51"/>
      <c r="HZ69" s="51"/>
      <c r="IA69" s="51"/>
      <c r="IB69" s="51"/>
      <c r="IC69" s="51"/>
      <c r="ID69" s="51"/>
      <c r="IE69" s="51"/>
      <c r="IF69" s="51"/>
      <c r="IG69" s="51"/>
      <c r="IH69" s="51"/>
      <c r="II69" s="51"/>
      <c r="IJ69" s="51"/>
      <c r="IK69" s="51"/>
      <c r="IL69" s="51"/>
      <c r="IM69" s="51"/>
      <c r="IN69" s="51"/>
      <c r="IO69" s="51"/>
      <c r="IP69" s="51"/>
      <c r="IQ69" s="51"/>
      <c r="IR69" s="51"/>
      <c r="IS69" s="51"/>
      <c r="IT69" s="51"/>
      <c r="IU69" s="51"/>
      <c r="IV69" s="51"/>
    </row>
    <row r="70" spans="1:256">
      <c r="A70" s="51"/>
      <c r="B70" s="51"/>
      <c r="C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  <c r="GQ70" s="51"/>
      <c r="GR70" s="51"/>
      <c r="GS70" s="51"/>
      <c r="GT70" s="51"/>
      <c r="GU70" s="51"/>
      <c r="GV70" s="51"/>
      <c r="GW70" s="51"/>
      <c r="GX70" s="51"/>
      <c r="GY70" s="51"/>
      <c r="GZ70" s="51"/>
      <c r="HA70" s="51"/>
      <c r="HB70" s="51"/>
      <c r="HC70" s="51"/>
      <c r="HD70" s="51"/>
      <c r="HE70" s="51"/>
      <c r="HF70" s="51"/>
      <c r="HG70" s="51"/>
      <c r="HH70" s="51"/>
      <c r="HI70" s="51"/>
      <c r="HJ70" s="51"/>
      <c r="HK70" s="51"/>
      <c r="HL70" s="51"/>
      <c r="HM70" s="51"/>
      <c r="HN70" s="51"/>
      <c r="HO70" s="51"/>
      <c r="HP70" s="51"/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  <c r="ID70" s="51"/>
      <c r="IE70" s="51"/>
      <c r="IF70" s="51"/>
      <c r="IG70" s="51"/>
      <c r="IH70" s="51"/>
      <c r="II70" s="51"/>
      <c r="IJ70" s="51"/>
      <c r="IK70" s="51"/>
      <c r="IL70" s="51"/>
      <c r="IM70" s="51"/>
      <c r="IN70" s="51"/>
      <c r="IO70" s="51"/>
      <c r="IP70" s="51"/>
      <c r="IQ70" s="51"/>
      <c r="IR70" s="51"/>
      <c r="IS70" s="51"/>
      <c r="IT70" s="51"/>
      <c r="IU70" s="51"/>
      <c r="IV70" s="51"/>
    </row>
    <row r="71" spans="1:256">
      <c r="A71" s="51"/>
      <c r="B71" s="51"/>
      <c r="C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  <c r="FL71" s="51"/>
      <c r="FM71" s="51"/>
      <c r="FN71" s="51"/>
      <c r="FO71" s="51"/>
      <c r="FP71" s="51"/>
      <c r="FQ71" s="51"/>
      <c r="FR71" s="51"/>
      <c r="FS71" s="51"/>
      <c r="FT71" s="51"/>
      <c r="FU71" s="51"/>
      <c r="FV71" s="51"/>
      <c r="FW71" s="51"/>
      <c r="FX71" s="51"/>
      <c r="FY71" s="51"/>
      <c r="FZ71" s="51"/>
      <c r="GA71" s="51"/>
      <c r="GB71" s="51"/>
      <c r="GC71" s="51"/>
      <c r="GD71" s="51"/>
      <c r="GE71" s="51"/>
      <c r="GF71" s="51"/>
      <c r="GG71" s="51"/>
      <c r="GH71" s="51"/>
      <c r="GI71" s="51"/>
      <c r="GJ71" s="51"/>
      <c r="GK71" s="51"/>
      <c r="GL71" s="51"/>
      <c r="GM71" s="51"/>
      <c r="GN71" s="51"/>
      <c r="GO71" s="51"/>
      <c r="GP71" s="51"/>
      <c r="GQ71" s="51"/>
      <c r="GR71" s="51"/>
      <c r="GS71" s="51"/>
      <c r="GT71" s="51"/>
      <c r="GU71" s="51"/>
      <c r="GV71" s="51"/>
      <c r="GW71" s="51"/>
      <c r="GX71" s="51"/>
      <c r="GY71" s="51"/>
      <c r="GZ71" s="51"/>
      <c r="HA71" s="51"/>
      <c r="HB71" s="51"/>
      <c r="HC71" s="51"/>
      <c r="HD71" s="51"/>
      <c r="HE71" s="51"/>
      <c r="HF71" s="51"/>
      <c r="HG71" s="51"/>
      <c r="HH71" s="51"/>
      <c r="HI71" s="51"/>
      <c r="HJ71" s="51"/>
      <c r="HK71" s="51"/>
      <c r="HL71" s="51"/>
      <c r="HM71" s="51"/>
      <c r="HN71" s="51"/>
      <c r="HO71" s="51"/>
      <c r="HP71" s="51"/>
      <c r="HQ71" s="51"/>
      <c r="HR71" s="51"/>
      <c r="HS71" s="51"/>
      <c r="HT71" s="51"/>
      <c r="HU71" s="51"/>
      <c r="HV71" s="51"/>
      <c r="HW71" s="51"/>
      <c r="HX71" s="51"/>
      <c r="HY71" s="51"/>
      <c r="HZ71" s="51"/>
      <c r="IA71" s="51"/>
      <c r="IB71" s="51"/>
      <c r="IC71" s="51"/>
      <c r="ID71" s="51"/>
      <c r="IE71" s="51"/>
      <c r="IF71" s="51"/>
      <c r="IG71" s="51"/>
      <c r="IH71" s="51"/>
      <c r="II71" s="51"/>
      <c r="IJ71" s="51"/>
      <c r="IK71" s="51"/>
      <c r="IL71" s="51"/>
      <c r="IM71" s="51"/>
      <c r="IN71" s="51"/>
      <c r="IO71" s="51"/>
      <c r="IP71" s="51"/>
      <c r="IQ71" s="51"/>
      <c r="IR71" s="51"/>
      <c r="IS71" s="51"/>
      <c r="IT71" s="51"/>
      <c r="IU71" s="51"/>
      <c r="IV71" s="51"/>
    </row>
    <row r="72" spans="1:256">
      <c r="A72" s="51"/>
      <c r="B72" s="51"/>
      <c r="C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  <c r="GQ72" s="51"/>
      <c r="GR72" s="51"/>
      <c r="GS72" s="51"/>
      <c r="GT72" s="51"/>
      <c r="GU72" s="51"/>
      <c r="GV72" s="51"/>
      <c r="GW72" s="51"/>
      <c r="GX72" s="51"/>
      <c r="GY72" s="51"/>
      <c r="GZ72" s="51"/>
      <c r="HA72" s="51"/>
      <c r="HB72" s="51"/>
      <c r="HC72" s="51"/>
      <c r="HD72" s="51"/>
      <c r="HE72" s="51"/>
      <c r="HF72" s="51"/>
      <c r="HG72" s="51"/>
      <c r="HH72" s="51"/>
      <c r="HI72" s="51"/>
      <c r="HJ72" s="51"/>
      <c r="HK72" s="51"/>
      <c r="HL72" s="51"/>
      <c r="HM72" s="51"/>
      <c r="HN72" s="51"/>
      <c r="HO72" s="51"/>
      <c r="HP72" s="51"/>
      <c r="HQ72" s="51"/>
      <c r="HR72" s="51"/>
      <c r="HS72" s="51"/>
      <c r="HT72" s="51"/>
      <c r="HU72" s="51"/>
      <c r="HV72" s="51"/>
      <c r="HW72" s="51"/>
      <c r="HX72" s="51"/>
      <c r="HY72" s="51"/>
      <c r="HZ72" s="51"/>
      <c r="IA72" s="51"/>
      <c r="IB72" s="51"/>
      <c r="IC72" s="51"/>
      <c r="ID72" s="51"/>
      <c r="IE72" s="51"/>
      <c r="IF72" s="51"/>
      <c r="IG72" s="51"/>
      <c r="IH72" s="51"/>
      <c r="II72" s="51"/>
      <c r="IJ72" s="51"/>
      <c r="IK72" s="51"/>
      <c r="IL72" s="51"/>
      <c r="IM72" s="51"/>
      <c r="IN72" s="51"/>
      <c r="IO72" s="51"/>
      <c r="IP72" s="51"/>
      <c r="IQ72" s="51"/>
      <c r="IR72" s="51"/>
      <c r="IS72" s="51"/>
      <c r="IT72" s="51"/>
      <c r="IU72" s="51"/>
      <c r="IV72" s="51"/>
    </row>
    <row r="73" spans="1:256">
      <c r="A73" s="51"/>
      <c r="B73" s="51"/>
      <c r="C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  <c r="FL73" s="51"/>
      <c r="FM73" s="51"/>
      <c r="FN73" s="51"/>
      <c r="FO73" s="51"/>
      <c r="FP73" s="51"/>
      <c r="FQ73" s="51"/>
      <c r="FR73" s="51"/>
      <c r="FS73" s="51"/>
      <c r="FT73" s="51"/>
      <c r="FU73" s="51"/>
      <c r="FV73" s="51"/>
      <c r="FW73" s="51"/>
      <c r="FX73" s="51"/>
      <c r="FY73" s="51"/>
      <c r="FZ73" s="51"/>
      <c r="GA73" s="51"/>
      <c r="GB73" s="51"/>
      <c r="GC73" s="51"/>
      <c r="GD73" s="51"/>
      <c r="GE73" s="51"/>
      <c r="GF73" s="51"/>
      <c r="GG73" s="51"/>
      <c r="GH73" s="51"/>
      <c r="GI73" s="51"/>
      <c r="GJ73" s="51"/>
      <c r="GK73" s="51"/>
      <c r="GL73" s="51"/>
      <c r="GM73" s="51"/>
      <c r="GN73" s="51"/>
      <c r="GO73" s="51"/>
      <c r="GP73" s="51"/>
      <c r="GQ73" s="51"/>
      <c r="GR73" s="51"/>
      <c r="GS73" s="51"/>
      <c r="GT73" s="51"/>
      <c r="GU73" s="51"/>
      <c r="GV73" s="51"/>
      <c r="GW73" s="51"/>
      <c r="GX73" s="51"/>
      <c r="GY73" s="51"/>
      <c r="GZ73" s="51"/>
      <c r="HA73" s="51"/>
      <c r="HB73" s="51"/>
      <c r="HC73" s="51"/>
      <c r="HD73" s="51"/>
      <c r="HE73" s="51"/>
      <c r="HF73" s="51"/>
      <c r="HG73" s="51"/>
      <c r="HH73" s="51"/>
      <c r="HI73" s="51"/>
      <c r="HJ73" s="51"/>
      <c r="HK73" s="51"/>
      <c r="HL73" s="51"/>
      <c r="HM73" s="51"/>
      <c r="HN73" s="51"/>
      <c r="HO73" s="51"/>
      <c r="HP73" s="51"/>
      <c r="HQ73" s="51"/>
      <c r="HR73" s="51"/>
      <c r="HS73" s="51"/>
      <c r="HT73" s="51"/>
      <c r="HU73" s="51"/>
      <c r="HV73" s="51"/>
      <c r="HW73" s="51"/>
      <c r="HX73" s="51"/>
      <c r="HY73" s="51"/>
      <c r="HZ73" s="51"/>
      <c r="IA73" s="51"/>
      <c r="IB73" s="51"/>
      <c r="IC73" s="51"/>
      <c r="ID73" s="51"/>
      <c r="IE73" s="51"/>
      <c r="IF73" s="51"/>
      <c r="IG73" s="51"/>
      <c r="IH73" s="51"/>
      <c r="II73" s="51"/>
      <c r="IJ73" s="51"/>
      <c r="IK73" s="51"/>
      <c r="IL73" s="51"/>
      <c r="IM73" s="51"/>
      <c r="IN73" s="51"/>
      <c r="IO73" s="51"/>
      <c r="IP73" s="51"/>
      <c r="IQ73" s="51"/>
      <c r="IR73" s="51"/>
      <c r="IS73" s="51"/>
      <c r="IT73" s="51"/>
      <c r="IU73" s="51"/>
      <c r="IV73" s="51"/>
    </row>
    <row r="74" spans="1:256">
      <c r="A74" s="51"/>
      <c r="B74" s="51"/>
      <c r="C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  <c r="FL74" s="51"/>
      <c r="FM74" s="51"/>
      <c r="FN74" s="51"/>
      <c r="FO74" s="51"/>
      <c r="FP74" s="51"/>
      <c r="FQ74" s="51"/>
      <c r="FR74" s="51"/>
      <c r="FS74" s="51"/>
      <c r="FT74" s="51"/>
      <c r="FU74" s="51"/>
      <c r="FV74" s="51"/>
      <c r="FW74" s="51"/>
      <c r="FX74" s="51"/>
      <c r="FY74" s="51"/>
      <c r="FZ74" s="51"/>
      <c r="GA74" s="51"/>
      <c r="GB74" s="51"/>
      <c r="GC74" s="51"/>
      <c r="GD74" s="51"/>
      <c r="GE74" s="51"/>
      <c r="GF74" s="51"/>
      <c r="GG74" s="51"/>
      <c r="GH74" s="51"/>
      <c r="GI74" s="51"/>
      <c r="GJ74" s="51"/>
      <c r="GK74" s="51"/>
      <c r="GL74" s="51"/>
      <c r="GM74" s="51"/>
      <c r="GN74" s="51"/>
      <c r="GO74" s="51"/>
      <c r="GP74" s="51"/>
      <c r="GQ74" s="51"/>
      <c r="GR74" s="51"/>
      <c r="GS74" s="51"/>
      <c r="GT74" s="51"/>
      <c r="GU74" s="51"/>
      <c r="GV74" s="51"/>
      <c r="GW74" s="51"/>
      <c r="GX74" s="51"/>
      <c r="GY74" s="51"/>
      <c r="GZ74" s="51"/>
      <c r="HA74" s="51"/>
      <c r="HB74" s="51"/>
      <c r="HC74" s="51"/>
      <c r="HD74" s="51"/>
      <c r="HE74" s="51"/>
      <c r="HF74" s="51"/>
      <c r="HG74" s="51"/>
      <c r="HH74" s="51"/>
      <c r="HI74" s="51"/>
      <c r="HJ74" s="51"/>
      <c r="HK74" s="51"/>
      <c r="HL74" s="51"/>
      <c r="HM74" s="51"/>
      <c r="HN74" s="51"/>
      <c r="HO74" s="51"/>
      <c r="HP74" s="51"/>
      <c r="HQ74" s="51"/>
      <c r="HR74" s="51"/>
      <c r="HS74" s="51"/>
      <c r="HT74" s="51"/>
      <c r="HU74" s="51"/>
      <c r="HV74" s="51"/>
      <c r="HW74" s="51"/>
      <c r="HX74" s="51"/>
      <c r="HY74" s="51"/>
      <c r="HZ74" s="51"/>
      <c r="IA74" s="51"/>
      <c r="IB74" s="51"/>
      <c r="IC74" s="51"/>
      <c r="ID74" s="51"/>
      <c r="IE74" s="51"/>
      <c r="IF74" s="51"/>
      <c r="IG74" s="51"/>
      <c r="IH74" s="51"/>
      <c r="II74" s="51"/>
      <c r="IJ74" s="51"/>
      <c r="IK74" s="51"/>
      <c r="IL74" s="51"/>
      <c r="IM74" s="51"/>
      <c r="IN74" s="51"/>
      <c r="IO74" s="51"/>
      <c r="IP74" s="51"/>
      <c r="IQ74" s="51"/>
      <c r="IR74" s="51"/>
      <c r="IS74" s="51"/>
      <c r="IT74" s="51"/>
      <c r="IU74" s="51"/>
      <c r="IV74" s="51"/>
    </row>
    <row r="75" spans="1:256">
      <c r="A75" s="51"/>
      <c r="B75" s="51"/>
      <c r="C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  <c r="FL75" s="51"/>
      <c r="FM75" s="51"/>
      <c r="FN75" s="51"/>
      <c r="FO75" s="51"/>
      <c r="FP75" s="51"/>
      <c r="FQ75" s="51"/>
      <c r="FR75" s="51"/>
      <c r="FS75" s="51"/>
      <c r="FT75" s="51"/>
      <c r="FU75" s="51"/>
      <c r="FV75" s="51"/>
      <c r="FW75" s="51"/>
      <c r="FX75" s="51"/>
      <c r="FY75" s="51"/>
      <c r="FZ75" s="51"/>
      <c r="GA75" s="51"/>
      <c r="GB75" s="51"/>
      <c r="GC75" s="51"/>
      <c r="GD75" s="51"/>
      <c r="GE75" s="51"/>
      <c r="GF75" s="51"/>
      <c r="GG75" s="51"/>
      <c r="GH75" s="51"/>
      <c r="GI75" s="51"/>
      <c r="GJ75" s="51"/>
      <c r="GK75" s="51"/>
      <c r="GL75" s="51"/>
      <c r="GM75" s="51"/>
      <c r="GN75" s="51"/>
      <c r="GO75" s="51"/>
      <c r="GP75" s="51"/>
      <c r="GQ75" s="51"/>
      <c r="GR75" s="51"/>
      <c r="GS75" s="51"/>
      <c r="GT75" s="51"/>
      <c r="GU75" s="51"/>
      <c r="GV75" s="51"/>
      <c r="GW75" s="51"/>
      <c r="GX75" s="51"/>
      <c r="GY75" s="51"/>
      <c r="GZ75" s="51"/>
      <c r="HA75" s="51"/>
      <c r="HB75" s="51"/>
      <c r="HC75" s="51"/>
      <c r="HD75" s="51"/>
      <c r="HE75" s="51"/>
      <c r="HF75" s="51"/>
      <c r="HG75" s="51"/>
      <c r="HH75" s="51"/>
      <c r="HI75" s="51"/>
      <c r="HJ75" s="51"/>
      <c r="HK75" s="51"/>
      <c r="HL75" s="51"/>
      <c r="HM75" s="51"/>
      <c r="HN75" s="51"/>
      <c r="HO75" s="51"/>
      <c r="HP75" s="51"/>
      <c r="HQ75" s="51"/>
      <c r="HR75" s="51"/>
      <c r="HS75" s="51"/>
      <c r="HT75" s="51"/>
      <c r="HU75" s="51"/>
      <c r="HV75" s="51"/>
      <c r="HW75" s="51"/>
      <c r="HX75" s="51"/>
      <c r="HY75" s="51"/>
      <c r="HZ75" s="51"/>
      <c r="IA75" s="51"/>
      <c r="IB75" s="51"/>
      <c r="IC75" s="51"/>
      <c r="ID75" s="51"/>
      <c r="IE75" s="51"/>
      <c r="IF75" s="51"/>
      <c r="IG75" s="51"/>
      <c r="IH75" s="51"/>
      <c r="II75" s="51"/>
      <c r="IJ75" s="51"/>
      <c r="IK75" s="51"/>
      <c r="IL75" s="51"/>
      <c r="IM75" s="51"/>
      <c r="IN75" s="51"/>
      <c r="IO75" s="51"/>
      <c r="IP75" s="51"/>
      <c r="IQ75" s="51"/>
      <c r="IR75" s="51"/>
      <c r="IS75" s="51"/>
      <c r="IT75" s="51"/>
      <c r="IU75" s="51"/>
      <c r="IV75" s="51"/>
    </row>
    <row r="76" spans="1:256">
      <c r="A76" s="51"/>
      <c r="B76" s="51"/>
      <c r="C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  <c r="FL76" s="51"/>
      <c r="FM76" s="51"/>
      <c r="FN76" s="51"/>
      <c r="FO76" s="51"/>
      <c r="FP76" s="51"/>
      <c r="FQ76" s="51"/>
      <c r="FR76" s="51"/>
      <c r="FS76" s="51"/>
      <c r="FT76" s="51"/>
      <c r="FU76" s="51"/>
      <c r="FV76" s="51"/>
      <c r="FW76" s="51"/>
      <c r="FX76" s="51"/>
      <c r="FY76" s="51"/>
      <c r="FZ76" s="51"/>
      <c r="GA76" s="51"/>
      <c r="GB76" s="51"/>
      <c r="GC76" s="51"/>
      <c r="GD76" s="51"/>
      <c r="GE76" s="51"/>
      <c r="GF76" s="51"/>
      <c r="GG76" s="51"/>
      <c r="GH76" s="51"/>
      <c r="GI76" s="51"/>
      <c r="GJ76" s="51"/>
      <c r="GK76" s="51"/>
      <c r="GL76" s="51"/>
      <c r="GM76" s="51"/>
      <c r="GN76" s="51"/>
      <c r="GO76" s="51"/>
      <c r="GP76" s="51"/>
      <c r="GQ76" s="51"/>
      <c r="GR76" s="51"/>
      <c r="GS76" s="51"/>
      <c r="GT76" s="51"/>
      <c r="GU76" s="51"/>
      <c r="GV76" s="51"/>
      <c r="GW76" s="51"/>
      <c r="GX76" s="51"/>
      <c r="GY76" s="51"/>
      <c r="GZ76" s="51"/>
      <c r="HA76" s="51"/>
      <c r="HB76" s="51"/>
      <c r="HC76" s="51"/>
      <c r="HD76" s="51"/>
      <c r="HE76" s="51"/>
      <c r="HF76" s="51"/>
      <c r="HG76" s="51"/>
      <c r="HH76" s="51"/>
      <c r="HI76" s="51"/>
      <c r="HJ76" s="51"/>
      <c r="HK76" s="51"/>
      <c r="HL76" s="51"/>
      <c r="HM76" s="51"/>
      <c r="HN76" s="51"/>
      <c r="HO76" s="51"/>
      <c r="HP76" s="51"/>
      <c r="HQ76" s="51"/>
      <c r="HR76" s="51"/>
      <c r="HS76" s="51"/>
      <c r="HT76" s="51"/>
      <c r="HU76" s="51"/>
      <c r="HV76" s="51"/>
      <c r="HW76" s="51"/>
      <c r="HX76" s="51"/>
      <c r="HY76" s="51"/>
      <c r="HZ76" s="51"/>
      <c r="IA76" s="51"/>
      <c r="IB76" s="51"/>
      <c r="IC76" s="51"/>
      <c r="ID76" s="51"/>
      <c r="IE76" s="51"/>
      <c r="IF76" s="51"/>
      <c r="IG76" s="51"/>
      <c r="IH76" s="51"/>
      <c r="II76" s="51"/>
      <c r="IJ76" s="51"/>
      <c r="IK76" s="51"/>
      <c r="IL76" s="51"/>
      <c r="IM76" s="51"/>
      <c r="IN76" s="51"/>
      <c r="IO76" s="51"/>
      <c r="IP76" s="51"/>
      <c r="IQ76" s="51"/>
      <c r="IR76" s="51"/>
      <c r="IS76" s="51"/>
      <c r="IT76" s="51"/>
      <c r="IU76" s="51"/>
      <c r="IV76" s="51"/>
    </row>
    <row r="77" spans="1:256">
      <c r="A77" s="51"/>
      <c r="B77" s="51"/>
      <c r="C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  <c r="FL77" s="51"/>
      <c r="FM77" s="51"/>
      <c r="FN77" s="51"/>
      <c r="FO77" s="51"/>
      <c r="FP77" s="51"/>
      <c r="FQ77" s="51"/>
      <c r="FR77" s="51"/>
      <c r="FS77" s="51"/>
      <c r="FT77" s="51"/>
      <c r="FU77" s="51"/>
      <c r="FV77" s="51"/>
      <c r="FW77" s="51"/>
      <c r="FX77" s="51"/>
      <c r="FY77" s="51"/>
      <c r="FZ77" s="51"/>
      <c r="GA77" s="51"/>
      <c r="GB77" s="51"/>
      <c r="GC77" s="51"/>
      <c r="GD77" s="51"/>
      <c r="GE77" s="51"/>
      <c r="GF77" s="51"/>
      <c r="GG77" s="51"/>
      <c r="GH77" s="51"/>
      <c r="GI77" s="51"/>
      <c r="GJ77" s="51"/>
      <c r="GK77" s="51"/>
      <c r="GL77" s="51"/>
      <c r="GM77" s="51"/>
      <c r="GN77" s="51"/>
      <c r="GO77" s="51"/>
      <c r="GP77" s="51"/>
      <c r="GQ77" s="51"/>
      <c r="GR77" s="51"/>
      <c r="GS77" s="51"/>
      <c r="GT77" s="51"/>
      <c r="GU77" s="51"/>
      <c r="GV77" s="51"/>
      <c r="GW77" s="51"/>
      <c r="GX77" s="51"/>
      <c r="GY77" s="51"/>
      <c r="GZ77" s="51"/>
      <c r="HA77" s="51"/>
      <c r="HB77" s="51"/>
      <c r="HC77" s="51"/>
      <c r="HD77" s="51"/>
      <c r="HE77" s="51"/>
      <c r="HF77" s="51"/>
      <c r="HG77" s="51"/>
      <c r="HH77" s="51"/>
      <c r="HI77" s="51"/>
      <c r="HJ77" s="51"/>
      <c r="HK77" s="51"/>
      <c r="HL77" s="51"/>
      <c r="HM77" s="51"/>
      <c r="HN77" s="51"/>
      <c r="HO77" s="51"/>
      <c r="HP77" s="51"/>
      <c r="HQ77" s="51"/>
      <c r="HR77" s="51"/>
      <c r="HS77" s="51"/>
      <c r="HT77" s="51"/>
      <c r="HU77" s="51"/>
      <c r="HV77" s="51"/>
      <c r="HW77" s="51"/>
      <c r="HX77" s="51"/>
      <c r="HY77" s="51"/>
      <c r="HZ77" s="51"/>
      <c r="IA77" s="51"/>
      <c r="IB77" s="51"/>
      <c r="IC77" s="51"/>
      <c r="ID77" s="51"/>
      <c r="IE77" s="51"/>
      <c r="IF77" s="51"/>
      <c r="IG77" s="51"/>
      <c r="IH77" s="51"/>
      <c r="II77" s="51"/>
      <c r="IJ77" s="51"/>
      <c r="IK77" s="51"/>
      <c r="IL77" s="51"/>
      <c r="IM77" s="51"/>
      <c r="IN77" s="51"/>
      <c r="IO77" s="51"/>
      <c r="IP77" s="51"/>
      <c r="IQ77" s="51"/>
      <c r="IR77" s="51"/>
      <c r="IS77" s="51"/>
      <c r="IT77" s="51"/>
      <c r="IU77" s="51"/>
      <c r="IV77" s="51"/>
    </row>
    <row r="78" spans="1:256">
      <c r="A78" s="51"/>
      <c r="B78" s="51"/>
      <c r="C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  <c r="FL78" s="51"/>
      <c r="FM78" s="51"/>
      <c r="FN78" s="51"/>
      <c r="FO78" s="51"/>
      <c r="FP78" s="51"/>
      <c r="FQ78" s="51"/>
      <c r="FR78" s="51"/>
      <c r="FS78" s="51"/>
      <c r="FT78" s="51"/>
      <c r="FU78" s="51"/>
      <c r="FV78" s="51"/>
      <c r="FW78" s="51"/>
      <c r="FX78" s="51"/>
      <c r="FY78" s="51"/>
      <c r="FZ78" s="51"/>
      <c r="GA78" s="51"/>
      <c r="GB78" s="51"/>
      <c r="GC78" s="51"/>
      <c r="GD78" s="51"/>
      <c r="GE78" s="51"/>
      <c r="GF78" s="51"/>
      <c r="GG78" s="51"/>
      <c r="GH78" s="51"/>
      <c r="GI78" s="51"/>
      <c r="GJ78" s="51"/>
      <c r="GK78" s="51"/>
      <c r="GL78" s="51"/>
      <c r="GM78" s="51"/>
      <c r="GN78" s="51"/>
      <c r="GO78" s="51"/>
      <c r="GP78" s="51"/>
      <c r="GQ78" s="51"/>
      <c r="GR78" s="51"/>
      <c r="GS78" s="51"/>
      <c r="GT78" s="51"/>
      <c r="GU78" s="51"/>
      <c r="GV78" s="51"/>
      <c r="GW78" s="51"/>
      <c r="GX78" s="51"/>
      <c r="GY78" s="51"/>
      <c r="GZ78" s="51"/>
      <c r="HA78" s="51"/>
      <c r="HB78" s="51"/>
      <c r="HC78" s="51"/>
      <c r="HD78" s="51"/>
      <c r="HE78" s="51"/>
      <c r="HF78" s="51"/>
      <c r="HG78" s="51"/>
      <c r="HH78" s="51"/>
      <c r="HI78" s="51"/>
      <c r="HJ78" s="51"/>
      <c r="HK78" s="51"/>
      <c r="HL78" s="51"/>
      <c r="HM78" s="51"/>
      <c r="HN78" s="51"/>
      <c r="HO78" s="51"/>
      <c r="HP78" s="51"/>
      <c r="HQ78" s="51"/>
      <c r="HR78" s="51"/>
      <c r="HS78" s="51"/>
      <c r="HT78" s="51"/>
      <c r="HU78" s="51"/>
      <c r="HV78" s="51"/>
      <c r="HW78" s="51"/>
      <c r="HX78" s="51"/>
      <c r="HY78" s="51"/>
      <c r="HZ78" s="51"/>
      <c r="IA78" s="51"/>
      <c r="IB78" s="51"/>
      <c r="IC78" s="51"/>
      <c r="ID78" s="51"/>
      <c r="IE78" s="51"/>
      <c r="IF78" s="51"/>
      <c r="IG78" s="51"/>
      <c r="IH78" s="51"/>
      <c r="II78" s="51"/>
      <c r="IJ78" s="51"/>
      <c r="IK78" s="51"/>
      <c r="IL78" s="51"/>
      <c r="IM78" s="51"/>
      <c r="IN78" s="51"/>
      <c r="IO78" s="51"/>
      <c r="IP78" s="51"/>
      <c r="IQ78" s="51"/>
      <c r="IR78" s="51"/>
      <c r="IS78" s="51"/>
      <c r="IT78" s="51"/>
      <c r="IU78" s="51"/>
      <c r="IV78" s="51"/>
    </row>
    <row r="79" spans="1:256">
      <c r="A79" s="51"/>
      <c r="B79" s="51"/>
      <c r="C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  <c r="FL79" s="51"/>
      <c r="FM79" s="51"/>
      <c r="FN79" s="51"/>
      <c r="FO79" s="51"/>
      <c r="FP79" s="51"/>
      <c r="FQ79" s="51"/>
      <c r="FR79" s="51"/>
      <c r="FS79" s="51"/>
      <c r="FT79" s="51"/>
      <c r="FU79" s="51"/>
      <c r="FV79" s="51"/>
      <c r="FW79" s="51"/>
      <c r="FX79" s="51"/>
      <c r="FY79" s="51"/>
      <c r="FZ79" s="51"/>
      <c r="GA79" s="51"/>
      <c r="GB79" s="51"/>
      <c r="GC79" s="51"/>
      <c r="GD79" s="51"/>
      <c r="GE79" s="51"/>
      <c r="GF79" s="51"/>
      <c r="GG79" s="51"/>
      <c r="GH79" s="51"/>
      <c r="GI79" s="51"/>
      <c r="GJ79" s="51"/>
      <c r="GK79" s="51"/>
      <c r="GL79" s="51"/>
      <c r="GM79" s="51"/>
      <c r="GN79" s="51"/>
      <c r="GO79" s="51"/>
      <c r="GP79" s="51"/>
      <c r="GQ79" s="51"/>
      <c r="GR79" s="51"/>
      <c r="GS79" s="51"/>
      <c r="GT79" s="51"/>
      <c r="GU79" s="51"/>
      <c r="GV79" s="51"/>
      <c r="GW79" s="51"/>
      <c r="GX79" s="51"/>
      <c r="GY79" s="51"/>
      <c r="GZ79" s="51"/>
      <c r="HA79" s="51"/>
      <c r="HB79" s="51"/>
      <c r="HC79" s="51"/>
      <c r="HD79" s="51"/>
      <c r="HE79" s="51"/>
      <c r="HF79" s="51"/>
      <c r="HG79" s="51"/>
      <c r="HH79" s="51"/>
      <c r="HI79" s="51"/>
      <c r="HJ79" s="51"/>
      <c r="HK79" s="51"/>
      <c r="HL79" s="51"/>
      <c r="HM79" s="51"/>
      <c r="HN79" s="51"/>
      <c r="HO79" s="51"/>
      <c r="HP79" s="51"/>
      <c r="HQ79" s="51"/>
      <c r="HR79" s="51"/>
      <c r="HS79" s="51"/>
      <c r="HT79" s="51"/>
      <c r="HU79" s="51"/>
      <c r="HV79" s="51"/>
      <c r="HW79" s="51"/>
      <c r="HX79" s="51"/>
      <c r="HY79" s="51"/>
      <c r="HZ79" s="51"/>
      <c r="IA79" s="51"/>
      <c r="IB79" s="51"/>
      <c r="IC79" s="51"/>
      <c r="ID79" s="51"/>
      <c r="IE79" s="51"/>
      <c r="IF79" s="51"/>
      <c r="IG79" s="51"/>
      <c r="IH79" s="51"/>
      <c r="II79" s="51"/>
      <c r="IJ79" s="51"/>
      <c r="IK79" s="51"/>
      <c r="IL79" s="51"/>
      <c r="IM79" s="51"/>
      <c r="IN79" s="51"/>
      <c r="IO79" s="51"/>
      <c r="IP79" s="51"/>
      <c r="IQ79" s="51"/>
      <c r="IR79" s="51"/>
      <c r="IS79" s="51"/>
      <c r="IT79" s="51"/>
      <c r="IU79" s="51"/>
      <c r="IV79" s="51"/>
    </row>
    <row r="80" spans="1:256">
      <c r="A80" s="51"/>
      <c r="B80" s="51"/>
      <c r="C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  <c r="FL80" s="51"/>
      <c r="FM80" s="51"/>
      <c r="FN80" s="51"/>
      <c r="FO80" s="51"/>
      <c r="FP80" s="51"/>
      <c r="FQ80" s="51"/>
      <c r="FR80" s="51"/>
      <c r="FS80" s="51"/>
      <c r="FT80" s="51"/>
      <c r="FU80" s="51"/>
      <c r="FV80" s="51"/>
      <c r="FW80" s="51"/>
      <c r="FX80" s="51"/>
      <c r="FY80" s="51"/>
      <c r="FZ80" s="51"/>
      <c r="GA80" s="51"/>
      <c r="GB80" s="51"/>
      <c r="GC80" s="51"/>
      <c r="GD80" s="51"/>
      <c r="GE80" s="51"/>
      <c r="GF80" s="51"/>
      <c r="GG80" s="51"/>
      <c r="GH80" s="51"/>
      <c r="GI80" s="51"/>
      <c r="GJ80" s="51"/>
      <c r="GK80" s="51"/>
      <c r="GL80" s="51"/>
      <c r="GM80" s="51"/>
      <c r="GN80" s="51"/>
      <c r="GO80" s="51"/>
      <c r="GP80" s="51"/>
      <c r="GQ80" s="51"/>
      <c r="GR80" s="51"/>
      <c r="GS80" s="51"/>
      <c r="GT80" s="51"/>
      <c r="GU80" s="51"/>
      <c r="GV80" s="51"/>
      <c r="GW80" s="51"/>
      <c r="GX80" s="51"/>
      <c r="GY80" s="51"/>
      <c r="GZ80" s="51"/>
      <c r="HA80" s="51"/>
      <c r="HB80" s="51"/>
      <c r="HC80" s="51"/>
      <c r="HD80" s="51"/>
      <c r="HE80" s="51"/>
      <c r="HF80" s="51"/>
      <c r="HG80" s="51"/>
      <c r="HH80" s="51"/>
      <c r="HI80" s="51"/>
      <c r="HJ80" s="51"/>
      <c r="HK80" s="51"/>
      <c r="HL80" s="51"/>
      <c r="HM80" s="51"/>
      <c r="HN80" s="51"/>
      <c r="HO80" s="51"/>
      <c r="HP80" s="51"/>
      <c r="HQ80" s="51"/>
      <c r="HR80" s="51"/>
      <c r="HS80" s="51"/>
      <c r="HT80" s="51"/>
      <c r="HU80" s="51"/>
      <c r="HV80" s="51"/>
      <c r="HW80" s="51"/>
      <c r="HX80" s="51"/>
      <c r="HY80" s="51"/>
      <c r="HZ80" s="51"/>
      <c r="IA80" s="51"/>
      <c r="IB80" s="51"/>
      <c r="IC80" s="51"/>
      <c r="ID80" s="51"/>
      <c r="IE80" s="51"/>
      <c r="IF80" s="51"/>
      <c r="IG80" s="51"/>
      <c r="IH80" s="51"/>
      <c r="II80" s="51"/>
      <c r="IJ80" s="51"/>
      <c r="IK80" s="51"/>
      <c r="IL80" s="51"/>
      <c r="IM80" s="51"/>
      <c r="IN80" s="51"/>
      <c r="IO80" s="51"/>
      <c r="IP80" s="51"/>
      <c r="IQ80" s="51"/>
      <c r="IR80" s="51"/>
      <c r="IS80" s="51"/>
      <c r="IT80" s="51"/>
      <c r="IU80" s="51"/>
      <c r="IV80" s="51"/>
    </row>
    <row r="81" spans="1:256">
      <c r="A81" s="51"/>
      <c r="B81" s="51"/>
      <c r="C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  <c r="FL81" s="51"/>
      <c r="FM81" s="51"/>
      <c r="FN81" s="51"/>
      <c r="FO81" s="51"/>
      <c r="FP81" s="51"/>
      <c r="FQ81" s="51"/>
      <c r="FR81" s="51"/>
      <c r="FS81" s="51"/>
      <c r="FT81" s="51"/>
      <c r="FU81" s="51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1"/>
      <c r="GO81" s="51"/>
      <c r="GP81" s="51"/>
      <c r="GQ81" s="51"/>
      <c r="GR81" s="51"/>
      <c r="GS81" s="51"/>
      <c r="GT81" s="51"/>
      <c r="GU81" s="51"/>
      <c r="GV81" s="51"/>
      <c r="GW81" s="51"/>
      <c r="GX81" s="51"/>
      <c r="GY81" s="51"/>
      <c r="GZ81" s="51"/>
      <c r="HA81" s="51"/>
      <c r="HB81" s="51"/>
      <c r="HC81" s="51"/>
      <c r="HD81" s="51"/>
      <c r="HE81" s="51"/>
      <c r="HF81" s="51"/>
      <c r="HG81" s="51"/>
      <c r="HH81" s="51"/>
      <c r="HI81" s="51"/>
      <c r="HJ81" s="51"/>
      <c r="HK81" s="51"/>
      <c r="HL81" s="51"/>
      <c r="HM81" s="51"/>
      <c r="HN81" s="51"/>
      <c r="HO81" s="51"/>
      <c r="HP81" s="51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  <c r="ID81" s="51"/>
      <c r="IE81" s="51"/>
      <c r="IF81" s="51"/>
      <c r="IG81" s="51"/>
      <c r="IH81" s="51"/>
      <c r="II81" s="51"/>
      <c r="IJ81" s="51"/>
      <c r="IK81" s="51"/>
      <c r="IL81" s="51"/>
      <c r="IM81" s="51"/>
      <c r="IN81" s="51"/>
      <c r="IO81" s="51"/>
      <c r="IP81" s="51"/>
      <c r="IQ81" s="51"/>
      <c r="IR81" s="51"/>
      <c r="IS81" s="51"/>
      <c r="IT81" s="51"/>
      <c r="IU81" s="51"/>
      <c r="IV81" s="51"/>
    </row>
    <row r="82" spans="1:256">
      <c r="A82" s="51"/>
      <c r="B82" s="51"/>
      <c r="C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  <c r="FL82" s="51"/>
      <c r="FM82" s="51"/>
      <c r="FN82" s="51"/>
      <c r="FO82" s="51"/>
      <c r="FP82" s="51"/>
      <c r="FQ82" s="51"/>
      <c r="FR82" s="51"/>
      <c r="FS82" s="51"/>
      <c r="FT82" s="51"/>
      <c r="FU82" s="51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1"/>
      <c r="GO82" s="51"/>
      <c r="GP82" s="51"/>
      <c r="GQ82" s="51"/>
      <c r="GR82" s="51"/>
      <c r="GS82" s="51"/>
      <c r="GT82" s="51"/>
      <c r="GU82" s="51"/>
      <c r="GV82" s="51"/>
      <c r="GW82" s="51"/>
      <c r="GX82" s="51"/>
      <c r="GY82" s="51"/>
      <c r="GZ82" s="51"/>
      <c r="HA82" s="51"/>
      <c r="HB82" s="51"/>
      <c r="HC82" s="51"/>
      <c r="HD82" s="51"/>
      <c r="HE82" s="51"/>
      <c r="HF82" s="51"/>
      <c r="HG82" s="51"/>
      <c r="HH82" s="51"/>
      <c r="HI82" s="51"/>
      <c r="HJ82" s="51"/>
      <c r="HK82" s="51"/>
      <c r="HL82" s="51"/>
      <c r="HM82" s="51"/>
      <c r="HN82" s="51"/>
      <c r="HO82" s="51"/>
      <c r="HP82" s="51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  <c r="ID82" s="51"/>
      <c r="IE82" s="51"/>
      <c r="IF82" s="51"/>
      <c r="IG82" s="51"/>
      <c r="IH82" s="51"/>
      <c r="II82" s="51"/>
      <c r="IJ82" s="51"/>
      <c r="IK82" s="51"/>
      <c r="IL82" s="51"/>
      <c r="IM82" s="51"/>
      <c r="IN82" s="51"/>
      <c r="IO82" s="51"/>
      <c r="IP82" s="51"/>
      <c r="IQ82" s="51"/>
      <c r="IR82" s="51"/>
      <c r="IS82" s="51"/>
      <c r="IT82" s="51"/>
      <c r="IU82" s="51"/>
      <c r="IV82" s="51"/>
    </row>
    <row r="83" spans="1:256">
      <c r="A83" s="51"/>
      <c r="B83" s="51"/>
      <c r="C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  <c r="FL83" s="51"/>
      <c r="FM83" s="51"/>
      <c r="FN83" s="51"/>
      <c r="FO83" s="51"/>
      <c r="FP83" s="51"/>
      <c r="FQ83" s="51"/>
      <c r="FR83" s="51"/>
      <c r="FS83" s="51"/>
      <c r="FT83" s="51"/>
      <c r="FU83" s="51"/>
      <c r="FV83" s="51"/>
      <c r="FW83" s="51"/>
      <c r="FX83" s="51"/>
      <c r="FY83" s="51"/>
      <c r="FZ83" s="51"/>
      <c r="GA83" s="51"/>
      <c r="GB83" s="51"/>
      <c r="GC83" s="51"/>
      <c r="GD83" s="51"/>
      <c r="GE83" s="51"/>
      <c r="GF83" s="51"/>
      <c r="GG83" s="51"/>
      <c r="GH83" s="51"/>
      <c r="GI83" s="51"/>
      <c r="GJ83" s="51"/>
      <c r="GK83" s="51"/>
      <c r="GL83" s="51"/>
      <c r="GM83" s="51"/>
      <c r="GN83" s="51"/>
      <c r="GO83" s="51"/>
      <c r="GP83" s="51"/>
      <c r="GQ83" s="51"/>
      <c r="GR83" s="51"/>
      <c r="GS83" s="51"/>
      <c r="GT83" s="51"/>
      <c r="GU83" s="51"/>
      <c r="GV83" s="51"/>
      <c r="GW83" s="51"/>
      <c r="GX83" s="51"/>
      <c r="GY83" s="51"/>
      <c r="GZ83" s="51"/>
      <c r="HA83" s="51"/>
      <c r="HB83" s="51"/>
      <c r="HC83" s="51"/>
      <c r="HD83" s="51"/>
      <c r="HE83" s="51"/>
      <c r="HF83" s="51"/>
      <c r="HG83" s="51"/>
      <c r="HH83" s="51"/>
      <c r="HI83" s="51"/>
      <c r="HJ83" s="51"/>
      <c r="HK83" s="51"/>
      <c r="HL83" s="51"/>
      <c r="HM83" s="51"/>
      <c r="HN83" s="51"/>
      <c r="HO83" s="51"/>
      <c r="HP83" s="51"/>
      <c r="HQ83" s="51"/>
      <c r="HR83" s="51"/>
      <c r="HS83" s="51"/>
      <c r="HT83" s="51"/>
      <c r="HU83" s="51"/>
      <c r="HV83" s="51"/>
      <c r="HW83" s="51"/>
      <c r="HX83" s="51"/>
      <c r="HY83" s="51"/>
      <c r="HZ83" s="51"/>
      <c r="IA83" s="51"/>
      <c r="IB83" s="51"/>
      <c r="IC83" s="51"/>
      <c r="ID83" s="51"/>
      <c r="IE83" s="51"/>
      <c r="IF83" s="51"/>
      <c r="IG83" s="51"/>
      <c r="IH83" s="51"/>
      <c r="II83" s="51"/>
      <c r="IJ83" s="51"/>
      <c r="IK83" s="51"/>
      <c r="IL83" s="51"/>
      <c r="IM83" s="51"/>
      <c r="IN83" s="51"/>
      <c r="IO83" s="51"/>
      <c r="IP83" s="51"/>
      <c r="IQ83" s="51"/>
      <c r="IR83" s="51"/>
      <c r="IS83" s="51"/>
      <c r="IT83" s="51"/>
      <c r="IU83" s="51"/>
      <c r="IV83" s="51"/>
    </row>
    <row r="84" spans="1:256">
      <c r="A84" s="51"/>
      <c r="B84" s="51"/>
      <c r="C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  <c r="FL84" s="51"/>
      <c r="FM84" s="51"/>
      <c r="FN84" s="51"/>
      <c r="FO84" s="51"/>
      <c r="FP84" s="51"/>
      <c r="FQ84" s="51"/>
      <c r="FR84" s="51"/>
      <c r="FS84" s="51"/>
      <c r="FT84" s="51"/>
      <c r="FU84" s="51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1"/>
      <c r="GO84" s="51"/>
      <c r="GP84" s="51"/>
      <c r="GQ84" s="51"/>
      <c r="GR84" s="51"/>
      <c r="GS84" s="51"/>
      <c r="GT84" s="51"/>
      <c r="GU84" s="51"/>
      <c r="GV84" s="51"/>
      <c r="GW84" s="51"/>
      <c r="GX84" s="51"/>
      <c r="GY84" s="51"/>
      <c r="GZ84" s="51"/>
      <c r="HA84" s="51"/>
      <c r="HB84" s="51"/>
      <c r="HC84" s="51"/>
      <c r="HD84" s="51"/>
      <c r="HE84" s="51"/>
      <c r="HF84" s="51"/>
      <c r="HG84" s="51"/>
      <c r="HH84" s="51"/>
      <c r="HI84" s="51"/>
      <c r="HJ84" s="51"/>
      <c r="HK84" s="51"/>
      <c r="HL84" s="51"/>
      <c r="HM84" s="51"/>
      <c r="HN84" s="51"/>
      <c r="HO84" s="51"/>
      <c r="HP84" s="51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  <c r="ID84" s="51"/>
      <c r="IE84" s="51"/>
      <c r="IF84" s="51"/>
      <c r="IG84" s="51"/>
      <c r="IH84" s="51"/>
      <c r="II84" s="51"/>
      <c r="IJ84" s="51"/>
      <c r="IK84" s="51"/>
      <c r="IL84" s="51"/>
      <c r="IM84" s="51"/>
      <c r="IN84" s="51"/>
      <c r="IO84" s="51"/>
      <c r="IP84" s="51"/>
      <c r="IQ84" s="51"/>
      <c r="IR84" s="51"/>
      <c r="IS84" s="51"/>
      <c r="IT84" s="51"/>
      <c r="IU84" s="51"/>
      <c r="IV84" s="51"/>
    </row>
    <row r="85" spans="1:256">
      <c r="A85" s="51"/>
      <c r="B85" s="51"/>
      <c r="C85" s="51"/>
      <c r="D85" s="51"/>
      <c r="E85" s="51"/>
      <c r="F85" s="51"/>
      <c r="G85" s="51"/>
      <c r="H85" s="51"/>
      <c r="I85" s="56"/>
      <c r="J85" s="51"/>
      <c r="K85" s="56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  <c r="FL85" s="51"/>
      <c r="FM85" s="51"/>
      <c r="FN85" s="51"/>
      <c r="FO85" s="51"/>
      <c r="FP85" s="51"/>
      <c r="FQ85" s="51"/>
      <c r="FR85" s="51"/>
      <c r="FS85" s="51"/>
      <c r="FT85" s="51"/>
      <c r="FU85" s="51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1"/>
      <c r="GO85" s="51"/>
      <c r="GP85" s="51"/>
      <c r="GQ85" s="51"/>
      <c r="GR85" s="51"/>
      <c r="GS85" s="51"/>
      <c r="GT85" s="51"/>
      <c r="GU85" s="51"/>
      <c r="GV85" s="51"/>
      <c r="GW85" s="51"/>
      <c r="GX85" s="51"/>
      <c r="GY85" s="51"/>
      <c r="GZ85" s="51"/>
      <c r="HA85" s="51"/>
      <c r="HB85" s="51"/>
      <c r="HC85" s="51"/>
      <c r="HD85" s="51"/>
      <c r="HE85" s="51"/>
      <c r="HF85" s="51"/>
      <c r="HG85" s="51"/>
      <c r="HH85" s="51"/>
      <c r="HI85" s="51"/>
      <c r="HJ85" s="51"/>
      <c r="HK85" s="51"/>
      <c r="HL85" s="51"/>
      <c r="HM85" s="51"/>
      <c r="HN85" s="51"/>
      <c r="HO85" s="51"/>
      <c r="HP85" s="51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  <c r="ID85" s="51"/>
      <c r="IE85" s="51"/>
      <c r="IF85" s="51"/>
      <c r="IG85" s="51"/>
      <c r="IH85" s="51"/>
      <c r="II85" s="51"/>
      <c r="IJ85" s="51"/>
      <c r="IK85" s="51"/>
      <c r="IL85" s="51"/>
      <c r="IM85" s="51"/>
      <c r="IN85" s="51"/>
      <c r="IO85" s="51"/>
      <c r="IP85" s="51"/>
      <c r="IQ85" s="51"/>
      <c r="IR85" s="51"/>
      <c r="IS85" s="51"/>
      <c r="IT85" s="51"/>
      <c r="IU85" s="51"/>
      <c r="IV85" s="51"/>
    </row>
    <row r="86" spans="1:256">
      <c r="A86" s="51"/>
      <c r="B86" s="51"/>
      <c r="C86" s="51"/>
      <c r="D86" s="51"/>
      <c r="E86" s="51"/>
      <c r="F86" s="51"/>
      <c r="G86" s="51"/>
      <c r="H86" s="51"/>
      <c r="I86" s="56"/>
      <c r="J86" s="51"/>
      <c r="K86" s="56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  <c r="FL86" s="51"/>
      <c r="FM86" s="51"/>
      <c r="FN86" s="51"/>
      <c r="FO86" s="51"/>
      <c r="FP86" s="51"/>
      <c r="FQ86" s="51"/>
      <c r="FR86" s="51"/>
      <c r="FS86" s="51"/>
      <c r="FT86" s="51"/>
      <c r="FU86" s="51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1"/>
      <c r="GO86" s="51"/>
      <c r="GP86" s="51"/>
      <c r="GQ86" s="51"/>
      <c r="GR86" s="51"/>
      <c r="GS86" s="51"/>
      <c r="GT86" s="51"/>
      <c r="GU86" s="51"/>
      <c r="GV86" s="51"/>
      <c r="GW86" s="51"/>
      <c r="GX86" s="51"/>
      <c r="GY86" s="51"/>
      <c r="GZ86" s="51"/>
      <c r="HA86" s="51"/>
      <c r="HB86" s="51"/>
      <c r="HC86" s="51"/>
      <c r="HD86" s="51"/>
      <c r="HE86" s="51"/>
      <c r="HF86" s="51"/>
      <c r="HG86" s="51"/>
      <c r="HH86" s="51"/>
      <c r="HI86" s="51"/>
      <c r="HJ86" s="51"/>
      <c r="HK86" s="51"/>
      <c r="HL86" s="51"/>
      <c r="HM86" s="51"/>
      <c r="HN86" s="51"/>
      <c r="HO86" s="51"/>
      <c r="HP86" s="51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  <c r="ID86" s="51"/>
      <c r="IE86" s="51"/>
      <c r="IF86" s="51"/>
      <c r="IG86" s="51"/>
      <c r="IH86" s="51"/>
      <c r="II86" s="51"/>
      <c r="IJ86" s="51"/>
      <c r="IK86" s="51"/>
      <c r="IL86" s="51"/>
      <c r="IM86" s="51"/>
      <c r="IN86" s="51"/>
      <c r="IO86" s="51"/>
      <c r="IP86" s="51"/>
      <c r="IQ86" s="51"/>
      <c r="IR86" s="51"/>
      <c r="IS86" s="51"/>
      <c r="IT86" s="51"/>
      <c r="IU86" s="51"/>
      <c r="IV86" s="51"/>
    </row>
    <row r="87" spans="1:256">
      <c r="A87" s="51"/>
      <c r="B87" s="51"/>
      <c r="C87" s="51"/>
      <c r="D87" s="51"/>
      <c r="E87" s="51"/>
      <c r="F87" s="51"/>
      <c r="G87" s="51"/>
      <c r="H87" s="51"/>
      <c r="I87" s="56"/>
      <c r="J87" s="51"/>
      <c r="K87" s="56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  <c r="FL87" s="51"/>
      <c r="FM87" s="51"/>
      <c r="FN87" s="51"/>
      <c r="FO87" s="51"/>
      <c r="FP87" s="51"/>
      <c r="FQ87" s="51"/>
      <c r="FR87" s="51"/>
      <c r="FS87" s="51"/>
      <c r="FT87" s="51"/>
      <c r="FU87" s="51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1"/>
      <c r="GO87" s="51"/>
      <c r="GP87" s="51"/>
      <c r="GQ87" s="51"/>
      <c r="GR87" s="51"/>
      <c r="GS87" s="51"/>
      <c r="GT87" s="51"/>
      <c r="GU87" s="51"/>
      <c r="GV87" s="51"/>
      <c r="GW87" s="51"/>
      <c r="GX87" s="51"/>
      <c r="GY87" s="51"/>
      <c r="GZ87" s="51"/>
      <c r="HA87" s="51"/>
      <c r="HB87" s="51"/>
      <c r="HC87" s="51"/>
      <c r="HD87" s="51"/>
      <c r="HE87" s="51"/>
      <c r="HF87" s="51"/>
      <c r="HG87" s="51"/>
      <c r="HH87" s="51"/>
      <c r="HI87" s="51"/>
      <c r="HJ87" s="51"/>
      <c r="HK87" s="51"/>
      <c r="HL87" s="51"/>
      <c r="HM87" s="51"/>
      <c r="HN87" s="51"/>
      <c r="HO87" s="51"/>
      <c r="HP87" s="51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  <c r="ID87" s="51"/>
      <c r="IE87" s="51"/>
      <c r="IF87" s="51"/>
      <c r="IG87" s="51"/>
      <c r="IH87" s="51"/>
      <c r="II87" s="51"/>
      <c r="IJ87" s="51"/>
      <c r="IK87" s="51"/>
      <c r="IL87" s="51"/>
      <c r="IM87" s="51"/>
      <c r="IN87" s="51"/>
      <c r="IO87" s="51"/>
      <c r="IP87" s="51"/>
      <c r="IQ87" s="51"/>
      <c r="IR87" s="51"/>
      <c r="IS87" s="51"/>
      <c r="IT87" s="51"/>
      <c r="IU87" s="51"/>
      <c r="IV87" s="51"/>
    </row>
    <row r="88" spans="1:256">
      <c r="A88" s="51"/>
      <c r="B88" s="51"/>
      <c r="C88" s="51"/>
      <c r="D88" s="51"/>
      <c r="E88" s="51"/>
      <c r="F88" s="51"/>
      <c r="G88" s="51"/>
      <c r="H88" s="51"/>
      <c r="I88" s="56"/>
      <c r="J88" s="51"/>
      <c r="K88" s="56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  <c r="FL88" s="51"/>
      <c r="FM88" s="51"/>
      <c r="FN88" s="51"/>
      <c r="FO88" s="51"/>
      <c r="FP88" s="51"/>
      <c r="FQ88" s="51"/>
      <c r="FR88" s="51"/>
      <c r="FS88" s="51"/>
      <c r="FT88" s="51"/>
      <c r="FU88" s="51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1"/>
      <c r="GO88" s="51"/>
      <c r="GP88" s="51"/>
      <c r="GQ88" s="51"/>
      <c r="GR88" s="51"/>
      <c r="GS88" s="51"/>
      <c r="GT88" s="51"/>
      <c r="GU88" s="51"/>
      <c r="GV88" s="51"/>
      <c r="GW88" s="51"/>
      <c r="GX88" s="51"/>
      <c r="GY88" s="51"/>
      <c r="GZ88" s="51"/>
      <c r="HA88" s="51"/>
      <c r="HB88" s="51"/>
      <c r="HC88" s="51"/>
      <c r="HD88" s="51"/>
      <c r="HE88" s="51"/>
      <c r="HF88" s="51"/>
      <c r="HG88" s="51"/>
      <c r="HH88" s="51"/>
      <c r="HI88" s="51"/>
      <c r="HJ88" s="51"/>
      <c r="HK88" s="51"/>
      <c r="HL88" s="51"/>
      <c r="HM88" s="51"/>
      <c r="HN88" s="51"/>
      <c r="HO88" s="51"/>
      <c r="HP88" s="51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  <c r="ID88" s="51"/>
      <c r="IE88" s="51"/>
      <c r="IF88" s="51"/>
      <c r="IG88" s="51"/>
      <c r="IH88" s="51"/>
      <c r="II88" s="51"/>
      <c r="IJ88" s="51"/>
      <c r="IK88" s="51"/>
      <c r="IL88" s="51"/>
      <c r="IM88" s="51"/>
      <c r="IN88" s="51"/>
      <c r="IO88" s="51"/>
      <c r="IP88" s="51"/>
      <c r="IQ88" s="51"/>
      <c r="IR88" s="51"/>
      <c r="IS88" s="51"/>
      <c r="IT88" s="51"/>
      <c r="IU88" s="51"/>
      <c r="IV88" s="51"/>
    </row>
    <row r="89" spans="1:256">
      <c r="A89" s="51"/>
      <c r="B89" s="51"/>
      <c r="C89" s="51"/>
      <c r="D89" s="51"/>
      <c r="E89" s="51"/>
      <c r="F89" s="51"/>
      <c r="G89" s="51"/>
      <c r="H89" s="51"/>
      <c r="I89" s="56"/>
      <c r="J89" s="51"/>
      <c r="K89" s="56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  <c r="IR89" s="51"/>
      <c r="IS89" s="51"/>
      <c r="IT89" s="51"/>
      <c r="IU89" s="51"/>
      <c r="IV89" s="51"/>
    </row>
    <row r="90" spans="1:256">
      <c r="A90" s="51"/>
      <c r="B90" s="51"/>
      <c r="C90" s="51"/>
      <c r="D90" s="51"/>
      <c r="E90" s="51"/>
      <c r="F90" s="51"/>
      <c r="G90" s="51"/>
      <c r="H90" s="51"/>
      <c r="I90" s="56"/>
      <c r="J90" s="51"/>
      <c r="K90" s="56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51"/>
      <c r="FN90" s="51"/>
      <c r="FO90" s="51"/>
      <c r="FP90" s="51"/>
      <c r="FQ90" s="51"/>
      <c r="FR90" s="51"/>
      <c r="FS90" s="51"/>
      <c r="FT90" s="51"/>
      <c r="FU90" s="51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  <c r="IR90" s="51"/>
      <c r="IS90" s="51"/>
      <c r="IT90" s="51"/>
      <c r="IU90" s="51"/>
      <c r="IV90" s="51"/>
    </row>
    <row r="91" spans="1:256">
      <c r="A91" s="51"/>
      <c r="B91" s="51"/>
      <c r="C91" s="51"/>
      <c r="D91" s="51"/>
      <c r="E91" s="51"/>
      <c r="F91" s="51"/>
      <c r="G91" s="51"/>
      <c r="H91" s="51"/>
      <c r="I91" s="56"/>
      <c r="J91" s="51"/>
      <c r="K91" s="56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51"/>
      <c r="FN91" s="51"/>
      <c r="FO91" s="51"/>
      <c r="FP91" s="51"/>
      <c r="FQ91" s="51"/>
      <c r="FR91" s="51"/>
      <c r="FS91" s="51"/>
      <c r="FT91" s="51"/>
      <c r="FU91" s="51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  <c r="ID91" s="51"/>
      <c r="IE91" s="51"/>
      <c r="IF91" s="51"/>
      <c r="IG91" s="51"/>
      <c r="IH91" s="51"/>
      <c r="II91" s="51"/>
      <c r="IJ91" s="51"/>
      <c r="IK91" s="51"/>
      <c r="IL91" s="51"/>
      <c r="IM91" s="51"/>
      <c r="IN91" s="51"/>
      <c r="IO91" s="51"/>
      <c r="IP91" s="51"/>
      <c r="IQ91" s="51"/>
      <c r="IR91" s="51"/>
      <c r="IS91" s="51"/>
      <c r="IT91" s="51"/>
      <c r="IU91" s="51"/>
      <c r="IV91" s="51"/>
    </row>
    <row r="92" spans="1:256">
      <c r="A92" s="51"/>
      <c r="B92" s="51"/>
      <c r="C92" s="51"/>
      <c r="D92" s="51"/>
      <c r="E92" s="51"/>
      <c r="F92" s="51"/>
      <c r="G92" s="51"/>
      <c r="H92" s="51"/>
      <c r="I92" s="56"/>
      <c r="J92" s="51"/>
      <c r="K92" s="56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  <c r="FL92" s="51"/>
      <c r="FM92" s="51"/>
      <c r="FN92" s="51"/>
      <c r="FO92" s="51"/>
      <c r="FP92" s="51"/>
      <c r="FQ92" s="51"/>
      <c r="FR92" s="51"/>
      <c r="FS92" s="51"/>
      <c r="FT92" s="51"/>
      <c r="FU92" s="51"/>
      <c r="FV92" s="51"/>
      <c r="FW92" s="51"/>
      <c r="FX92" s="51"/>
      <c r="FY92" s="51"/>
      <c r="FZ92" s="51"/>
      <c r="GA92" s="51"/>
      <c r="GB92" s="51"/>
      <c r="GC92" s="51"/>
      <c r="GD92" s="51"/>
      <c r="GE92" s="51"/>
      <c r="GF92" s="51"/>
      <c r="GG92" s="51"/>
      <c r="GH92" s="51"/>
      <c r="GI92" s="51"/>
      <c r="GJ92" s="51"/>
      <c r="GK92" s="51"/>
      <c r="GL92" s="51"/>
      <c r="GM92" s="51"/>
      <c r="GN92" s="51"/>
      <c r="GO92" s="51"/>
      <c r="GP92" s="51"/>
      <c r="GQ92" s="51"/>
      <c r="GR92" s="51"/>
      <c r="GS92" s="51"/>
      <c r="GT92" s="51"/>
      <c r="GU92" s="51"/>
      <c r="GV92" s="51"/>
      <c r="GW92" s="51"/>
      <c r="GX92" s="51"/>
      <c r="GY92" s="51"/>
      <c r="GZ92" s="51"/>
      <c r="HA92" s="51"/>
      <c r="HB92" s="51"/>
      <c r="HC92" s="51"/>
      <c r="HD92" s="51"/>
      <c r="HE92" s="51"/>
      <c r="HF92" s="51"/>
      <c r="HG92" s="51"/>
      <c r="HH92" s="51"/>
      <c r="HI92" s="51"/>
      <c r="HJ92" s="51"/>
      <c r="HK92" s="51"/>
      <c r="HL92" s="51"/>
      <c r="HM92" s="51"/>
      <c r="HN92" s="51"/>
      <c r="HO92" s="51"/>
      <c r="HP92" s="51"/>
      <c r="HQ92" s="51"/>
      <c r="HR92" s="51"/>
      <c r="HS92" s="51"/>
      <c r="HT92" s="51"/>
      <c r="HU92" s="51"/>
      <c r="HV92" s="51"/>
      <c r="HW92" s="51"/>
      <c r="HX92" s="51"/>
      <c r="HY92" s="51"/>
      <c r="HZ92" s="51"/>
      <c r="IA92" s="51"/>
      <c r="IB92" s="51"/>
      <c r="IC92" s="51"/>
      <c r="ID92" s="51"/>
      <c r="IE92" s="51"/>
      <c r="IF92" s="51"/>
      <c r="IG92" s="51"/>
      <c r="IH92" s="51"/>
      <c r="II92" s="51"/>
      <c r="IJ92" s="51"/>
      <c r="IK92" s="51"/>
      <c r="IL92" s="51"/>
      <c r="IM92" s="51"/>
      <c r="IN92" s="51"/>
      <c r="IO92" s="51"/>
      <c r="IP92" s="51"/>
      <c r="IQ92" s="51"/>
      <c r="IR92" s="51"/>
      <c r="IS92" s="51"/>
      <c r="IT92" s="51"/>
      <c r="IU92" s="51"/>
      <c r="IV92" s="51"/>
    </row>
    <row r="93" spans="1:256">
      <c r="A93" s="51"/>
      <c r="B93" s="51"/>
      <c r="C93" s="51"/>
      <c r="D93" s="51"/>
      <c r="E93" s="51"/>
      <c r="F93" s="51"/>
      <c r="G93" s="51"/>
      <c r="H93" s="51"/>
      <c r="I93" s="56"/>
      <c r="J93" s="51"/>
      <c r="K93" s="56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  <c r="FL93" s="51"/>
      <c r="FM93" s="51"/>
      <c r="FN93" s="51"/>
      <c r="FO93" s="51"/>
      <c r="FP93" s="51"/>
      <c r="FQ93" s="51"/>
      <c r="FR93" s="51"/>
      <c r="FS93" s="51"/>
      <c r="FT93" s="51"/>
      <c r="FU93" s="51"/>
      <c r="FV93" s="51"/>
      <c r="FW93" s="51"/>
      <c r="FX93" s="51"/>
      <c r="FY93" s="51"/>
      <c r="FZ93" s="51"/>
      <c r="GA93" s="51"/>
      <c r="GB93" s="51"/>
      <c r="GC93" s="51"/>
      <c r="GD93" s="51"/>
      <c r="GE93" s="51"/>
      <c r="GF93" s="51"/>
      <c r="GG93" s="51"/>
      <c r="GH93" s="51"/>
      <c r="GI93" s="51"/>
      <c r="GJ93" s="51"/>
      <c r="GK93" s="51"/>
      <c r="GL93" s="51"/>
      <c r="GM93" s="51"/>
      <c r="GN93" s="51"/>
      <c r="GO93" s="51"/>
      <c r="GP93" s="51"/>
      <c r="GQ93" s="51"/>
      <c r="GR93" s="51"/>
      <c r="GS93" s="51"/>
      <c r="GT93" s="51"/>
      <c r="GU93" s="51"/>
      <c r="GV93" s="51"/>
      <c r="GW93" s="51"/>
      <c r="GX93" s="51"/>
      <c r="GY93" s="51"/>
      <c r="GZ93" s="51"/>
      <c r="HA93" s="51"/>
      <c r="HB93" s="51"/>
      <c r="HC93" s="51"/>
      <c r="HD93" s="51"/>
      <c r="HE93" s="51"/>
      <c r="HF93" s="51"/>
      <c r="HG93" s="51"/>
      <c r="HH93" s="51"/>
      <c r="HI93" s="51"/>
      <c r="HJ93" s="51"/>
      <c r="HK93" s="51"/>
      <c r="HL93" s="51"/>
      <c r="HM93" s="51"/>
      <c r="HN93" s="51"/>
      <c r="HO93" s="51"/>
      <c r="HP93" s="51"/>
      <c r="HQ93" s="51"/>
      <c r="HR93" s="51"/>
      <c r="HS93" s="51"/>
      <c r="HT93" s="51"/>
      <c r="HU93" s="51"/>
      <c r="HV93" s="51"/>
      <c r="HW93" s="51"/>
      <c r="HX93" s="51"/>
      <c r="HY93" s="51"/>
      <c r="HZ93" s="51"/>
      <c r="IA93" s="51"/>
      <c r="IB93" s="51"/>
      <c r="IC93" s="51"/>
      <c r="ID93" s="51"/>
      <c r="IE93" s="51"/>
      <c r="IF93" s="51"/>
      <c r="IG93" s="51"/>
      <c r="IH93" s="51"/>
      <c r="II93" s="51"/>
      <c r="IJ93" s="51"/>
      <c r="IK93" s="51"/>
      <c r="IL93" s="51"/>
      <c r="IM93" s="51"/>
      <c r="IN93" s="51"/>
      <c r="IO93" s="51"/>
      <c r="IP93" s="51"/>
      <c r="IQ93" s="51"/>
      <c r="IR93" s="51"/>
      <c r="IS93" s="51"/>
      <c r="IT93" s="51"/>
      <c r="IU93" s="51"/>
      <c r="IV93" s="51"/>
    </row>
    <row r="94" spans="1:256">
      <c r="A94" s="51"/>
      <c r="B94" s="51"/>
      <c r="C94" s="51"/>
      <c r="D94" s="51"/>
      <c r="E94" s="51"/>
      <c r="F94" s="51"/>
      <c r="G94" s="51"/>
      <c r="H94" s="51"/>
      <c r="I94" s="56"/>
      <c r="J94" s="51"/>
      <c r="K94" s="56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  <c r="FL94" s="51"/>
      <c r="FM94" s="51"/>
      <c r="FN94" s="51"/>
      <c r="FO94" s="51"/>
      <c r="FP94" s="51"/>
      <c r="FQ94" s="51"/>
      <c r="FR94" s="51"/>
      <c r="FS94" s="51"/>
      <c r="FT94" s="51"/>
      <c r="FU94" s="51"/>
      <c r="FV94" s="51"/>
      <c r="FW94" s="51"/>
      <c r="FX94" s="51"/>
      <c r="FY94" s="51"/>
      <c r="FZ94" s="51"/>
      <c r="GA94" s="51"/>
      <c r="GB94" s="51"/>
      <c r="GC94" s="51"/>
      <c r="GD94" s="51"/>
      <c r="GE94" s="51"/>
      <c r="GF94" s="51"/>
      <c r="GG94" s="51"/>
      <c r="GH94" s="51"/>
      <c r="GI94" s="51"/>
      <c r="GJ94" s="51"/>
      <c r="GK94" s="51"/>
      <c r="GL94" s="51"/>
      <c r="GM94" s="51"/>
      <c r="GN94" s="51"/>
      <c r="GO94" s="51"/>
      <c r="GP94" s="51"/>
      <c r="GQ94" s="51"/>
      <c r="GR94" s="51"/>
      <c r="GS94" s="51"/>
      <c r="GT94" s="51"/>
      <c r="GU94" s="51"/>
      <c r="GV94" s="51"/>
      <c r="GW94" s="51"/>
      <c r="GX94" s="51"/>
      <c r="GY94" s="51"/>
      <c r="GZ94" s="51"/>
      <c r="HA94" s="51"/>
      <c r="HB94" s="51"/>
      <c r="HC94" s="51"/>
      <c r="HD94" s="51"/>
      <c r="HE94" s="51"/>
      <c r="HF94" s="51"/>
      <c r="HG94" s="51"/>
      <c r="HH94" s="51"/>
      <c r="HI94" s="51"/>
      <c r="HJ94" s="51"/>
      <c r="HK94" s="51"/>
      <c r="HL94" s="51"/>
      <c r="HM94" s="51"/>
      <c r="HN94" s="51"/>
      <c r="HO94" s="51"/>
      <c r="HP94" s="51"/>
      <c r="HQ94" s="51"/>
      <c r="HR94" s="51"/>
      <c r="HS94" s="51"/>
      <c r="HT94" s="51"/>
      <c r="HU94" s="51"/>
      <c r="HV94" s="51"/>
      <c r="HW94" s="51"/>
      <c r="HX94" s="51"/>
      <c r="HY94" s="51"/>
      <c r="HZ94" s="51"/>
      <c r="IA94" s="51"/>
      <c r="IB94" s="51"/>
      <c r="IC94" s="51"/>
      <c r="ID94" s="51"/>
      <c r="IE94" s="51"/>
      <c r="IF94" s="51"/>
      <c r="IG94" s="51"/>
      <c r="IH94" s="51"/>
      <c r="II94" s="51"/>
      <c r="IJ94" s="51"/>
      <c r="IK94" s="51"/>
      <c r="IL94" s="51"/>
      <c r="IM94" s="51"/>
      <c r="IN94" s="51"/>
      <c r="IO94" s="51"/>
      <c r="IP94" s="51"/>
      <c r="IQ94" s="51"/>
      <c r="IR94" s="51"/>
      <c r="IS94" s="51"/>
      <c r="IT94" s="51"/>
      <c r="IU94" s="51"/>
      <c r="IV94" s="51"/>
    </row>
    <row r="95" spans="1:256">
      <c r="A95" s="51"/>
      <c r="B95" s="51"/>
      <c r="C95" s="51"/>
      <c r="D95" s="51"/>
      <c r="E95" s="51"/>
      <c r="F95" s="51"/>
      <c r="G95" s="51"/>
      <c r="H95" s="51"/>
      <c r="I95" s="56"/>
      <c r="J95" s="51"/>
      <c r="K95" s="56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  <c r="FL95" s="51"/>
      <c r="FM95" s="51"/>
      <c r="FN95" s="51"/>
      <c r="FO95" s="51"/>
      <c r="FP95" s="51"/>
      <c r="FQ95" s="51"/>
      <c r="FR95" s="51"/>
      <c r="FS95" s="51"/>
      <c r="FT95" s="51"/>
      <c r="FU95" s="51"/>
      <c r="FV95" s="51"/>
      <c r="FW95" s="51"/>
      <c r="FX95" s="51"/>
      <c r="FY95" s="51"/>
      <c r="FZ95" s="51"/>
      <c r="GA95" s="51"/>
      <c r="GB95" s="51"/>
      <c r="GC95" s="51"/>
      <c r="GD95" s="51"/>
      <c r="GE95" s="51"/>
      <c r="GF95" s="51"/>
      <c r="GG95" s="51"/>
      <c r="GH95" s="51"/>
      <c r="GI95" s="51"/>
      <c r="GJ95" s="51"/>
      <c r="GK95" s="51"/>
      <c r="GL95" s="51"/>
      <c r="GM95" s="51"/>
      <c r="GN95" s="51"/>
      <c r="GO95" s="51"/>
      <c r="GP95" s="51"/>
      <c r="GQ95" s="51"/>
      <c r="GR95" s="51"/>
      <c r="GS95" s="51"/>
      <c r="GT95" s="51"/>
      <c r="GU95" s="51"/>
      <c r="GV95" s="51"/>
      <c r="GW95" s="51"/>
      <c r="GX95" s="51"/>
      <c r="GY95" s="51"/>
      <c r="GZ95" s="51"/>
      <c r="HA95" s="51"/>
      <c r="HB95" s="51"/>
      <c r="HC95" s="51"/>
      <c r="HD95" s="51"/>
      <c r="HE95" s="51"/>
      <c r="HF95" s="51"/>
      <c r="HG95" s="51"/>
      <c r="HH95" s="51"/>
      <c r="HI95" s="51"/>
      <c r="HJ95" s="51"/>
      <c r="HK95" s="51"/>
      <c r="HL95" s="51"/>
      <c r="HM95" s="51"/>
      <c r="HN95" s="51"/>
      <c r="HO95" s="51"/>
      <c r="HP95" s="51"/>
      <c r="HQ95" s="51"/>
      <c r="HR95" s="51"/>
      <c r="HS95" s="51"/>
      <c r="HT95" s="51"/>
      <c r="HU95" s="51"/>
      <c r="HV95" s="51"/>
      <c r="HW95" s="51"/>
      <c r="HX95" s="51"/>
      <c r="HY95" s="51"/>
      <c r="HZ95" s="51"/>
      <c r="IA95" s="51"/>
      <c r="IB95" s="51"/>
      <c r="IC95" s="51"/>
      <c r="ID95" s="51"/>
      <c r="IE95" s="51"/>
      <c r="IF95" s="51"/>
      <c r="IG95" s="51"/>
      <c r="IH95" s="51"/>
      <c r="II95" s="51"/>
      <c r="IJ95" s="51"/>
      <c r="IK95" s="51"/>
      <c r="IL95" s="51"/>
      <c r="IM95" s="51"/>
      <c r="IN95" s="51"/>
      <c r="IO95" s="51"/>
      <c r="IP95" s="51"/>
      <c r="IQ95" s="51"/>
      <c r="IR95" s="51"/>
      <c r="IS95" s="51"/>
      <c r="IT95" s="51"/>
      <c r="IU95" s="51"/>
      <c r="IV95" s="51"/>
    </row>
    <row r="96" spans="1:256">
      <c r="A96" s="51"/>
      <c r="B96" s="51"/>
      <c r="C96" s="51"/>
      <c r="D96" s="51"/>
      <c r="E96" s="51"/>
      <c r="F96" s="51"/>
      <c r="G96" s="51"/>
      <c r="H96" s="51"/>
      <c r="I96" s="56"/>
      <c r="J96" s="51"/>
      <c r="K96" s="56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  <c r="FL96" s="51"/>
      <c r="FM96" s="51"/>
      <c r="FN96" s="51"/>
      <c r="FO96" s="51"/>
      <c r="FP96" s="51"/>
      <c r="FQ96" s="51"/>
      <c r="FR96" s="51"/>
      <c r="FS96" s="51"/>
      <c r="FT96" s="51"/>
      <c r="FU96" s="51"/>
      <c r="FV96" s="51"/>
      <c r="FW96" s="51"/>
      <c r="FX96" s="51"/>
      <c r="FY96" s="51"/>
      <c r="FZ96" s="51"/>
      <c r="GA96" s="51"/>
      <c r="GB96" s="51"/>
      <c r="GC96" s="51"/>
      <c r="GD96" s="51"/>
      <c r="GE96" s="51"/>
      <c r="GF96" s="51"/>
      <c r="GG96" s="51"/>
      <c r="GH96" s="51"/>
      <c r="GI96" s="51"/>
      <c r="GJ96" s="51"/>
      <c r="GK96" s="51"/>
      <c r="GL96" s="51"/>
      <c r="GM96" s="51"/>
      <c r="GN96" s="51"/>
      <c r="GO96" s="51"/>
      <c r="GP96" s="51"/>
      <c r="GQ96" s="51"/>
      <c r="GR96" s="51"/>
      <c r="GS96" s="51"/>
      <c r="GT96" s="51"/>
      <c r="GU96" s="51"/>
      <c r="GV96" s="51"/>
      <c r="GW96" s="51"/>
      <c r="GX96" s="51"/>
      <c r="GY96" s="51"/>
      <c r="GZ96" s="51"/>
      <c r="HA96" s="51"/>
      <c r="HB96" s="51"/>
      <c r="HC96" s="51"/>
      <c r="HD96" s="51"/>
      <c r="HE96" s="51"/>
      <c r="HF96" s="51"/>
      <c r="HG96" s="51"/>
      <c r="HH96" s="51"/>
      <c r="HI96" s="51"/>
      <c r="HJ96" s="51"/>
      <c r="HK96" s="51"/>
      <c r="HL96" s="51"/>
      <c r="HM96" s="51"/>
      <c r="HN96" s="51"/>
      <c r="HO96" s="51"/>
      <c r="HP96" s="51"/>
      <c r="HQ96" s="51"/>
      <c r="HR96" s="51"/>
      <c r="HS96" s="51"/>
      <c r="HT96" s="51"/>
      <c r="HU96" s="51"/>
      <c r="HV96" s="51"/>
      <c r="HW96" s="51"/>
      <c r="HX96" s="51"/>
      <c r="HY96" s="51"/>
      <c r="HZ96" s="51"/>
      <c r="IA96" s="51"/>
      <c r="IB96" s="51"/>
      <c r="IC96" s="51"/>
      <c r="ID96" s="51"/>
      <c r="IE96" s="51"/>
      <c r="IF96" s="51"/>
      <c r="IG96" s="51"/>
      <c r="IH96" s="51"/>
      <c r="II96" s="51"/>
      <c r="IJ96" s="51"/>
      <c r="IK96" s="51"/>
      <c r="IL96" s="51"/>
      <c r="IM96" s="51"/>
      <c r="IN96" s="51"/>
      <c r="IO96" s="51"/>
      <c r="IP96" s="51"/>
      <c r="IQ96" s="51"/>
      <c r="IR96" s="51"/>
      <c r="IS96" s="51"/>
      <c r="IT96" s="51"/>
      <c r="IU96" s="51"/>
      <c r="IV96" s="51"/>
    </row>
    <row r="97" spans="1:256">
      <c r="A97" s="51"/>
      <c r="B97" s="51"/>
      <c r="C97" s="51"/>
      <c r="D97" s="51"/>
      <c r="E97" s="51"/>
      <c r="F97" s="51"/>
      <c r="G97" s="51"/>
      <c r="H97" s="51"/>
      <c r="I97" s="56"/>
      <c r="J97" s="51"/>
      <c r="K97" s="56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  <c r="FL97" s="51"/>
      <c r="FM97" s="51"/>
      <c r="FN97" s="51"/>
      <c r="FO97" s="51"/>
      <c r="FP97" s="51"/>
      <c r="FQ97" s="51"/>
      <c r="FR97" s="51"/>
      <c r="FS97" s="51"/>
      <c r="FT97" s="51"/>
      <c r="FU97" s="51"/>
      <c r="FV97" s="51"/>
      <c r="FW97" s="51"/>
      <c r="FX97" s="51"/>
      <c r="FY97" s="51"/>
      <c r="FZ97" s="51"/>
      <c r="GA97" s="51"/>
      <c r="GB97" s="51"/>
      <c r="GC97" s="51"/>
      <c r="GD97" s="51"/>
      <c r="GE97" s="51"/>
      <c r="GF97" s="51"/>
      <c r="GG97" s="51"/>
      <c r="GH97" s="51"/>
      <c r="GI97" s="51"/>
      <c r="GJ97" s="51"/>
      <c r="GK97" s="51"/>
      <c r="GL97" s="51"/>
      <c r="GM97" s="51"/>
      <c r="GN97" s="51"/>
      <c r="GO97" s="51"/>
      <c r="GP97" s="51"/>
      <c r="GQ97" s="51"/>
      <c r="GR97" s="51"/>
      <c r="GS97" s="51"/>
      <c r="GT97" s="51"/>
      <c r="GU97" s="51"/>
      <c r="GV97" s="51"/>
      <c r="GW97" s="51"/>
      <c r="GX97" s="51"/>
      <c r="GY97" s="51"/>
      <c r="GZ97" s="51"/>
      <c r="HA97" s="51"/>
      <c r="HB97" s="51"/>
      <c r="HC97" s="51"/>
      <c r="HD97" s="51"/>
      <c r="HE97" s="51"/>
      <c r="HF97" s="51"/>
      <c r="HG97" s="51"/>
      <c r="HH97" s="51"/>
      <c r="HI97" s="51"/>
      <c r="HJ97" s="51"/>
      <c r="HK97" s="51"/>
      <c r="HL97" s="51"/>
      <c r="HM97" s="51"/>
      <c r="HN97" s="51"/>
      <c r="HO97" s="51"/>
      <c r="HP97" s="51"/>
      <c r="HQ97" s="51"/>
      <c r="HR97" s="51"/>
      <c r="HS97" s="51"/>
      <c r="HT97" s="51"/>
      <c r="HU97" s="51"/>
      <c r="HV97" s="51"/>
      <c r="HW97" s="51"/>
      <c r="HX97" s="51"/>
      <c r="HY97" s="51"/>
      <c r="HZ97" s="51"/>
      <c r="IA97" s="51"/>
      <c r="IB97" s="51"/>
      <c r="IC97" s="51"/>
      <c r="ID97" s="51"/>
      <c r="IE97" s="51"/>
      <c r="IF97" s="51"/>
      <c r="IG97" s="51"/>
      <c r="IH97" s="51"/>
      <c r="II97" s="51"/>
      <c r="IJ97" s="51"/>
      <c r="IK97" s="51"/>
      <c r="IL97" s="51"/>
      <c r="IM97" s="51"/>
      <c r="IN97" s="51"/>
      <c r="IO97" s="51"/>
      <c r="IP97" s="51"/>
      <c r="IQ97" s="51"/>
      <c r="IR97" s="51"/>
      <c r="IS97" s="51"/>
      <c r="IT97" s="51"/>
      <c r="IU97" s="51"/>
      <c r="IV97" s="51"/>
    </row>
    <row r="98" spans="1:256">
      <c r="A98" s="51"/>
      <c r="B98" s="51"/>
      <c r="C98" s="51"/>
      <c r="D98" s="51"/>
      <c r="E98" s="51"/>
      <c r="F98" s="51"/>
      <c r="G98" s="51"/>
      <c r="H98" s="51"/>
      <c r="I98" s="56"/>
      <c r="J98" s="51"/>
      <c r="K98" s="56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  <c r="FL98" s="51"/>
      <c r="FM98" s="51"/>
      <c r="FN98" s="51"/>
      <c r="FO98" s="51"/>
      <c r="FP98" s="51"/>
      <c r="FQ98" s="51"/>
      <c r="FR98" s="51"/>
      <c r="FS98" s="51"/>
      <c r="FT98" s="51"/>
      <c r="FU98" s="51"/>
      <c r="FV98" s="51"/>
      <c r="FW98" s="51"/>
      <c r="FX98" s="51"/>
      <c r="FY98" s="51"/>
      <c r="FZ98" s="51"/>
      <c r="GA98" s="51"/>
      <c r="GB98" s="51"/>
      <c r="GC98" s="51"/>
      <c r="GD98" s="51"/>
      <c r="GE98" s="51"/>
      <c r="GF98" s="51"/>
      <c r="GG98" s="51"/>
      <c r="GH98" s="51"/>
      <c r="GI98" s="51"/>
      <c r="GJ98" s="51"/>
      <c r="GK98" s="51"/>
      <c r="GL98" s="51"/>
      <c r="GM98" s="51"/>
      <c r="GN98" s="51"/>
      <c r="GO98" s="51"/>
      <c r="GP98" s="51"/>
      <c r="GQ98" s="51"/>
      <c r="GR98" s="51"/>
      <c r="GS98" s="51"/>
      <c r="GT98" s="51"/>
      <c r="GU98" s="51"/>
      <c r="GV98" s="51"/>
      <c r="GW98" s="51"/>
      <c r="GX98" s="51"/>
      <c r="GY98" s="51"/>
      <c r="GZ98" s="51"/>
      <c r="HA98" s="51"/>
      <c r="HB98" s="51"/>
      <c r="HC98" s="51"/>
      <c r="HD98" s="51"/>
      <c r="HE98" s="51"/>
      <c r="HF98" s="51"/>
      <c r="HG98" s="51"/>
      <c r="HH98" s="51"/>
      <c r="HI98" s="51"/>
      <c r="HJ98" s="51"/>
      <c r="HK98" s="51"/>
      <c r="HL98" s="51"/>
      <c r="HM98" s="51"/>
      <c r="HN98" s="51"/>
      <c r="HO98" s="51"/>
      <c r="HP98" s="51"/>
      <c r="HQ98" s="51"/>
      <c r="HR98" s="51"/>
      <c r="HS98" s="51"/>
      <c r="HT98" s="51"/>
      <c r="HU98" s="51"/>
      <c r="HV98" s="51"/>
      <c r="HW98" s="51"/>
      <c r="HX98" s="51"/>
      <c r="HY98" s="51"/>
      <c r="HZ98" s="51"/>
      <c r="IA98" s="51"/>
      <c r="IB98" s="51"/>
      <c r="IC98" s="51"/>
      <c r="ID98" s="51"/>
      <c r="IE98" s="51"/>
      <c r="IF98" s="51"/>
      <c r="IG98" s="51"/>
      <c r="IH98" s="51"/>
      <c r="II98" s="51"/>
      <c r="IJ98" s="51"/>
      <c r="IK98" s="51"/>
      <c r="IL98" s="51"/>
      <c r="IM98" s="51"/>
      <c r="IN98" s="51"/>
      <c r="IO98" s="51"/>
      <c r="IP98" s="51"/>
      <c r="IQ98" s="51"/>
      <c r="IR98" s="51"/>
      <c r="IS98" s="51"/>
      <c r="IT98" s="51"/>
      <c r="IU98" s="51"/>
      <c r="IV98" s="51"/>
    </row>
    <row r="99" spans="1:256">
      <c r="A99" s="51"/>
      <c r="B99" s="51"/>
      <c r="C99" s="51"/>
      <c r="D99" s="51"/>
      <c r="E99" s="51"/>
      <c r="F99" s="51"/>
      <c r="G99" s="51"/>
      <c r="H99" s="51"/>
      <c r="I99" s="56"/>
      <c r="J99" s="51"/>
      <c r="K99" s="56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  <c r="FL99" s="51"/>
      <c r="FM99" s="51"/>
      <c r="FN99" s="51"/>
      <c r="FO99" s="51"/>
      <c r="FP99" s="51"/>
      <c r="FQ99" s="51"/>
      <c r="FR99" s="51"/>
      <c r="FS99" s="51"/>
      <c r="FT99" s="51"/>
      <c r="FU99" s="51"/>
      <c r="FV99" s="51"/>
      <c r="FW99" s="51"/>
      <c r="FX99" s="51"/>
      <c r="FY99" s="51"/>
      <c r="FZ99" s="51"/>
      <c r="GA99" s="51"/>
      <c r="GB99" s="51"/>
      <c r="GC99" s="51"/>
      <c r="GD99" s="51"/>
      <c r="GE99" s="51"/>
      <c r="GF99" s="51"/>
      <c r="GG99" s="51"/>
      <c r="GH99" s="51"/>
      <c r="GI99" s="51"/>
      <c r="GJ99" s="51"/>
      <c r="GK99" s="51"/>
      <c r="GL99" s="51"/>
      <c r="GM99" s="51"/>
      <c r="GN99" s="51"/>
      <c r="GO99" s="51"/>
      <c r="GP99" s="51"/>
      <c r="GQ99" s="51"/>
      <c r="GR99" s="51"/>
      <c r="GS99" s="51"/>
      <c r="GT99" s="51"/>
      <c r="GU99" s="51"/>
      <c r="GV99" s="51"/>
      <c r="GW99" s="51"/>
      <c r="GX99" s="51"/>
      <c r="GY99" s="51"/>
      <c r="GZ99" s="51"/>
      <c r="HA99" s="51"/>
      <c r="HB99" s="51"/>
      <c r="HC99" s="51"/>
      <c r="HD99" s="51"/>
      <c r="HE99" s="51"/>
      <c r="HF99" s="51"/>
      <c r="HG99" s="51"/>
      <c r="HH99" s="51"/>
      <c r="HI99" s="51"/>
      <c r="HJ99" s="51"/>
      <c r="HK99" s="51"/>
      <c r="HL99" s="51"/>
      <c r="HM99" s="51"/>
      <c r="HN99" s="51"/>
      <c r="HO99" s="51"/>
      <c r="HP99" s="51"/>
      <c r="HQ99" s="51"/>
      <c r="HR99" s="51"/>
      <c r="HS99" s="51"/>
      <c r="HT99" s="51"/>
      <c r="HU99" s="51"/>
      <c r="HV99" s="51"/>
      <c r="HW99" s="51"/>
      <c r="HX99" s="51"/>
      <c r="HY99" s="51"/>
      <c r="HZ99" s="51"/>
      <c r="IA99" s="51"/>
      <c r="IB99" s="51"/>
      <c r="IC99" s="51"/>
      <c r="ID99" s="51"/>
      <c r="IE99" s="51"/>
      <c r="IF99" s="51"/>
      <c r="IG99" s="51"/>
      <c r="IH99" s="51"/>
      <c r="II99" s="51"/>
      <c r="IJ99" s="51"/>
      <c r="IK99" s="51"/>
      <c r="IL99" s="51"/>
      <c r="IM99" s="51"/>
      <c r="IN99" s="51"/>
      <c r="IO99" s="51"/>
      <c r="IP99" s="51"/>
      <c r="IQ99" s="51"/>
      <c r="IR99" s="51"/>
      <c r="IS99" s="51"/>
      <c r="IT99" s="51"/>
      <c r="IU99" s="51"/>
      <c r="IV99" s="51"/>
    </row>
    <row r="100" spans="1:256">
      <c r="A100" s="51"/>
      <c r="B100" s="51"/>
      <c r="C100" s="51"/>
      <c r="D100" s="51"/>
      <c r="E100" s="51"/>
      <c r="F100" s="51"/>
      <c r="G100" s="51"/>
      <c r="H100" s="51"/>
      <c r="I100" s="56"/>
      <c r="J100" s="51"/>
      <c r="K100" s="56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  <c r="FL100" s="51"/>
      <c r="FM100" s="51"/>
      <c r="FN100" s="51"/>
      <c r="FO100" s="51"/>
      <c r="FP100" s="51"/>
      <c r="FQ100" s="51"/>
      <c r="FR100" s="51"/>
      <c r="FS100" s="51"/>
      <c r="FT100" s="51"/>
      <c r="FU100" s="51"/>
      <c r="FV100" s="51"/>
      <c r="FW100" s="51"/>
      <c r="FX100" s="51"/>
      <c r="FY100" s="51"/>
      <c r="FZ100" s="51"/>
      <c r="GA100" s="51"/>
      <c r="GB100" s="51"/>
      <c r="GC100" s="51"/>
      <c r="GD100" s="51"/>
      <c r="GE100" s="51"/>
      <c r="GF100" s="51"/>
      <c r="GG100" s="51"/>
      <c r="GH100" s="51"/>
      <c r="GI100" s="51"/>
      <c r="GJ100" s="51"/>
      <c r="GK100" s="51"/>
      <c r="GL100" s="51"/>
      <c r="GM100" s="51"/>
      <c r="GN100" s="51"/>
      <c r="GO100" s="51"/>
      <c r="GP100" s="51"/>
      <c r="GQ100" s="51"/>
      <c r="GR100" s="51"/>
      <c r="GS100" s="51"/>
      <c r="GT100" s="51"/>
      <c r="GU100" s="51"/>
      <c r="GV100" s="51"/>
      <c r="GW100" s="51"/>
      <c r="GX100" s="51"/>
      <c r="GY100" s="51"/>
      <c r="GZ100" s="51"/>
      <c r="HA100" s="51"/>
      <c r="HB100" s="51"/>
      <c r="HC100" s="51"/>
      <c r="HD100" s="51"/>
      <c r="HE100" s="51"/>
      <c r="HF100" s="51"/>
      <c r="HG100" s="51"/>
      <c r="HH100" s="51"/>
      <c r="HI100" s="51"/>
      <c r="HJ100" s="51"/>
      <c r="HK100" s="51"/>
      <c r="HL100" s="51"/>
      <c r="HM100" s="51"/>
      <c r="HN100" s="51"/>
      <c r="HO100" s="51"/>
      <c r="HP100" s="51"/>
      <c r="HQ100" s="51"/>
      <c r="HR100" s="51"/>
      <c r="HS100" s="51"/>
      <c r="HT100" s="51"/>
      <c r="HU100" s="51"/>
      <c r="HV100" s="51"/>
      <c r="HW100" s="51"/>
      <c r="HX100" s="51"/>
      <c r="HY100" s="51"/>
      <c r="HZ100" s="51"/>
      <c r="IA100" s="51"/>
      <c r="IB100" s="51"/>
      <c r="IC100" s="51"/>
      <c r="ID100" s="51"/>
      <c r="IE100" s="51"/>
      <c r="IF100" s="51"/>
      <c r="IG100" s="51"/>
      <c r="IH100" s="51"/>
      <c r="II100" s="51"/>
      <c r="IJ100" s="51"/>
      <c r="IK100" s="51"/>
      <c r="IL100" s="51"/>
      <c r="IM100" s="51"/>
      <c r="IN100" s="51"/>
      <c r="IO100" s="51"/>
      <c r="IP100" s="51"/>
      <c r="IQ100" s="51"/>
      <c r="IR100" s="51"/>
      <c r="IS100" s="51"/>
      <c r="IT100" s="51"/>
      <c r="IU100" s="51"/>
      <c r="IV100" s="51"/>
    </row>
    <row r="101" spans="1:256">
      <c r="A101" s="51"/>
      <c r="B101" s="51"/>
      <c r="C101" s="51"/>
      <c r="D101" s="51"/>
      <c r="E101" s="51"/>
      <c r="F101" s="51"/>
      <c r="G101" s="51"/>
      <c r="H101" s="51"/>
      <c r="I101" s="56"/>
      <c r="J101" s="51"/>
      <c r="K101" s="56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  <c r="FL101" s="51"/>
      <c r="FM101" s="51"/>
      <c r="FN101" s="51"/>
      <c r="FO101" s="51"/>
      <c r="FP101" s="51"/>
      <c r="FQ101" s="51"/>
      <c r="FR101" s="51"/>
      <c r="FS101" s="51"/>
      <c r="FT101" s="51"/>
      <c r="FU101" s="51"/>
      <c r="FV101" s="51"/>
      <c r="FW101" s="51"/>
      <c r="FX101" s="51"/>
      <c r="FY101" s="51"/>
      <c r="FZ101" s="51"/>
      <c r="GA101" s="51"/>
      <c r="GB101" s="51"/>
      <c r="GC101" s="51"/>
      <c r="GD101" s="51"/>
      <c r="GE101" s="51"/>
      <c r="GF101" s="51"/>
      <c r="GG101" s="51"/>
      <c r="GH101" s="51"/>
      <c r="GI101" s="51"/>
      <c r="GJ101" s="51"/>
      <c r="GK101" s="51"/>
      <c r="GL101" s="51"/>
      <c r="GM101" s="51"/>
      <c r="GN101" s="51"/>
      <c r="GO101" s="51"/>
      <c r="GP101" s="51"/>
      <c r="GQ101" s="51"/>
      <c r="GR101" s="51"/>
      <c r="GS101" s="51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51"/>
      <c r="HN101" s="51"/>
      <c r="HO101" s="51"/>
      <c r="HP101" s="51"/>
      <c r="HQ101" s="51"/>
      <c r="HR101" s="51"/>
      <c r="HS101" s="51"/>
      <c r="HT101" s="51"/>
      <c r="HU101" s="51"/>
      <c r="HV101" s="51"/>
      <c r="HW101" s="51"/>
      <c r="HX101" s="51"/>
      <c r="HY101" s="51"/>
      <c r="HZ101" s="51"/>
      <c r="IA101" s="51"/>
      <c r="IB101" s="51"/>
      <c r="IC101" s="51"/>
      <c r="ID101" s="51"/>
      <c r="IE101" s="51"/>
      <c r="IF101" s="51"/>
      <c r="IG101" s="51"/>
      <c r="IH101" s="51"/>
      <c r="II101" s="51"/>
      <c r="IJ101" s="51"/>
      <c r="IK101" s="51"/>
      <c r="IL101" s="51"/>
      <c r="IM101" s="51"/>
      <c r="IN101" s="51"/>
      <c r="IO101" s="51"/>
      <c r="IP101" s="51"/>
      <c r="IQ101" s="51"/>
      <c r="IR101" s="51"/>
      <c r="IS101" s="51"/>
      <c r="IT101" s="51"/>
      <c r="IU101" s="51"/>
      <c r="IV101" s="51"/>
    </row>
    <row r="102" spans="1:256">
      <c r="A102" s="51"/>
      <c r="B102" s="51"/>
      <c r="C102" s="51"/>
      <c r="D102" s="51"/>
      <c r="E102" s="51"/>
      <c r="F102" s="51"/>
      <c r="G102" s="51"/>
      <c r="H102" s="51"/>
      <c r="I102" s="56"/>
      <c r="J102" s="51"/>
      <c r="K102" s="56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  <c r="FL102" s="51"/>
      <c r="FM102" s="51"/>
      <c r="FN102" s="51"/>
      <c r="FO102" s="51"/>
      <c r="FP102" s="51"/>
      <c r="FQ102" s="51"/>
      <c r="FR102" s="51"/>
      <c r="FS102" s="51"/>
      <c r="FT102" s="51"/>
      <c r="FU102" s="51"/>
      <c r="FV102" s="51"/>
      <c r="FW102" s="51"/>
      <c r="FX102" s="51"/>
      <c r="FY102" s="51"/>
      <c r="FZ102" s="51"/>
      <c r="GA102" s="51"/>
      <c r="GB102" s="51"/>
      <c r="GC102" s="51"/>
      <c r="GD102" s="51"/>
      <c r="GE102" s="51"/>
      <c r="GF102" s="51"/>
      <c r="GG102" s="51"/>
      <c r="GH102" s="51"/>
      <c r="GI102" s="51"/>
      <c r="GJ102" s="51"/>
      <c r="GK102" s="51"/>
      <c r="GL102" s="51"/>
      <c r="GM102" s="51"/>
      <c r="GN102" s="51"/>
      <c r="GO102" s="51"/>
      <c r="GP102" s="51"/>
      <c r="GQ102" s="51"/>
      <c r="GR102" s="51"/>
      <c r="GS102" s="51"/>
      <c r="GT102" s="51"/>
      <c r="GU102" s="51"/>
      <c r="GV102" s="51"/>
      <c r="GW102" s="51"/>
      <c r="GX102" s="51"/>
      <c r="GY102" s="51"/>
      <c r="GZ102" s="51"/>
      <c r="HA102" s="51"/>
      <c r="HB102" s="51"/>
      <c r="HC102" s="51"/>
      <c r="HD102" s="51"/>
      <c r="HE102" s="51"/>
      <c r="HF102" s="51"/>
      <c r="HG102" s="51"/>
      <c r="HH102" s="51"/>
      <c r="HI102" s="51"/>
      <c r="HJ102" s="51"/>
      <c r="HK102" s="51"/>
      <c r="HL102" s="51"/>
      <c r="HM102" s="51"/>
      <c r="HN102" s="51"/>
      <c r="HO102" s="51"/>
      <c r="HP102" s="51"/>
      <c r="HQ102" s="51"/>
      <c r="HR102" s="51"/>
      <c r="HS102" s="51"/>
      <c r="HT102" s="51"/>
      <c r="HU102" s="51"/>
      <c r="HV102" s="51"/>
      <c r="HW102" s="51"/>
      <c r="HX102" s="51"/>
      <c r="HY102" s="51"/>
      <c r="HZ102" s="51"/>
      <c r="IA102" s="51"/>
      <c r="IB102" s="51"/>
      <c r="IC102" s="51"/>
      <c r="ID102" s="51"/>
      <c r="IE102" s="51"/>
      <c r="IF102" s="51"/>
      <c r="IG102" s="51"/>
      <c r="IH102" s="51"/>
      <c r="II102" s="51"/>
      <c r="IJ102" s="51"/>
      <c r="IK102" s="51"/>
      <c r="IL102" s="51"/>
      <c r="IM102" s="51"/>
      <c r="IN102" s="51"/>
      <c r="IO102" s="51"/>
      <c r="IP102" s="51"/>
      <c r="IQ102" s="51"/>
      <c r="IR102" s="51"/>
      <c r="IS102" s="51"/>
      <c r="IT102" s="51"/>
      <c r="IU102" s="51"/>
      <c r="IV102" s="51"/>
    </row>
    <row r="103" spans="1:256">
      <c r="A103" s="51"/>
      <c r="B103" s="51"/>
      <c r="C103" s="51"/>
      <c r="D103" s="51"/>
      <c r="E103" s="51"/>
      <c r="F103" s="51"/>
      <c r="G103" s="51"/>
      <c r="H103" s="51"/>
      <c r="I103" s="56"/>
      <c r="J103" s="51"/>
      <c r="K103" s="56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  <c r="FL103" s="51"/>
      <c r="FM103" s="51"/>
      <c r="FN103" s="51"/>
      <c r="FO103" s="51"/>
      <c r="FP103" s="51"/>
      <c r="FQ103" s="51"/>
      <c r="FR103" s="51"/>
      <c r="FS103" s="51"/>
      <c r="FT103" s="51"/>
      <c r="FU103" s="51"/>
      <c r="FV103" s="51"/>
      <c r="FW103" s="51"/>
      <c r="FX103" s="51"/>
      <c r="FY103" s="51"/>
      <c r="FZ103" s="51"/>
      <c r="GA103" s="51"/>
      <c r="GB103" s="51"/>
      <c r="GC103" s="51"/>
      <c r="GD103" s="51"/>
      <c r="GE103" s="51"/>
      <c r="GF103" s="51"/>
      <c r="GG103" s="51"/>
      <c r="GH103" s="51"/>
      <c r="GI103" s="51"/>
      <c r="GJ103" s="51"/>
      <c r="GK103" s="51"/>
      <c r="GL103" s="51"/>
      <c r="GM103" s="51"/>
      <c r="GN103" s="51"/>
      <c r="GO103" s="51"/>
      <c r="GP103" s="51"/>
      <c r="GQ103" s="51"/>
      <c r="GR103" s="51"/>
      <c r="GS103" s="51"/>
      <c r="GT103" s="51"/>
      <c r="GU103" s="51"/>
      <c r="GV103" s="51"/>
      <c r="GW103" s="51"/>
      <c r="GX103" s="51"/>
      <c r="GY103" s="51"/>
      <c r="GZ103" s="51"/>
      <c r="HA103" s="51"/>
      <c r="HB103" s="51"/>
      <c r="HC103" s="51"/>
      <c r="HD103" s="51"/>
      <c r="HE103" s="51"/>
      <c r="HF103" s="51"/>
      <c r="HG103" s="51"/>
      <c r="HH103" s="51"/>
      <c r="HI103" s="51"/>
      <c r="HJ103" s="51"/>
      <c r="HK103" s="51"/>
      <c r="HL103" s="51"/>
      <c r="HM103" s="51"/>
      <c r="HN103" s="51"/>
      <c r="HO103" s="51"/>
      <c r="HP103" s="51"/>
      <c r="HQ103" s="51"/>
      <c r="HR103" s="51"/>
      <c r="HS103" s="51"/>
      <c r="HT103" s="51"/>
      <c r="HU103" s="51"/>
      <c r="HV103" s="51"/>
      <c r="HW103" s="51"/>
      <c r="HX103" s="51"/>
      <c r="HY103" s="51"/>
      <c r="HZ103" s="51"/>
      <c r="IA103" s="51"/>
      <c r="IB103" s="51"/>
      <c r="IC103" s="51"/>
      <c r="ID103" s="51"/>
      <c r="IE103" s="51"/>
      <c r="IF103" s="51"/>
      <c r="IG103" s="51"/>
      <c r="IH103" s="51"/>
      <c r="II103" s="51"/>
      <c r="IJ103" s="51"/>
      <c r="IK103" s="51"/>
      <c r="IL103" s="51"/>
      <c r="IM103" s="51"/>
      <c r="IN103" s="51"/>
      <c r="IO103" s="51"/>
      <c r="IP103" s="51"/>
      <c r="IQ103" s="51"/>
      <c r="IR103" s="51"/>
      <c r="IS103" s="51"/>
      <c r="IT103" s="51"/>
      <c r="IU103" s="51"/>
      <c r="IV103" s="51"/>
    </row>
    <row r="104" spans="1:256">
      <c r="A104" s="51"/>
      <c r="B104" s="51"/>
      <c r="C104" s="51"/>
      <c r="D104" s="51"/>
      <c r="E104" s="51"/>
      <c r="F104" s="51"/>
      <c r="G104" s="51"/>
      <c r="H104" s="51"/>
      <c r="I104" s="56"/>
      <c r="J104" s="51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  <c r="FL104" s="51"/>
      <c r="FM104" s="51"/>
      <c r="FN104" s="51"/>
      <c r="FO104" s="51"/>
      <c r="FP104" s="51"/>
      <c r="FQ104" s="51"/>
      <c r="FR104" s="51"/>
      <c r="FS104" s="51"/>
      <c r="FT104" s="51"/>
      <c r="FU104" s="51"/>
      <c r="FV104" s="51"/>
      <c r="FW104" s="51"/>
      <c r="FX104" s="51"/>
      <c r="FY104" s="51"/>
      <c r="FZ104" s="51"/>
      <c r="GA104" s="51"/>
      <c r="GB104" s="51"/>
      <c r="GC104" s="51"/>
      <c r="GD104" s="51"/>
      <c r="GE104" s="51"/>
      <c r="GF104" s="51"/>
      <c r="GG104" s="51"/>
      <c r="GH104" s="51"/>
      <c r="GI104" s="51"/>
      <c r="GJ104" s="51"/>
      <c r="GK104" s="51"/>
      <c r="GL104" s="51"/>
      <c r="GM104" s="51"/>
      <c r="GN104" s="51"/>
      <c r="GO104" s="51"/>
      <c r="GP104" s="51"/>
      <c r="GQ104" s="51"/>
      <c r="GR104" s="51"/>
      <c r="GS104" s="51"/>
      <c r="GT104" s="51"/>
      <c r="GU104" s="51"/>
      <c r="GV104" s="51"/>
      <c r="GW104" s="51"/>
      <c r="GX104" s="51"/>
      <c r="GY104" s="51"/>
      <c r="GZ104" s="51"/>
      <c r="HA104" s="51"/>
      <c r="HB104" s="51"/>
      <c r="HC104" s="51"/>
      <c r="HD104" s="51"/>
      <c r="HE104" s="51"/>
      <c r="HF104" s="51"/>
      <c r="HG104" s="51"/>
      <c r="HH104" s="51"/>
      <c r="HI104" s="51"/>
      <c r="HJ104" s="51"/>
      <c r="HK104" s="51"/>
      <c r="HL104" s="51"/>
      <c r="HM104" s="51"/>
      <c r="HN104" s="51"/>
      <c r="HO104" s="51"/>
      <c r="HP104" s="51"/>
      <c r="HQ104" s="51"/>
      <c r="HR104" s="51"/>
      <c r="HS104" s="51"/>
      <c r="HT104" s="51"/>
      <c r="HU104" s="51"/>
      <c r="HV104" s="51"/>
      <c r="HW104" s="51"/>
      <c r="HX104" s="51"/>
      <c r="HY104" s="51"/>
      <c r="HZ104" s="51"/>
      <c r="IA104" s="51"/>
      <c r="IB104" s="51"/>
      <c r="IC104" s="51"/>
      <c r="ID104" s="51"/>
      <c r="IE104" s="51"/>
      <c r="IF104" s="51"/>
      <c r="IG104" s="51"/>
      <c r="IH104" s="51"/>
      <c r="II104" s="51"/>
      <c r="IJ104" s="51"/>
      <c r="IK104" s="51"/>
      <c r="IL104" s="51"/>
      <c r="IM104" s="51"/>
      <c r="IN104" s="51"/>
      <c r="IO104" s="51"/>
      <c r="IP104" s="51"/>
      <c r="IQ104" s="51"/>
      <c r="IR104" s="51"/>
      <c r="IS104" s="51"/>
      <c r="IT104" s="51"/>
      <c r="IU104" s="51"/>
      <c r="IV104" s="51"/>
    </row>
    <row r="105" spans="1:256">
      <c r="A105" s="51"/>
      <c r="B105" s="51"/>
      <c r="C105" s="51"/>
      <c r="D105" s="51"/>
      <c r="E105" s="51"/>
      <c r="F105" s="51"/>
      <c r="G105" s="51"/>
      <c r="H105" s="51"/>
      <c r="I105" s="56"/>
      <c r="J105" s="51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  <c r="FL105" s="51"/>
      <c r="FM105" s="51"/>
      <c r="FN105" s="51"/>
      <c r="FO105" s="51"/>
      <c r="FP105" s="51"/>
      <c r="FQ105" s="51"/>
      <c r="FR105" s="51"/>
      <c r="FS105" s="51"/>
      <c r="FT105" s="51"/>
      <c r="FU105" s="51"/>
      <c r="FV105" s="51"/>
      <c r="FW105" s="51"/>
      <c r="FX105" s="51"/>
      <c r="FY105" s="51"/>
      <c r="FZ105" s="51"/>
      <c r="GA105" s="51"/>
      <c r="GB105" s="51"/>
      <c r="GC105" s="51"/>
      <c r="GD105" s="51"/>
      <c r="GE105" s="51"/>
      <c r="GF105" s="51"/>
      <c r="GG105" s="51"/>
      <c r="GH105" s="51"/>
      <c r="GI105" s="51"/>
      <c r="GJ105" s="51"/>
      <c r="GK105" s="51"/>
      <c r="GL105" s="51"/>
      <c r="GM105" s="51"/>
      <c r="GN105" s="51"/>
      <c r="GO105" s="51"/>
      <c r="GP105" s="51"/>
      <c r="GQ105" s="51"/>
      <c r="GR105" s="51"/>
      <c r="GS105" s="51"/>
      <c r="GT105" s="51"/>
      <c r="GU105" s="51"/>
      <c r="GV105" s="51"/>
      <c r="GW105" s="51"/>
      <c r="GX105" s="51"/>
      <c r="GY105" s="51"/>
      <c r="GZ105" s="51"/>
      <c r="HA105" s="51"/>
      <c r="HB105" s="51"/>
      <c r="HC105" s="51"/>
      <c r="HD105" s="51"/>
      <c r="HE105" s="51"/>
      <c r="HF105" s="51"/>
      <c r="HG105" s="51"/>
      <c r="HH105" s="51"/>
      <c r="HI105" s="51"/>
      <c r="HJ105" s="51"/>
      <c r="HK105" s="51"/>
      <c r="HL105" s="51"/>
      <c r="HM105" s="51"/>
      <c r="HN105" s="51"/>
      <c r="HO105" s="51"/>
      <c r="HP105" s="51"/>
      <c r="HQ105" s="51"/>
      <c r="HR105" s="51"/>
      <c r="HS105" s="51"/>
      <c r="HT105" s="51"/>
      <c r="HU105" s="51"/>
      <c r="HV105" s="51"/>
      <c r="HW105" s="51"/>
      <c r="HX105" s="51"/>
      <c r="HY105" s="51"/>
      <c r="HZ105" s="51"/>
      <c r="IA105" s="51"/>
      <c r="IB105" s="51"/>
      <c r="IC105" s="51"/>
      <c r="ID105" s="51"/>
      <c r="IE105" s="51"/>
      <c r="IF105" s="51"/>
      <c r="IG105" s="51"/>
      <c r="IH105" s="51"/>
      <c r="II105" s="51"/>
      <c r="IJ105" s="51"/>
      <c r="IK105" s="51"/>
      <c r="IL105" s="51"/>
      <c r="IM105" s="51"/>
      <c r="IN105" s="51"/>
      <c r="IO105" s="51"/>
      <c r="IP105" s="51"/>
      <c r="IQ105" s="51"/>
      <c r="IR105" s="51"/>
      <c r="IS105" s="51"/>
      <c r="IT105" s="51"/>
      <c r="IU105" s="51"/>
      <c r="IV105" s="51"/>
    </row>
    <row r="106" spans="1:256">
      <c r="A106" s="51"/>
      <c r="B106" s="51"/>
      <c r="C106" s="51"/>
      <c r="D106" s="51"/>
      <c r="E106" s="51"/>
      <c r="F106" s="51"/>
      <c r="G106" s="51"/>
      <c r="H106" s="51"/>
      <c r="I106" s="56"/>
      <c r="J106" s="51"/>
      <c r="K106" s="56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  <c r="FL106" s="51"/>
      <c r="FM106" s="51"/>
      <c r="FN106" s="51"/>
      <c r="FO106" s="51"/>
      <c r="FP106" s="51"/>
      <c r="FQ106" s="51"/>
      <c r="FR106" s="51"/>
      <c r="FS106" s="51"/>
      <c r="FT106" s="51"/>
      <c r="FU106" s="51"/>
      <c r="FV106" s="51"/>
      <c r="FW106" s="51"/>
      <c r="FX106" s="51"/>
      <c r="FY106" s="51"/>
      <c r="FZ106" s="51"/>
      <c r="GA106" s="51"/>
      <c r="GB106" s="51"/>
      <c r="GC106" s="51"/>
      <c r="GD106" s="51"/>
      <c r="GE106" s="51"/>
      <c r="GF106" s="51"/>
      <c r="GG106" s="51"/>
      <c r="GH106" s="51"/>
      <c r="GI106" s="51"/>
      <c r="GJ106" s="51"/>
      <c r="GK106" s="51"/>
      <c r="GL106" s="51"/>
      <c r="GM106" s="51"/>
      <c r="GN106" s="51"/>
      <c r="GO106" s="51"/>
      <c r="GP106" s="51"/>
      <c r="GQ106" s="51"/>
      <c r="GR106" s="51"/>
      <c r="GS106" s="51"/>
      <c r="GT106" s="51"/>
      <c r="GU106" s="51"/>
      <c r="GV106" s="51"/>
      <c r="GW106" s="51"/>
      <c r="GX106" s="51"/>
      <c r="GY106" s="51"/>
      <c r="GZ106" s="51"/>
      <c r="HA106" s="51"/>
      <c r="HB106" s="51"/>
      <c r="HC106" s="51"/>
      <c r="HD106" s="51"/>
      <c r="HE106" s="51"/>
      <c r="HF106" s="51"/>
      <c r="HG106" s="51"/>
      <c r="HH106" s="51"/>
      <c r="HI106" s="51"/>
      <c r="HJ106" s="51"/>
      <c r="HK106" s="51"/>
      <c r="HL106" s="51"/>
      <c r="HM106" s="51"/>
      <c r="HN106" s="51"/>
      <c r="HO106" s="51"/>
      <c r="HP106" s="51"/>
      <c r="HQ106" s="51"/>
      <c r="HR106" s="51"/>
      <c r="HS106" s="51"/>
      <c r="HT106" s="51"/>
      <c r="HU106" s="51"/>
      <c r="HV106" s="51"/>
      <c r="HW106" s="51"/>
      <c r="HX106" s="51"/>
      <c r="HY106" s="51"/>
      <c r="HZ106" s="51"/>
      <c r="IA106" s="51"/>
      <c r="IB106" s="51"/>
      <c r="IC106" s="51"/>
      <c r="ID106" s="51"/>
      <c r="IE106" s="51"/>
      <c r="IF106" s="51"/>
      <c r="IG106" s="51"/>
      <c r="IH106" s="51"/>
      <c r="II106" s="51"/>
      <c r="IJ106" s="51"/>
      <c r="IK106" s="51"/>
      <c r="IL106" s="51"/>
      <c r="IM106" s="51"/>
      <c r="IN106" s="51"/>
      <c r="IO106" s="51"/>
      <c r="IP106" s="51"/>
      <c r="IQ106" s="51"/>
      <c r="IR106" s="51"/>
      <c r="IS106" s="51"/>
      <c r="IT106" s="51"/>
      <c r="IU106" s="51"/>
      <c r="IV106" s="51"/>
    </row>
    <row r="107" spans="1:256">
      <c r="A107" s="51"/>
      <c r="B107" s="51"/>
      <c r="C107" s="51"/>
      <c r="D107" s="51"/>
      <c r="E107" s="51"/>
      <c r="F107" s="51"/>
      <c r="G107" s="51"/>
      <c r="H107" s="51"/>
      <c r="I107" s="56"/>
      <c r="J107" s="51"/>
      <c r="K107" s="56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  <c r="FL107" s="51"/>
      <c r="FM107" s="51"/>
      <c r="FN107" s="51"/>
      <c r="FO107" s="51"/>
      <c r="FP107" s="51"/>
      <c r="FQ107" s="51"/>
      <c r="FR107" s="51"/>
      <c r="FS107" s="51"/>
      <c r="FT107" s="51"/>
      <c r="FU107" s="51"/>
      <c r="FV107" s="51"/>
      <c r="FW107" s="51"/>
      <c r="FX107" s="51"/>
      <c r="FY107" s="51"/>
      <c r="FZ107" s="51"/>
      <c r="GA107" s="51"/>
      <c r="GB107" s="51"/>
      <c r="GC107" s="51"/>
      <c r="GD107" s="51"/>
      <c r="GE107" s="51"/>
      <c r="GF107" s="51"/>
      <c r="GG107" s="51"/>
      <c r="GH107" s="51"/>
      <c r="GI107" s="51"/>
      <c r="GJ107" s="51"/>
      <c r="GK107" s="51"/>
      <c r="GL107" s="51"/>
      <c r="GM107" s="51"/>
      <c r="GN107" s="51"/>
      <c r="GO107" s="51"/>
      <c r="GP107" s="51"/>
      <c r="GQ107" s="51"/>
      <c r="GR107" s="51"/>
      <c r="GS107" s="51"/>
      <c r="GT107" s="51"/>
      <c r="GU107" s="51"/>
      <c r="GV107" s="51"/>
      <c r="GW107" s="51"/>
      <c r="GX107" s="51"/>
      <c r="GY107" s="51"/>
      <c r="GZ107" s="51"/>
      <c r="HA107" s="51"/>
      <c r="HB107" s="51"/>
      <c r="HC107" s="51"/>
      <c r="HD107" s="51"/>
      <c r="HE107" s="51"/>
      <c r="HF107" s="51"/>
      <c r="HG107" s="51"/>
      <c r="HH107" s="51"/>
      <c r="HI107" s="51"/>
      <c r="HJ107" s="51"/>
      <c r="HK107" s="51"/>
      <c r="HL107" s="51"/>
      <c r="HM107" s="51"/>
      <c r="HN107" s="51"/>
      <c r="HO107" s="51"/>
      <c r="HP107" s="51"/>
      <c r="HQ107" s="51"/>
      <c r="HR107" s="51"/>
      <c r="HS107" s="51"/>
      <c r="HT107" s="51"/>
      <c r="HU107" s="51"/>
      <c r="HV107" s="51"/>
      <c r="HW107" s="51"/>
      <c r="HX107" s="51"/>
      <c r="HY107" s="51"/>
      <c r="HZ107" s="51"/>
      <c r="IA107" s="51"/>
      <c r="IB107" s="51"/>
      <c r="IC107" s="51"/>
      <c r="ID107" s="51"/>
      <c r="IE107" s="51"/>
      <c r="IF107" s="51"/>
      <c r="IG107" s="51"/>
      <c r="IH107" s="51"/>
      <c r="II107" s="51"/>
      <c r="IJ107" s="51"/>
      <c r="IK107" s="51"/>
      <c r="IL107" s="51"/>
      <c r="IM107" s="51"/>
      <c r="IN107" s="51"/>
      <c r="IO107" s="51"/>
      <c r="IP107" s="51"/>
      <c r="IQ107" s="51"/>
      <c r="IR107" s="51"/>
      <c r="IS107" s="51"/>
      <c r="IT107" s="51"/>
      <c r="IU107" s="51"/>
      <c r="IV107" s="51"/>
    </row>
    <row r="108" spans="1:256">
      <c r="A108" s="51"/>
      <c r="B108" s="51"/>
      <c r="C108" s="51"/>
      <c r="D108" s="51"/>
      <c r="E108" s="51"/>
      <c r="F108" s="51"/>
      <c r="G108" s="51"/>
      <c r="H108" s="51"/>
      <c r="I108" s="56"/>
      <c r="J108" s="51"/>
      <c r="K108" s="56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  <c r="FL108" s="51"/>
      <c r="FM108" s="51"/>
      <c r="FN108" s="51"/>
      <c r="FO108" s="51"/>
      <c r="FP108" s="51"/>
      <c r="FQ108" s="51"/>
      <c r="FR108" s="51"/>
      <c r="FS108" s="51"/>
      <c r="FT108" s="51"/>
      <c r="FU108" s="51"/>
      <c r="FV108" s="51"/>
      <c r="FW108" s="51"/>
      <c r="FX108" s="51"/>
      <c r="FY108" s="51"/>
      <c r="FZ108" s="51"/>
      <c r="GA108" s="51"/>
      <c r="GB108" s="51"/>
      <c r="GC108" s="51"/>
      <c r="GD108" s="51"/>
      <c r="GE108" s="51"/>
      <c r="GF108" s="51"/>
      <c r="GG108" s="51"/>
      <c r="GH108" s="51"/>
      <c r="GI108" s="51"/>
      <c r="GJ108" s="51"/>
      <c r="GK108" s="51"/>
      <c r="GL108" s="51"/>
      <c r="GM108" s="51"/>
      <c r="GN108" s="51"/>
      <c r="GO108" s="51"/>
      <c r="GP108" s="51"/>
      <c r="GQ108" s="51"/>
      <c r="GR108" s="51"/>
      <c r="GS108" s="51"/>
      <c r="GT108" s="51"/>
      <c r="GU108" s="51"/>
      <c r="GV108" s="51"/>
      <c r="GW108" s="51"/>
      <c r="GX108" s="51"/>
      <c r="GY108" s="51"/>
      <c r="GZ108" s="51"/>
      <c r="HA108" s="51"/>
      <c r="HB108" s="51"/>
      <c r="HC108" s="51"/>
      <c r="HD108" s="51"/>
      <c r="HE108" s="51"/>
      <c r="HF108" s="51"/>
      <c r="HG108" s="51"/>
      <c r="HH108" s="51"/>
      <c r="HI108" s="51"/>
      <c r="HJ108" s="51"/>
      <c r="HK108" s="51"/>
      <c r="HL108" s="51"/>
      <c r="HM108" s="51"/>
      <c r="HN108" s="51"/>
      <c r="HO108" s="51"/>
      <c r="HP108" s="51"/>
      <c r="HQ108" s="51"/>
      <c r="HR108" s="51"/>
      <c r="HS108" s="51"/>
      <c r="HT108" s="51"/>
      <c r="HU108" s="51"/>
      <c r="HV108" s="51"/>
      <c r="HW108" s="51"/>
      <c r="HX108" s="51"/>
      <c r="HY108" s="51"/>
      <c r="HZ108" s="51"/>
      <c r="IA108" s="51"/>
      <c r="IB108" s="51"/>
      <c r="IC108" s="51"/>
      <c r="ID108" s="51"/>
      <c r="IE108" s="51"/>
      <c r="IF108" s="51"/>
      <c r="IG108" s="51"/>
      <c r="IH108" s="51"/>
      <c r="II108" s="51"/>
      <c r="IJ108" s="51"/>
      <c r="IK108" s="51"/>
      <c r="IL108" s="51"/>
      <c r="IM108" s="51"/>
      <c r="IN108" s="51"/>
      <c r="IO108" s="51"/>
      <c r="IP108" s="51"/>
      <c r="IQ108" s="51"/>
      <c r="IR108" s="51"/>
      <c r="IS108" s="51"/>
      <c r="IT108" s="51"/>
      <c r="IU108" s="51"/>
      <c r="IV108" s="51"/>
    </row>
    <row r="109" spans="1:256">
      <c r="A109" s="51"/>
      <c r="B109" s="51"/>
      <c r="C109" s="51"/>
      <c r="D109" s="51"/>
      <c r="E109" s="51"/>
      <c r="F109" s="51"/>
      <c r="G109" s="51"/>
      <c r="H109" s="51"/>
      <c r="I109" s="56"/>
      <c r="J109" s="51"/>
      <c r="K109" s="56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  <c r="FL109" s="51"/>
      <c r="FM109" s="51"/>
      <c r="FN109" s="51"/>
      <c r="FO109" s="51"/>
      <c r="FP109" s="51"/>
      <c r="FQ109" s="51"/>
      <c r="FR109" s="51"/>
      <c r="FS109" s="51"/>
      <c r="FT109" s="51"/>
      <c r="FU109" s="51"/>
      <c r="FV109" s="51"/>
      <c r="FW109" s="51"/>
      <c r="FX109" s="51"/>
      <c r="FY109" s="51"/>
      <c r="FZ109" s="51"/>
      <c r="GA109" s="51"/>
      <c r="GB109" s="51"/>
      <c r="GC109" s="51"/>
      <c r="GD109" s="51"/>
      <c r="GE109" s="51"/>
      <c r="GF109" s="51"/>
      <c r="GG109" s="51"/>
      <c r="GH109" s="51"/>
      <c r="GI109" s="51"/>
      <c r="GJ109" s="51"/>
      <c r="GK109" s="51"/>
      <c r="GL109" s="51"/>
      <c r="GM109" s="51"/>
      <c r="GN109" s="51"/>
      <c r="GO109" s="51"/>
      <c r="GP109" s="51"/>
      <c r="GQ109" s="51"/>
      <c r="GR109" s="51"/>
      <c r="GS109" s="51"/>
      <c r="GT109" s="51"/>
      <c r="GU109" s="51"/>
      <c r="GV109" s="51"/>
      <c r="GW109" s="51"/>
      <c r="GX109" s="51"/>
      <c r="GY109" s="51"/>
      <c r="GZ109" s="51"/>
      <c r="HA109" s="51"/>
      <c r="HB109" s="51"/>
      <c r="HC109" s="51"/>
      <c r="HD109" s="51"/>
      <c r="HE109" s="51"/>
      <c r="HF109" s="51"/>
      <c r="HG109" s="51"/>
      <c r="HH109" s="51"/>
      <c r="HI109" s="51"/>
      <c r="HJ109" s="51"/>
      <c r="HK109" s="51"/>
      <c r="HL109" s="51"/>
      <c r="HM109" s="51"/>
      <c r="HN109" s="51"/>
      <c r="HO109" s="51"/>
      <c r="HP109" s="51"/>
      <c r="HQ109" s="51"/>
      <c r="HR109" s="51"/>
      <c r="HS109" s="51"/>
      <c r="HT109" s="51"/>
      <c r="HU109" s="51"/>
      <c r="HV109" s="51"/>
      <c r="HW109" s="51"/>
      <c r="HX109" s="51"/>
      <c r="HY109" s="51"/>
      <c r="HZ109" s="51"/>
      <c r="IA109" s="51"/>
      <c r="IB109" s="51"/>
      <c r="IC109" s="51"/>
      <c r="ID109" s="51"/>
      <c r="IE109" s="51"/>
      <c r="IF109" s="51"/>
      <c r="IG109" s="51"/>
      <c r="IH109" s="51"/>
      <c r="II109" s="51"/>
      <c r="IJ109" s="51"/>
      <c r="IK109" s="51"/>
      <c r="IL109" s="51"/>
      <c r="IM109" s="51"/>
      <c r="IN109" s="51"/>
      <c r="IO109" s="51"/>
      <c r="IP109" s="51"/>
      <c r="IQ109" s="51"/>
      <c r="IR109" s="51"/>
      <c r="IS109" s="51"/>
      <c r="IT109" s="51"/>
      <c r="IU109" s="51"/>
      <c r="IV109" s="51"/>
    </row>
    <row r="110" spans="1:256">
      <c r="A110" s="51"/>
      <c r="B110" s="51"/>
      <c r="C110" s="51"/>
      <c r="D110" s="51"/>
      <c r="E110" s="51"/>
      <c r="F110" s="51"/>
      <c r="G110" s="51"/>
      <c r="H110" s="51"/>
      <c r="I110" s="56"/>
      <c r="J110" s="51"/>
      <c r="K110" s="56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1"/>
      <c r="EF110" s="51"/>
      <c r="EG110" s="51"/>
      <c r="EH110" s="51"/>
      <c r="EI110" s="51"/>
      <c r="EJ110" s="51"/>
      <c r="EK110" s="51"/>
      <c r="EL110" s="51"/>
      <c r="EM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E110" s="51"/>
      <c r="FF110" s="51"/>
      <c r="FG110" s="51"/>
      <c r="FH110" s="51"/>
      <c r="FI110" s="51"/>
      <c r="FJ110" s="51"/>
      <c r="FK110" s="51"/>
      <c r="FL110" s="51"/>
      <c r="FM110" s="51"/>
      <c r="FN110" s="51"/>
      <c r="FO110" s="51"/>
      <c r="FP110" s="51"/>
      <c r="FQ110" s="51"/>
      <c r="FR110" s="51"/>
      <c r="FS110" s="51"/>
      <c r="FT110" s="51"/>
      <c r="FU110" s="51"/>
      <c r="FV110" s="51"/>
      <c r="FW110" s="51"/>
      <c r="FX110" s="51"/>
      <c r="FY110" s="51"/>
      <c r="FZ110" s="51"/>
      <c r="GA110" s="51"/>
      <c r="GB110" s="51"/>
      <c r="GC110" s="51"/>
      <c r="GD110" s="51"/>
      <c r="GE110" s="51"/>
      <c r="GF110" s="51"/>
      <c r="GG110" s="51"/>
      <c r="GH110" s="51"/>
      <c r="GI110" s="51"/>
      <c r="GJ110" s="51"/>
      <c r="GK110" s="51"/>
      <c r="GL110" s="51"/>
      <c r="GM110" s="51"/>
      <c r="GN110" s="51"/>
      <c r="GO110" s="51"/>
      <c r="GP110" s="51"/>
      <c r="GQ110" s="51"/>
      <c r="GR110" s="51"/>
      <c r="GS110" s="51"/>
      <c r="GT110" s="51"/>
      <c r="GU110" s="51"/>
      <c r="GV110" s="51"/>
      <c r="GW110" s="51"/>
      <c r="GX110" s="51"/>
      <c r="GY110" s="51"/>
      <c r="GZ110" s="51"/>
      <c r="HA110" s="51"/>
      <c r="HB110" s="51"/>
      <c r="HC110" s="51"/>
      <c r="HD110" s="51"/>
      <c r="HE110" s="51"/>
      <c r="HF110" s="51"/>
      <c r="HG110" s="51"/>
      <c r="HH110" s="51"/>
      <c r="HI110" s="51"/>
      <c r="HJ110" s="51"/>
      <c r="HK110" s="51"/>
      <c r="HL110" s="51"/>
      <c r="HM110" s="51"/>
      <c r="HN110" s="51"/>
      <c r="HO110" s="51"/>
      <c r="HP110" s="51"/>
      <c r="HQ110" s="51"/>
      <c r="HR110" s="51"/>
      <c r="HS110" s="51"/>
      <c r="HT110" s="51"/>
      <c r="HU110" s="51"/>
      <c r="HV110" s="51"/>
      <c r="HW110" s="51"/>
      <c r="HX110" s="51"/>
      <c r="HY110" s="51"/>
      <c r="HZ110" s="51"/>
      <c r="IA110" s="51"/>
      <c r="IB110" s="51"/>
      <c r="IC110" s="51"/>
      <c r="ID110" s="51"/>
      <c r="IE110" s="51"/>
      <c r="IF110" s="51"/>
      <c r="IG110" s="51"/>
      <c r="IH110" s="51"/>
      <c r="II110" s="51"/>
      <c r="IJ110" s="51"/>
      <c r="IK110" s="51"/>
      <c r="IL110" s="51"/>
      <c r="IM110" s="51"/>
      <c r="IN110" s="51"/>
      <c r="IO110" s="51"/>
      <c r="IP110" s="51"/>
      <c r="IQ110" s="51"/>
      <c r="IR110" s="51"/>
      <c r="IS110" s="51"/>
      <c r="IT110" s="51"/>
      <c r="IU110" s="51"/>
      <c r="IV110" s="51"/>
    </row>
    <row r="111" spans="1:256">
      <c r="A111" s="51"/>
      <c r="B111" s="51"/>
      <c r="C111" s="51"/>
      <c r="D111" s="51"/>
      <c r="E111" s="51"/>
      <c r="F111" s="51"/>
      <c r="G111" s="51"/>
      <c r="H111" s="51"/>
      <c r="I111" s="56"/>
      <c r="J111" s="51"/>
      <c r="K111" s="56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1"/>
      <c r="EF111" s="51"/>
      <c r="EG111" s="51"/>
      <c r="EH111" s="51"/>
      <c r="EI111" s="51"/>
      <c r="EJ111" s="51"/>
      <c r="EK111" s="51"/>
      <c r="EL111" s="51"/>
      <c r="EM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E111" s="51"/>
      <c r="FF111" s="51"/>
      <c r="FG111" s="51"/>
      <c r="FH111" s="51"/>
      <c r="FI111" s="51"/>
      <c r="FJ111" s="51"/>
      <c r="FK111" s="51"/>
      <c r="FL111" s="51"/>
      <c r="FM111" s="51"/>
      <c r="FN111" s="51"/>
      <c r="FO111" s="51"/>
      <c r="FP111" s="51"/>
      <c r="FQ111" s="51"/>
      <c r="FR111" s="51"/>
      <c r="FS111" s="51"/>
      <c r="FT111" s="51"/>
      <c r="FU111" s="51"/>
      <c r="FV111" s="51"/>
      <c r="FW111" s="51"/>
      <c r="FX111" s="51"/>
      <c r="FY111" s="51"/>
      <c r="FZ111" s="51"/>
      <c r="GA111" s="51"/>
      <c r="GB111" s="51"/>
      <c r="GC111" s="51"/>
      <c r="GD111" s="51"/>
      <c r="GE111" s="51"/>
      <c r="GF111" s="51"/>
      <c r="GG111" s="51"/>
      <c r="GH111" s="51"/>
      <c r="GI111" s="51"/>
      <c r="GJ111" s="51"/>
      <c r="GK111" s="51"/>
      <c r="GL111" s="51"/>
      <c r="GM111" s="51"/>
      <c r="GN111" s="51"/>
      <c r="GO111" s="51"/>
      <c r="GP111" s="51"/>
      <c r="GQ111" s="51"/>
      <c r="GR111" s="51"/>
      <c r="GS111" s="51"/>
      <c r="GT111" s="51"/>
      <c r="GU111" s="51"/>
      <c r="GV111" s="51"/>
      <c r="GW111" s="51"/>
      <c r="GX111" s="51"/>
      <c r="GY111" s="51"/>
      <c r="GZ111" s="51"/>
      <c r="HA111" s="51"/>
      <c r="HB111" s="51"/>
      <c r="HC111" s="51"/>
      <c r="HD111" s="51"/>
      <c r="HE111" s="51"/>
      <c r="HF111" s="51"/>
      <c r="HG111" s="51"/>
      <c r="HH111" s="51"/>
      <c r="HI111" s="51"/>
      <c r="HJ111" s="51"/>
      <c r="HK111" s="51"/>
      <c r="HL111" s="51"/>
      <c r="HM111" s="51"/>
      <c r="HN111" s="51"/>
      <c r="HO111" s="51"/>
      <c r="HP111" s="51"/>
      <c r="HQ111" s="51"/>
      <c r="HR111" s="51"/>
      <c r="HS111" s="51"/>
      <c r="HT111" s="51"/>
      <c r="HU111" s="51"/>
      <c r="HV111" s="51"/>
      <c r="HW111" s="51"/>
      <c r="HX111" s="51"/>
      <c r="HY111" s="51"/>
      <c r="HZ111" s="51"/>
      <c r="IA111" s="51"/>
      <c r="IB111" s="51"/>
      <c r="IC111" s="51"/>
      <c r="ID111" s="51"/>
      <c r="IE111" s="51"/>
      <c r="IF111" s="51"/>
      <c r="IG111" s="51"/>
      <c r="IH111" s="51"/>
      <c r="II111" s="51"/>
      <c r="IJ111" s="51"/>
      <c r="IK111" s="51"/>
      <c r="IL111" s="51"/>
      <c r="IM111" s="51"/>
      <c r="IN111" s="51"/>
      <c r="IO111" s="51"/>
      <c r="IP111" s="51"/>
      <c r="IQ111" s="51"/>
      <c r="IR111" s="51"/>
      <c r="IS111" s="51"/>
      <c r="IT111" s="51"/>
      <c r="IU111" s="51"/>
      <c r="IV111" s="51"/>
    </row>
    <row r="112" spans="1:256">
      <c r="A112" s="51"/>
      <c r="B112" s="51"/>
      <c r="C112" s="51"/>
      <c r="D112" s="51"/>
      <c r="E112" s="51"/>
      <c r="F112" s="51"/>
      <c r="G112" s="51"/>
      <c r="H112" s="51"/>
      <c r="I112" s="56"/>
      <c r="J112" s="51"/>
      <c r="K112" s="56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1"/>
      <c r="EF112" s="51"/>
      <c r="EG112" s="51"/>
      <c r="EH112" s="51"/>
      <c r="EI112" s="51"/>
      <c r="EJ112" s="51"/>
      <c r="EK112" s="51"/>
      <c r="EL112" s="51"/>
      <c r="EM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E112" s="51"/>
      <c r="FF112" s="51"/>
      <c r="FG112" s="51"/>
      <c r="FH112" s="51"/>
      <c r="FI112" s="51"/>
      <c r="FJ112" s="51"/>
      <c r="FK112" s="51"/>
      <c r="FL112" s="51"/>
      <c r="FM112" s="51"/>
      <c r="FN112" s="51"/>
      <c r="FO112" s="51"/>
      <c r="FP112" s="51"/>
      <c r="FQ112" s="51"/>
      <c r="FR112" s="51"/>
      <c r="FS112" s="51"/>
      <c r="FT112" s="51"/>
      <c r="FU112" s="51"/>
      <c r="FV112" s="51"/>
      <c r="FW112" s="51"/>
      <c r="FX112" s="51"/>
      <c r="FY112" s="51"/>
      <c r="FZ112" s="51"/>
      <c r="GA112" s="51"/>
      <c r="GB112" s="51"/>
      <c r="GC112" s="51"/>
      <c r="GD112" s="51"/>
      <c r="GE112" s="51"/>
      <c r="GF112" s="51"/>
      <c r="GG112" s="51"/>
      <c r="GH112" s="51"/>
      <c r="GI112" s="51"/>
      <c r="GJ112" s="51"/>
      <c r="GK112" s="51"/>
      <c r="GL112" s="51"/>
      <c r="GM112" s="51"/>
      <c r="GN112" s="51"/>
      <c r="GO112" s="51"/>
      <c r="GP112" s="51"/>
      <c r="GQ112" s="51"/>
      <c r="GR112" s="51"/>
      <c r="GS112" s="51"/>
      <c r="GT112" s="51"/>
      <c r="GU112" s="51"/>
      <c r="GV112" s="51"/>
      <c r="GW112" s="51"/>
      <c r="GX112" s="51"/>
      <c r="GY112" s="51"/>
      <c r="GZ112" s="51"/>
      <c r="HA112" s="51"/>
      <c r="HB112" s="51"/>
      <c r="HC112" s="51"/>
      <c r="HD112" s="51"/>
      <c r="HE112" s="51"/>
      <c r="HF112" s="51"/>
      <c r="HG112" s="51"/>
      <c r="HH112" s="51"/>
      <c r="HI112" s="51"/>
      <c r="HJ112" s="51"/>
      <c r="HK112" s="51"/>
      <c r="HL112" s="51"/>
      <c r="HM112" s="51"/>
      <c r="HN112" s="51"/>
      <c r="HO112" s="51"/>
      <c r="HP112" s="51"/>
      <c r="HQ112" s="51"/>
      <c r="HR112" s="51"/>
      <c r="HS112" s="51"/>
      <c r="HT112" s="51"/>
      <c r="HU112" s="51"/>
      <c r="HV112" s="51"/>
      <c r="HW112" s="51"/>
      <c r="HX112" s="51"/>
      <c r="HY112" s="51"/>
      <c r="HZ112" s="51"/>
      <c r="IA112" s="51"/>
      <c r="IB112" s="51"/>
      <c r="IC112" s="51"/>
      <c r="ID112" s="51"/>
      <c r="IE112" s="51"/>
      <c r="IF112" s="51"/>
      <c r="IG112" s="51"/>
      <c r="IH112" s="51"/>
      <c r="II112" s="51"/>
      <c r="IJ112" s="51"/>
      <c r="IK112" s="51"/>
      <c r="IL112" s="51"/>
      <c r="IM112" s="51"/>
      <c r="IN112" s="51"/>
      <c r="IO112" s="51"/>
      <c r="IP112" s="51"/>
      <c r="IQ112" s="51"/>
      <c r="IR112" s="51"/>
      <c r="IS112" s="51"/>
      <c r="IT112" s="51"/>
      <c r="IU112" s="51"/>
      <c r="IV112" s="51"/>
    </row>
    <row r="113" spans="1:256">
      <c r="A113" s="51"/>
      <c r="B113" s="51"/>
      <c r="C113" s="51"/>
      <c r="D113" s="51"/>
      <c r="E113" s="51"/>
      <c r="F113" s="51"/>
      <c r="G113" s="51"/>
      <c r="H113" s="51"/>
      <c r="I113" s="56"/>
      <c r="J113" s="51"/>
      <c r="K113" s="56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1"/>
      <c r="EF113" s="51"/>
      <c r="EG113" s="51"/>
      <c r="EH113" s="51"/>
      <c r="EI113" s="51"/>
      <c r="EJ113" s="51"/>
      <c r="EK113" s="51"/>
      <c r="EL113" s="51"/>
      <c r="EM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E113" s="51"/>
      <c r="FF113" s="51"/>
      <c r="FG113" s="51"/>
      <c r="FH113" s="51"/>
      <c r="FI113" s="51"/>
      <c r="FJ113" s="51"/>
      <c r="FK113" s="51"/>
      <c r="FL113" s="51"/>
      <c r="FM113" s="51"/>
      <c r="FN113" s="51"/>
      <c r="FO113" s="51"/>
      <c r="FP113" s="51"/>
      <c r="FQ113" s="51"/>
      <c r="FR113" s="51"/>
      <c r="FS113" s="51"/>
      <c r="FT113" s="51"/>
      <c r="FU113" s="51"/>
      <c r="FV113" s="51"/>
      <c r="FW113" s="51"/>
      <c r="FX113" s="51"/>
      <c r="FY113" s="51"/>
      <c r="FZ113" s="51"/>
      <c r="GA113" s="51"/>
      <c r="GB113" s="51"/>
      <c r="GC113" s="51"/>
      <c r="GD113" s="51"/>
      <c r="GE113" s="51"/>
      <c r="GF113" s="51"/>
      <c r="GG113" s="51"/>
      <c r="GH113" s="51"/>
      <c r="GI113" s="51"/>
      <c r="GJ113" s="51"/>
      <c r="GK113" s="51"/>
      <c r="GL113" s="51"/>
      <c r="GM113" s="51"/>
      <c r="GN113" s="51"/>
      <c r="GO113" s="51"/>
      <c r="GP113" s="51"/>
      <c r="GQ113" s="51"/>
      <c r="GR113" s="51"/>
      <c r="GS113" s="51"/>
      <c r="GT113" s="51"/>
      <c r="GU113" s="51"/>
      <c r="GV113" s="51"/>
      <c r="GW113" s="51"/>
      <c r="GX113" s="51"/>
      <c r="GY113" s="51"/>
      <c r="GZ113" s="51"/>
      <c r="HA113" s="51"/>
      <c r="HB113" s="51"/>
      <c r="HC113" s="51"/>
      <c r="HD113" s="51"/>
      <c r="HE113" s="51"/>
      <c r="HF113" s="51"/>
      <c r="HG113" s="51"/>
      <c r="HH113" s="51"/>
      <c r="HI113" s="51"/>
      <c r="HJ113" s="51"/>
      <c r="HK113" s="51"/>
      <c r="HL113" s="51"/>
      <c r="HM113" s="51"/>
      <c r="HN113" s="51"/>
      <c r="HO113" s="51"/>
      <c r="HP113" s="51"/>
      <c r="HQ113" s="51"/>
      <c r="HR113" s="51"/>
      <c r="HS113" s="51"/>
      <c r="HT113" s="51"/>
      <c r="HU113" s="51"/>
      <c r="HV113" s="51"/>
      <c r="HW113" s="51"/>
      <c r="HX113" s="51"/>
      <c r="HY113" s="51"/>
      <c r="HZ113" s="51"/>
      <c r="IA113" s="51"/>
      <c r="IB113" s="51"/>
      <c r="IC113" s="51"/>
      <c r="ID113" s="51"/>
      <c r="IE113" s="51"/>
      <c r="IF113" s="51"/>
      <c r="IG113" s="51"/>
      <c r="IH113" s="51"/>
      <c r="II113" s="51"/>
      <c r="IJ113" s="51"/>
      <c r="IK113" s="51"/>
      <c r="IL113" s="51"/>
      <c r="IM113" s="51"/>
      <c r="IN113" s="51"/>
      <c r="IO113" s="51"/>
      <c r="IP113" s="51"/>
      <c r="IQ113" s="51"/>
      <c r="IR113" s="51"/>
      <c r="IS113" s="51"/>
      <c r="IT113" s="51"/>
      <c r="IU113" s="51"/>
      <c r="IV113" s="51"/>
    </row>
    <row r="114" spans="1:256">
      <c r="A114" s="51"/>
      <c r="B114" s="51"/>
      <c r="C114" s="51"/>
      <c r="D114" s="51"/>
      <c r="E114" s="51"/>
      <c r="F114" s="51"/>
      <c r="G114" s="51"/>
      <c r="H114" s="51"/>
      <c r="I114" s="56"/>
      <c r="J114" s="51"/>
      <c r="K114" s="56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1"/>
      <c r="EF114" s="51"/>
      <c r="EG114" s="51"/>
      <c r="EH114" s="51"/>
      <c r="EI114" s="51"/>
      <c r="EJ114" s="51"/>
      <c r="EK114" s="51"/>
      <c r="EL114" s="51"/>
      <c r="EM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1"/>
      <c r="FJ114" s="51"/>
      <c r="FK114" s="51"/>
      <c r="FL114" s="51"/>
      <c r="FM114" s="51"/>
      <c r="FN114" s="51"/>
      <c r="FO114" s="51"/>
      <c r="FP114" s="51"/>
      <c r="FQ114" s="51"/>
      <c r="FR114" s="51"/>
      <c r="FS114" s="51"/>
      <c r="FT114" s="51"/>
      <c r="FU114" s="51"/>
      <c r="FV114" s="51"/>
      <c r="FW114" s="51"/>
      <c r="FX114" s="51"/>
      <c r="FY114" s="51"/>
      <c r="FZ114" s="51"/>
      <c r="GA114" s="51"/>
      <c r="GB114" s="51"/>
      <c r="GC114" s="51"/>
      <c r="GD114" s="51"/>
      <c r="GE114" s="51"/>
      <c r="GF114" s="51"/>
      <c r="GG114" s="51"/>
      <c r="GH114" s="51"/>
      <c r="GI114" s="51"/>
      <c r="GJ114" s="51"/>
      <c r="GK114" s="51"/>
      <c r="GL114" s="51"/>
      <c r="GM114" s="51"/>
      <c r="GN114" s="51"/>
      <c r="GO114" s="51"/>
      <c r="GP114" s="51"/>
      <c r="GQ114" s="51"/>
      <c r="GR114" s="51"/>
      <c r="GS114" s="51"/>
      <c r="GT114" s="51"/>
      <c r="GU114" s="51"/>
      <c r="GV114" s="51"/>
      <c r="GW114" s="51"/>
      <c r="GX114" s="51"/>
      <c r="GY114" s="51"/>
      <c r="GZ114" s="51"/>
      <c r="HA114" s="51"/>
      <c r="HB114" s="51"/>
      <c r="HC114" s="51"/>
      <c r="HD114" s="51"/>
      <c r="HE114" s="51"/>
      <c r="HF114" s="51"/>
      <c r="HG114" s="51"/>
      <c r="HH114" s="51"/>
      <c r="HI114" s="51"/>
      <c r="HJ114" s="51"/>
      <c r="HK114" s="51"/>
      <c r="HL114" s="51"/>
      <c r="HM114" s="51"/>
      <c r="HN114" s="51"/>
      <c r="HO114" s="51"/>
      <c r="HP114" s="51"/>
      <c r="HQ114" s="51"/>
      <c r="HR114" s="51"/>
      <c r="HS114" s="51"/>
      <c r="HT114" s="51"/>
      <c r="HU114" s="51"/>
      <c r="HV114" s="51"/>
      <c r="HW114" s="51"/>
      <c r="HX114" s="51"/>
      <c r="HY114" s="51"/>
      <c r="HZ114" s="51"/>
      <c r="IA114" s="51"/>
      <c r="IB114" s="51"/>
      <c r="IC114" s="51"/>
      <c r="ID114" s="51"/>
      <c r="IE114" s="51"/>
      <c r="IF114" s="51"/>
      <c r="IG114" s="51"/>
      <c r="IH114" s="51"/>
      <c r="II114" s="51"/>
      <c r="IJ114" s="51"/>
      <c r="IK114" s="51"/>
      <c r="IL114" s="51"/>
      <c r="IM114" s="51"/>
      <c r="IN114" s="51"/>
      <c r="IO114" s="51"/>
      <c r="IP114" s="51"/>
      <c r="IQ114" s="51"/>
      <c r="IR114" s="51"/>
      <c r="IS114" s="51"/>
      <c r="IT114" s="51"/>
      <c r="IU114" s="51"/>
      <c r="IV114" s="51"/>
    </row>
    <row r="115" spans="1:256">
      <c r="A115" s="51"/>
      <c r="B115" s="51"/>
      <c r="C115" s="51"/>
      <c r="D115" s="51"/>
      <c r="E115" s="51"/>
      <c r="F115" s="51"/>
      <c r="G115" s="51"/>
      <c r="H115" s="51"/>
      <c r="I115" s="56"/>
      <c r="J115" s="51"/>
      <c r="K115" s="56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1"/>
      <c r="EF115" s="51"/>
      <c r="EG115" s="51"/>
      <c r="EH115" s="51"/>
      <c r="EI115" s="51"/>
      <c r="EJ115" s="51"/>
      <c r="EK115" s="51"/>
      <c r="EL115" s="51"/>
      <c r="EM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1"/>
      <c r="FJ115" s="51"/>
      <c r="FK115" s="51"/>
      <c r="FL115" s="51"/>
      <c r="FM115" s="51"/>
      <c r="FN115" s="51"/>
      <c r="FO115" s="51"/>
      <c r="FP115" s="51"/>
      <c r="FQ115" s="51"/>
      <c r="FR115" s="51"/>
      <c r="FS115" s="51"/>
      <c r="FT115" s="51"/>
      <c r="FU115" s="51"/>
      <c r="FV115" s="51"/>
      <c r="FW115" s="51"/>
      <c r="FX115" s="51"/>
      <c r="FY115" s="51"/>
      <c r="FZ115" s="51"/>
      <c r="GA115" s="51"/>
      <c r="GB115" s="51"/>
      <c r="GC115" s="51"/>
      <c r="GD115" s="51"/>
      <c r="GE115" s="51"/>
      <c r="GF115" s="51"/>
      <c r="GG115" s="51"/>
      <c r="GH115" s="51"/>
      <c r="GI115" s="51"/>
      <c r="GJ115" s="51"/>
      <c r="GK115" s="51"/>
      <c r="GL115" s="51"/>
      <c r="GM115" s="51"/>
      <c r="GN115" s="51"/>
      <c r="GO115" s="51"/>
      <c r="GP115" s="51"/>
      <c r="GQ115" s="51"/>
      <c r="GR115" s="51"/>
      <c r="GS115" s="51"/>
      <c r="GT115" s="51"/>
      <c r="GU115" s="51"/>
      <c r="GV115" s="51"/>
      <c r="GW115" s="51"/>
      <c r="GX115" s="51"/>
      <c r="GY115" s="51"/>
      <c r="GZ115" s="51"/>
      <c r="HA115" s="51"/>
      <c r="HB115" s="51"/>
      <c r="HC115" s="51"/>
      <c r="HD115" s="51"/>
      <c r="HE115" s="51"/>
      <c r="HF115" s="51"/>
      <c r="HG115" s="51"/>
      <c r="HH115" s="51"/>
      <c r="HI115" s="51"/>
      <c r="HJ115" s="51"/>
      <c r="HK115" s="51"/>
      <c r="HL115" s="51"/>
      <c r="HM115" s="51"/>
      <c r="HN115" s="51"/>
      <c r="HO115" s="51"/>
      <c r="HP115" s="51"/>
      <c r="HQ115" s="51"/>
      <c r="HR115" s="51"/>
      <c r="HS115" s="51"/>
      <c r="HT115" s="51"/>
      <c r="HU115" s="51"/>
      <c r="HV115" s="51"/>
      <c r="HW115" s="51"/>
      <c r="HX115" s="51"/>
      <c r="HY115" s="51"/>
      <c r="HZ115" s="51"/>
      <c r="IA115" s="51"/>
      <c r="IB115" s="51"/>
      <c r="IC115" s="51"/>
      <c r="ID115" s="51"/>
      <c r="IE115" s="51"/>
      <c r="IF115" s="51"/>
      <c r="IG115" s="51"/>
      <c r="IH115" s="51"/>
      <c r="II115" s="51"/>
      <c r="IJ115" s="51"/>
      <c r="IK115" s="51"/>
      <c r="IL115" s="51"/>
      <c r="IM115" s="51"/>
      <c r="IN115" s="51"/>
      <c r="IO115" s="51"/>
      <c r="IP115" s="51"/>
      <c r="IQ115" s="51"/>
      <c r="IR115" s="51"/>
      <c r="IS115" s="51"/>
      <c r="IT115" s="51"/>
      <c r="IU115" s="51"/>
      <c r="IV115" s="51"/>
    </row>
    <row r="116" spans="1:256">
      <c r="A116" s="51"/>
      <c r="B116" s="51"/>
      <c r="C116" s="51"/>
      <c r="D116" s="51"/>
      <c r="E116" s="51"/>
      <c r="F116" s="51"/>
      <c r="G116" s="51"/>
      <c r="H116" s="51"/>
      <c r="I116" s="56"/>
      <c r="J116" s="51"/>
      <c r="K116" s="56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1"/>
      <c r="EF116" s="51"/>
      <c r="EG116" s="51"/>
      <c r="EH116" s="51"/>
      <c r="EI116" s="51"/>
      <c r="EJ116" s="51"/>
      <c r="EK116" s="51"/>
      <c r="EL116" s="51"/>
      <c r="EM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1"/>
      <c r="FJ116" s="51"/>
      <c r="FK116" s="51"/>
      <c r="FL116" s="51"/>
      <c r="FM116" s="51"/>
      <c r="FN116" s="51"/>
      <c r="FO116" s="51"/>
      <c r="FP116" s="51"/>
      <c r="FQ116" s="51"/>
      <c r="FR116" s="51"/>
      <c r="FS116" s="51"/>
      <c r="FT116" s="51"/>
      <c r="FU116" s="51"/>
      <c r="FV116" s="51"/>
      <c r="FW116" s="51"/>
      <c r="FX116" s="51"/>
      <c r="FY116" s="51"/>
      <c r="FZ116" s="51"/>
      <c r="GA116" s="51"/>
      <c r="GB116" s="51"/>
      <c r="GC116" s="51"/>
      <c r="GD116" s="51"/>
      <c r="GE116" s="51"/>
      <c r="GF116" s="51"/>
      <c r="GG116" s="51"/>
      <c r="GH116" s="51"/>
      <c r="GI116" s="51"/>
      <c r="GJ116" s="51"/>
      <c r="GK116" s="51"/>
      <c r="GL116" s="51"/>
      <c r="GM116" s="51"/>
      <c r="GN116" s="51"/>
      <c r="GO116" s="51"/>
      <c r="GP116" s="51"/>
      <c r="GQ116" s="51"/>
      <c r="GR116" s="51"/>
      <c r="GS116" s="51"/>
      <c r="GT116" s="51"/>
      <c r="GU116" s="51"/>
      <c r="GV116" s="51"/>
      <c r="GW116" s="51"/>
      <c r="GX116" s="51"/>
      <c r="GY116" s="51"/>
      <c r="GZ116" s="51"/>
      <c r="HA116" s="51"/>
      <c r="HB116" s="51"/>
      <c r="HC116" s="51"/>
      <c r="HD116" s="51"/>
      <c r="HE116" s="51"/>
      <c r="HF116" s="51"/>
      <c r="HG116" s="51"/>
      <c r="HH116" s="51"/>
      <c r="HI116" s="51"/>
      <c r="HJ116" s="51"/>
      <c r="HK116" s="51"/>
      <c r="HL116" s="51"/>
      <c r="HM116" s="51"/>
      <c r="HN116" s="51"/>
      <c r="HO116" s="51"/>
      <c r="HP116" s="51"/>
      <c r="HQ116" s="51"/>
      <c r="HR116" s="51"/>
      <c r="HS116" s="51"/>
      <c r="HT116" s="51"/>
      <c r="HU116" s="51"/>
      <c r="HV116" s="51"/>
      <c r="HW116" s="51"/>
      <c r="HX116" s="51"/>
      <c r="HY116" s="51"/>
      <c r="HZ116" s="51"/>
      <c r="IA116" s="51"/>
      <c r="IB116" s="51"/>
      <c r="IC116" s="51"/>
      <c r="ID116" s="51"/>
      <c r="IE116" s="51"/>
      <c r="IF116" s="51"/>
      <c r="IG116" s="51"/>
      <c r="IH116" s="51"/>
      <c r="II116" s="51"/>
      <c r="IJ116" s="51"/>
      <c r="IK116" s="51"/>
      <c r="IL116" s="51"/>
      <c r="IM116" s="51"/>
      <c r="IN116" s="51"/>
      <c r="IO116" s="51"/>
      <c r="IP116" s="51"/>
      <c r="IQ116" s="51"/>
      <c r="IR116" s="51"/>
      <c r="IS116" s="51"/>
      <c r="IT116" s="51"/>
      <c r="IU116" s="51"/>
      <c r="IV116" s="51"/>
    </row>
    <row r="117" spans="1:256">
      <c r="A117" s="51"/>
      <c r="B117" s="51"/>
      <c r="C117" s="51"/>
      <c r="D117" s="51"/>
      <c r="E117" s="51"/>
      <c r="F117" s="51"/>
      <c r="G117" s="51"/>
      <c r="H117" s="51"/>
      <c r="I117" s="56"/>
      <c r="J117" s="51"/>
      <c r="K117" s="56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1"/>
      <c r="EF117" s="51"/>
      <c r="EG117" s="51"/>
      <c r="EH117" s="51"/>
      <c r="EI117" s="51"/>
      <c r="EJ117" s="51"/>
      <c r="EK117" s="51"/>
      <c r="EL117" s="51"/>
      <c r="EM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1"/>
      <c r="FJ117" s="51"/>
      <c r="FK117" s="51"/>
      <c r="FL117" s="51"/>
      <c r="FM117" s="51"/>
      <c r="FN117" s="51"/>
      <c r="FO117" s="51"/>
      <c r="FP117" s="51"/>
      <c r="FQ117" s="51"/>
      <c r="FR117" s="51"/>
      <c r="FS117" s="51"/>
      <c r="FT117" s="51"/>
      <c r="FU117" s="51"/>
      <c r="FV117" s="51"/>
      <c r="FW117" s="51"/>
      <c r="FX117" s="51"/>
      <c r="FY117" s="51"/>
      <c r="FZ117" s="51"/>
      <c r="GA117" s="51"/>
      <c r="GB117" s="51"/>
      <c r="GC117" s="51"/>
      <c r="GD117" s="51"/>
      <c r="GE117" s="51"/>
      <c r="GF117" s="51"/>
      <c r="GG117" s="51"/>
      <c r="GH117" s="51"/>
      <c r="GI117" s="51"/>
      <c r="GJ117" s="51"/>
      <c r="GK117" s="51"/>
      <c r="GL117" s="51"/>
      <c r="GM117" s="51"/>
      <c r="GN117" s="51"/>
      <c r="GO117" s="51"/>
      <c r="GP117" s="51"/>
      <c r="GQ117" s="51"/>
      <c r="GR117" s="51"/>
      <c r="GS117" s="51"/>
      <c r="GT117" s="51"/>
      <c r="GU117" s="51"/>
      <c r="GV117" s="51"/>
      <c r="GW117" s="51"/>
      <c r="GX117" s="51"/>
      <c r="GY117" s="51"/>
      <c r="GZ117" s="51"/>
      <c r="HA117" s="51"/>
      <c r="HB117" s="51"/>
      <c r="HC117" s="51"/>
      <c r="HD117" s="51"/>
      <c r="HE117" s="51"/>
      <c r="HF117" s="51"/>
      <c r="HG117" s="51"/>
      <c r="HH117" s="51"/>
      <c r="HI117" s="51"/>
      <c r="HJ117" s="51"/>
      <c r="HK117" s="51"/>
      <c r="HL117" s="51"/>
      <c r="HM117" s="51"/>
      <c r="HN117" s="51"/>
      <c r="HO117" s="51"/>
      <c r="HP117" s="51"/>
      <c r="HQ117" s="51"/>
      <c r="HR117" s="51"/>
      <c r="HS117" s="51"/>
      <c r="HT117" s="51"/>
      <c r="HU117" s="51"/>
      <c r="HV117" s="51"/>
      <c r="HW117" s="51"/>
      <c r="HX117" s="51"/>
      <c r="HY117" s="51"/>
      <c r="HZ117" s="51"/>
      <c r="IA117" s="51"/>
      <c r="IB117" s="51"/>
      <c r="IC117" s="51"/>
      <c r="ID117" s="51"/>
      <c r="IE117" s="51"/>
      <c r="IF117" s="51"/>
      <c r="IG117" s="51"/>
      <c r="IH117" s="51"/>
      <c r="II117" s="51"/>
      <c r="IJ117" s="51"/>
      <c r="IK117" s="51"/>
      <c r="IL117" s="51"/>
      <c r="IM117" s="51"/>
      <c r="IN117" s="51"/>
      <c r="IO117" s="51"/>
      <c r="IP117" s="51"/>
      <c r="IQ117" s="51"/>
      <c r="IR117" s="51"/>
      <c r="IS117" s="51"/>
      <c r="IT117" s="51"/>
      <c r="IU117" s="51"/>
      <c r="IV117" s="51"/>
    </row>
    <row r="118" spans="1:256">
      <c r="A118" s="51"/>
      <c r="B118" s="51"/>
      <c r="C118" s="51"/>
      <c r="D118" s="51"/>
      <c r="E118" s="51"/>
      <c r="F118" s="51"/>
      <c r="G118" s="51"/>
      <c r="H118" s="51"/>
      <c r="I118" s="56"/>
      <c r="J118" s="51"/>
      <c r="K118" s="56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1"/>
      <c r="EF118" s="51"/>
      <c r="EG118" s="51"/>
      <c r="EH118" s="51"/>
      <c r="EI118" s="51"/>
      <c r="EJ118" s="51"/>
      <c r="EK118" s="51"/>
      <c r="EL118" s="51"/>
      <c r="EM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1"/>
      <c r="FJ118" s="51"/>
      <c r="FK118" s="51"/>
      <c r="FL118" s="51"/>
      <c r="FM118" s="51"/>
      <c r="FN118" s="51"/>
      <c r="FO118" s="51"/>
      <c r="FP118" s="51"/>
      <c r="FQ118" s="51"/>
      <c r="FR118" s="51"/>
      <c r="FS118" s="51"/>
      <c r="FT118" s="51"/>
      <c r="FU118" s="51"/>
      <c r="FV118" s="51"/>
      <c r="FW118" s="51"/>
      <c r="FX118" s="51"/>
      <c r="FY118" s="51"/>
      <c r="FZ118" s="51"/>
      <c r="GA118" s="51"/>
      <c r="GB118" s="51"/>
      <c r="GC118" s="51"/>
      <c r="GD118" s="51"/>
      <c r="GE118" s="51"/>
      <c r="GF118" s="51"/>
      <c r="GG118" s="51"/>
      <c r="GH118" s="51"/>
      <c r="GI118" s="51"/>
      <c r="GJ118" s="51"/>
      <c r="GK118" s="51"/>
      <c r="GL118" s="51"/>
      <c r="GM118" s="51"/>
      <c r="GN118" s="51"/>
      <c r="GO118" s="51"/>
      <c r="GP118" s="51"/>
      <c r="GQ118" s="51"/>
      <c r="GR118" s="51"/>
      <c r="GS118" s="51"/>
      <c r="GT118" s="51"/>
      <c r="GU118" s="51"/>
      <c r="GV118" s="51"/>
      <c r="GW118" s="51"/>
      <c r="GX118" s="51"/>
      <c r="GY118" s="51"/>
      <c r="GZ118" s="51"/>
      <c r="HA118" s="51"/>
      <c r="HB118" s="51"/>
      <c r="HC118" s="51"/>
      <c r="HD118" s="51"/>
      <c r="HE118" s="51"/>
      <c r="HF118" s="51"/>
      <c r="HG118" s="51"/>
      <c r="HH118" s="51"/>
      <c r="HI118" s="51"/>
      <c r="HJ118" s="51"/>
      <c r="HK118" s="51"/>
      <c r="HL118" s="51"/>
      <c r="HM118" s="51"/>
      <c r="HN118" s="51"/>
      <c r="HO118" s="51"/>
      <c r="HP118" s="51"/>
      <c r="HQ118" s="51"/>
      <c r="HR118" s="51"/>
      <c r="HS118" s="51"/>
      <c r="HT118" s="51"/>
      <c r="HU118" s="51"/>
      <c r="HV118" s="51"/>
      <c r="HW118" s="51"/>
      <c r="HX118" s="51"/>
      <c r="HY118" s="51"/>
      <c r="HZ118" s="51"/>
      <c r="IA118" s="51"/>
      <c r="IB118" s="51"/>
      <c r="IC118" s="51"/>
      <c r="ID118" s="51"/>
      <c r="IE118" s="51"/>
      <c r="IF118" s="51"/>
      <c r="IG118" s="51"/>
      <c r="IH118" s="51"/>
      <c r="II118" s="51"/>
      <c r="IJ118" s="51"/>
      <c r="IK118" s="51"/>
      <c r="IL118" s="51"/>
      <c r="IM118" s="51"/>
      <c r="IN118" s="51"/>
      <c r="IO118" s="51"/>
      <c r="IP118" s="51"/>
      <c r="IQ118" s="51"/>
      <c r="IR118" s="51"/>
      <c r="IS118" s="51"/>
      <c r="IT118" s="51"/>
      <c r="IU118" s="51"/>
      <c r="IV118" s="51"/>
    </row>
    <row r="119" spans="1:256">
      <c r="A119" s="51"/>
      <c r="B119" s="51"/>
      <c r="C119" s="51"/>
      <c r="D119" s="51"/>
      <c r="E119" s="51"/>
      <c r="F119" s="51"/>
      <c r="G119" s="51"/>
      <c r="H119" s="51"/>
      <c r="I119" s="56"/>
      <c r="J119" s="51"/>
      <c r="K119" s="56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  <c r="DR119" s="51"/>
      <c r="DS119" s="51"/>
      <c r="DT119" s="51"/>
      <c r="DU119" s="51"/>
      <c r="DV119" s="51"/>
      <c r="DW119" s="51"/>
      <c r="DX119" s="51"/>
      <c r="DY119" s="51"/>
      <c r="DZ119" s="51"/>
      <c r="EA119" s="51"/>
      <c r="EB119" s="51"/>
      <c r="EC119" s="51"/>
      <c r="ED119" s="51"/>
      <c r="EE119" s="51"/>
      <c r="EF119" s="51"/>
      <c r="EG119" s="51"/>
      <c r="EH119" s="51"/>
      <c r="EI119" s="51"/>
      <c r="EJ119" s="51"/>
      <c r="EK119" s="51"/>
      <c r="EL119" s="51"/>
      <c r="EM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E119" s="51"/>
      <c r="FF119" s="51"/>
      <c r="FG119" s="51"/>
      <c r="FH119" s="51"/>
      <c r="FI119" s="51"/>
      <c r="FJ119" s="51"/>
      <c r="FK119" s="51"/>
      <c r="FL119" s="51"/>
      <c r="FM119" s="51"/>
      <c r="FN119" s="51"/>
      <c r="FO119" s="51"/>
      <c r="FP119" s="51"/>
      <c r="FQ119" s="51"/>
      <c r="FR119" s="51"/>
      <c r="FS119" s="51"/>
      <c r="FT119" s="51"/>
      <c r="FU119" s="51"/>
      <c r="FV119" s="51"/>
      <c r="FW119" s="51"/>
      <c r="FX119" s="51"/>
      <c r="FY119" s="51"/>
      <c r="FZ119" s="51"/>
      <c r="GA119" s="51"/>
      <c r="GB119" s="51"/>
      <c r="GC119" s="51"/>
      <c r="GD119" s="51"/>
      <c r="GE119" s="51"/>
      <c r="GF119" s="51"/>
      <c r="GG119" s="51"/>
      <c r="GH119" s="51"/>
      <c r="GI119" s="51"/>
      <c r="GJ119" s="51"/>
      <c r="GK119" s="51"/>
      <c r="GL119" s="51"/>
      <c r="GM119" s="51"/>
      <c r="GN119" s="51"/>
      <c r="GO119" s="51"/>
      <c r="GP119" s="51"/>
      <c r="GQ119" s="51"/>
      <c r="GR119" s="51"/>
      <c r="GS119" s="51"/>
      <c r="GT119" s="51"/>
      <c r="GU119" s="51"/>
      <c r="GV119" s="51"/>
      <c r="GW119" s="51"/>
      <c r="GX119" s="51"/>
      <c r="GY119" s="51"/>
      <c r="GZ119" s="51"/>
      <c r="HA119" s="51"/>
      <c r="HB119" s="51"/>
      <c r="HC119" s="51"/>
      <c r="HD119" s="51"/>
      <c r="HE119" s="51"/>
      <c r="HF119" s="51"/>
      <c r="HG119" s="51"/>
      <c r="HH119" s="51"/>
      <c r="HI119" s="51"/>
      <c r="HJ119" s="51"/>
      <c r="HK119" s="51"/>
      <c r="HL119" s="51"/>
      <c r="HM119" s="51"/>
      <c r="HN119" s="51"/>
      <c r="HO119" s="51"/>
      <c r="HP119" s="51"/>
      <c r="HQ119" s="51"/>
      <c r="HR119" s="51"/>
      <c r="HS119" s="51"/>
      <c r="HT119" s="51"/>
      <c r="HU119" s="51"/>
      <c r="HV119" s="51"/>
      <c r="HW119" s="51"/>
      <c r="HX119" s="51"/>
      <c r="HY119" s="51"/>
      <c r="HZ119" s="51"/>
      <c r="IA119" s="51"/>
      <c r="IB119" s="51"/>
      <c r="IC119" s="51"/>
      <c r="ID119" s="51"/>
      <c r="IE119" s="51"/>
      <c r="IF119" s="51"/>
      <c r="IG119" s="51"/>
      <c r="IH119" s="51"/>
      <c r="II119" s="51"/>
      <c r="IJ119" s="51"/>
      <c r="IK119" s="51"/>
      <c r="IL119" s="51"/>
      <c r="IM119" s="51"/>
      <c r="IN119" s="51"/>
      <c r="IO119" s="51"/>
      <c r="IP119" s="51"/>
      <c r="IQ119" s="51"/>
      <c r="IR119" s="51"/>
      <c r="IS119" s="51"/>
      <c r="IT119" s="51"/>
      <c r="IU119" s="51"/>
      <c r="IV119" s="51"/>
    </row>
    <row r="120" spans="1:256">
      <c r="A120" s="51"/>
      <c r="B120" s="51"/>
      <c r="C120" s="51"/>
      <c r="D120" s="51"/>
      <c r="E120" s="51"/>
      <c r="F120" s="51"/>
      <c r="G120" s="51"/>
      <c r="H120" s="51"/>
      <c r="I120" s="56"/>
      <c r="J120" s="51"/>
      <c r="K120" s="56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  <c r="DS120" s="51"/>
      <c r="DT120" s="51"/>
      <c r="DU120" s="51"/>
      <c r="DV120" s="51"/>
      <c r="DW120" s="51"/>
      <c r="DX120" s="51"/>
      <c r="DY120" s="51"/>
      <c r="DZ120" s="51"/>
      <c r="EA120" s="51"/>
      <c r="EB120" s="51"/>
      <c r="EC120" s="51"/>
      <c r="ED120" s="51"/>
      <c r="EE120" s="51"/>
      <c r="EF120" s="51"/>
      <c r="EG120" s="51"/>
      <c r="EH120" s="51"/>
      <c r="EI120" s="51"/>
      <c r="EJ120" s="51"/>
      <c r="EK120" s="51"/>
      <c r="EL120" s="51"/>
      <c r="EM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E120" s="51"/>
      <c r="FF120" s="51"/>
      <c r="FG120" s="51"/>
      <c r="FH120" s="51"/>
      <c r="FI120" s="51"/>
      <c r="FJ120" s="51"/>
      <c r="FK120" s="51"/>
      <c r="FL120" s="51"/>
      <c r="FM120" s="51"/>
      <c r="FN120" s="51"/>
      <c r="FO120" s="51"/>
      <c r="FP120" s="51"/>
      <c r="FQ120" s="51"/>
      <c r="FR120" s="51"/>
      <c r="FS120" s="51"/>
      <c r="FT120" s="51"/>
      <c r="FU120" s="51"/>
      <c r="FV120" s="51"/>
      <c r="FW120" s="51"/>
      <c r="FX120" s="51"/>
      <c r="FY120" s="51"/>
      <c r="FZ120" s="51"/>
      <c r="GA120" s="51"/>
      <c r="GB120" s="51"/>
      <c r="GC120" s="51"/>
      <c r="GD120" s="51"/>
      <c r="GE120" s="51"/>
      <c r="GF120" s="51"/>
      <c r="GG120" s="51"/>
      <c r="GH120" s="51"/>
      <c r="GI120" s="51"/>
      <c r="GJ120" s="51"/>
      <c r="GK120" s="51"/>
      <c r="GL120" s="51"/>
      <c r="GM120" s="51"/>
      <c r="GN120" s="51"/>
      <c r="GO120" s="51"/>
      <c r="GP120" s="51"/>
      <c r="GQ120" s="51"/>
      <c r="GR120" s="51"/>
      <c r="GS120" s="51"/>
      <c r="GT120" s="51"/>
      <c r="GU120" s="51"/>
      <c r="GV120" s="51"/>
      <c r="GW120" s="51"/>
      <c r="GX120" s="51"/>
      <c r="GY120" s="51"/>
      <c r="GZ120" s="51"/>
      <c r="HA120" s="51"/>
      <c r="HB120" s="51"/>
      <c r="HC120" s="51"/>
      <c r="HD120" s="51"/>
      <c r="HE120" s="51"/>
      <c r="HF120" s="51"/>
      <c r="HG120" s="51"/>
      <c r="HH120" s="51"/>
      <c r="HI120" s="51"/>
      <c r="HJ120" s="51"/>
      <c r="HK120" s="51"/>
      <c r="HL120" s="51"/>
      <c r="HM120" s="51"/>
      <c r="HN120" s="51"/>
      <c r="HO120" s="51"/>
      <c r="HP120" s="51"/>
      <c r="HQ120" s="51"/>
      <c r="HR120" s="51"/>
      <c r="HS120" s="51"/>
      <c r="HT120" s="51"/>
      <c r="HU120" s="51"/>
      <c r="HV120" s="51"/>
      <c r="HW120" s="51"/>
      <c r="HX120" s="51"/>
      <c r="HY120" s="51"/>
      <c r="HZ120" s="51"/>
      <c r="IA120" s="51"/>
      <c r="IB120" s="51"/>
      <c r="IC120" s="51"/>
      <c r="ID120" s="51"/>
      <c r="IE120" s="51"/>
      <c r="IF120" s="51"/>
      <c r="IG120" s="51"/>
      <c r="IH120" s="51"/>
      <c r="II120" s="51"/>
      <c r="IJ120" s="51"/>
      <c r="IK120" s="51"/>
      <c r="IL120" s="51"/>
      <c r="IM120" s="51"/>
      <c r="IN120" s="51"/>
      <c r="IO120" s="51"/>
      <c r="IP120" s="51"/>
      <c r="IQ120" s="51"/>
      <c r="IR120" s="51"/>
      <c r="IS120" s="51"/>
      <c r="IT120" s="51"/>
      <c r="IU120" s="51"/>
      <c r="IV120" s="51"/>
    </row>
    <row r="121" spans="1:256">
      <c r="A121" s="51"/>
      <c r="B121" s="51"/>
      <c r="C121" s="51"/>
      <c r="D121" s="51"/>
      <c r="E121" s="51"/>
      <c r="F121" s="51"/>
      <c r="G121" s="51"/>
      <c r="H121" s="51"/>
      <c r="I121" s="56"/>
      <c r="J121" s="51"/>
      <c r="K121" s="56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  <c r="DS121" s="51"/>
      <c r="DT121" s="51"/>
      <c r="DU121" s="51"/>
      <c r="DV121" s="51"/>
      <c r="DW121" s="51"/>
      <c r="DX121" s="51"/>
      <c r="DY121" s="51"/>
      <c r="DZ121" s="51"/>
      <c r="EA121" s="51"/>
      <c r="EB121" s="51"/>
      <c r="EC121" s="51"/>
      <c r="ED121" s="51"/>
      <c r="EE121" s="51"/>
      <c r="EF121" s="51"/>
      <c r="EG121" s="51"/>
      <c r="EH121" s="51"/>
      <c r="EI121" s="51"/>
      <c r="EJ121" s="51"/>
      <c r="EK121" s="51"/>
      <c r="EL121" s="51"/>
      <c r="EM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E121" s="51"/>
      <c r="FF121" s="51"/>
      <c r="FG121" s="51"/>
      <c r="FH121" s="51"/>
      <c r="FI121" s="51"/>
      <c r="FJ121" s="51"/>
      <c r="FK121" s="51"/>
      <c r="FL121" s="51"/>
      <c r="FM121" s="51"/>
      <c r="FN121" s="51"/>
      <c r="FO121" s="51"/>
      <c r="FP121" s="51"/>
      <c r="FQ121" s="51"/>
      <c r="FR121" s="51"/>
      <c r="FS121" s="51"/>
      <c r="FT121" s="51"/>
      <c r="FU121" s="51"/>
      <c r="FV121" s="51"/>
      <c r="FW121" s="51"/>
      <c r="FX121" s="51"/>
      <c r="FY121" s="51"/>
      <c r="FZ121" s="51"/>
      <c r="GA121" s="51"/>
      <c r="GB121" s="51"/>
      <c r="GC121" s="51"/>
      <c r="GD121" s="51"/>
      <c r="GE121" s="51"/>
      <c r="GF121" s="51"/>
      <c r="GG121" s="51"/>
      <c r="GH121" s="51"/>
      <c r="GI121" s="51"/>
      <c r="GJ121" s="51"/>
      <c r="GK121" s="51"/>
      <c r="GL121" s="51"/>
      <c r="GM121" s="51"/>
      <c r="GN121" s="51"/>
      <c r="GO121" s="51"/>
      <c r="GP121" s="51"/>
      <c r="GQ121" s="51"/>
      <c r="GR121" s="51"/>
      <c r="GS121" s="51"/>
      <c r="GT121" s="51"/>
      <c r="GU121" s="51"/>
      <c r="GV121" s="51"/>
      <c r="GW121" s="51"/>
      <c r="GX121" s="51"/>
      <c r="GY121" s="51"/>
      <c r="GZ121" s="51"/>
      <c r="HA121" s="51"/>
      <c r="HB121" s="51"/>
      <c r="HC121" s="51"/>
      <c r="HD121" s="51"/>
      <c r="HE121" s="51"/>
      <c r="HF121" s="51"/>
      <c r="HG121" s="51"/>
      <c r="HH121" s="51"/>
      <c r="HI121" s="51"/>
      <c r="HJ121" s="51"/>
      <c r="HK121" s="51"/>
      <c r="HL121" s="51"/>
      <c r="HM121" s="51"/>
      <c r="HN121" s="51"/>
      <c r="HO121" s="51"/>
      <c r="HP121" s="51"/>
      <c r="HQ121" s="51"/>
      <c r="HR121" s="51"/>
      <c r="HS121" s="51"/>
      <c r="HT121" s="51"/>
      <c r="HU121" s="51"/>
      <c r="HV121" s="51"/>
      <c r="HW121" s="51"/>
      <c r="HX121" s="51"/>
      <c r="HY121" s="51"/>
      <c r="HZ121" s="51"/>
      <c r="IA121" s="51"/>
      <c r="IB121" s="51"/>
      <c r="IC121" s="51"/>
      <c r="ID121" s="51"/>
      <c r="IE121" s="51"/>
      <c r="IF121" s="51"/>
      <c r="IG121" s="51"/>
      <c r="IH121" s="51"/>
      <c r="II121" s="51"/>
      <c r="IJ121" s="51"/>
      <c r="IK121" s="51"/>
      <c r="IL121" s="51"/>
      <c r="IM121" s="51"/>
      <c r="IN121" s="51"/>
      <c r="IO121" s="51"/>
      <c r="IP121" s="51"/>
      <c r="IQ121" s="51"/>
      <c r="IR121" s="51"/>
      <c r="IS121" s="51"/>
      <c r="IT121" s="51"/>
      <c r="IU121" s="51"/>
      <c r="IV121" s="51"/>
    </row>
    <row r="122" spans="1:256">
      <c r="A122" s="51"/>
      <c r="B122" s="51"/>
      <c r="C122" s="51"/>
      <c r="D122" s="51"/>
      <c r="E122" s="51"/>
      <c r="F122" s="51"/>
      <c r="G122" s="51"/>
      <c r="H122" s="51"/>
      <c r="I122" s="56"/>
      <c r="J122" s="51"/>
      <c r="K122" s="56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  <c r="DS122" s="51"/>
      <c r="DT122" s="51"/>
      <c r="DU122" s="51"/>
      <c r="DV122" s="51"/>
      <c r="DW122" s="51"/>
      <c r="DX122" s="51"/>
      <c r="DY122" s="51"/>
      <c r="DZ122" s="51"/>
      <c r="EA122" s="51"/>
      <c r="EB122" s="51"/>
      <c r="EC122" s="51"/>
      <c r="ED122" s="51"/>
      <c r="EE122" s="51"/>
      <c r="EF122" s="51"/>
      <c r="EG122" s="51"/>
      <c r="EH122" s="51"/>
      <c r="EI122" s="51"/>
      <c r="EJ122" s="51"/>
      <c r="EK122" s="51"/>
      <c r="EL122" s="51"/>
      <c r="EM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E122" s="51"/>
      <c r="FF122" s="51"/>
      <c r="FG122" s="51"/>
      <c r="FH122" s="51"/>
      <c r="FI122" s="51"/>
      <c r="FJ122" s="51"/>
      <c r="FK122" s="51"/>
      <c r="FL122" s="51"/>
      <c r="FM122" s="51"/>
      <c r="FN122" s="51"/>
      <c r="FO122" s="51"/>
      <c r="FP122" s="51"/>
      <c r="FQ122" s="51"/>
      <c r="FR122" s="51"/>
      <c r="FS122" s="51"/>
      <c r="FT122" s="51"/>
      <c r="FU122" s="51"/>
      <c r="FV122" s="51"/>
      <c r="FW122" s="51"/>
      <c r="FX122" s="51"/>
      <c r="FY122" s="51"/>
      <c r="FZ122" s="51"/>
      <c r="GA122" s="51"/>
      <c r="GB122" s="51"/>
      <c r="GC122" s="51"/>
      <c r="GD122" s="51"/>
      <c r="GE122" s="51"/>
      <c r="GF122" s="51"/>
      <c r="GG122" s="51"/>
      <c r="GH122" s="51"/>
      <c r="GI122" s="51"/>
      <c r="GJ122" s="51"/>
      <c r="GK122" s="51"/>
      <c r="GL122" s="51"/>
      <c r="GM122" s="51"/>
      <c r="GN122" s="51"/>
      <c r="GO122" s="51"/>
      <c r="GP122" s="51"/>
      <c r="GQ122" s="51"/>
      <c r="GR122" s="51"/>
      <c r="GS122" s="51"/>
      <c r="GT122" s="51"/>
      <c r="GU122" s="51"/>
      <c r="GV122" s="51"/>
      <c r="GW122" s="51"/>
      <c r="GX122" s="51"/>
      <c r="GY122" s="51"/>
      <c r="GZ122" s="51"/>
      <c r="HA122" s="51"/>
      <c r="HB122" s="51"/>
      <c r="HC122" s="51"/>
      <c r="HD122" s="51"/>
      <c r="HE122" s="51"/>
      <c r="HF122" s="51"/>
      <c r="HG122" s="51"/>
      <c r="HH122" s="51"/>
      <c r="HI122" s="51"/>
      <c r="HJ122" s="51"/>
      <c r="HK122" s="51"/>
      <c r="HL122" s="51"/>
      <c r="HM122" s="51"/>
      <c r="HN122" s="51"/>
      <c r="HO122" s="51"/>
      <c r="HP122" s="51"/>
      <c r="HQ122" s="51"/>
      <c r="HR122" s="51"/>
      <c r="HS122" s="51"/>
      <c r="HT122" s="51"/>
      <c r="HU122" s="51"/>
      <c r="HV122" s="51"/>
      <c r="HW122" s="51"/>
      <c r="HX122" s="51"/>
      <c r="HY122" s="51"/>
      <c r="HZ122" s="51"/>
      <c r="IA122" s="51"/>
      <c r="IB122" s="51"/>
      <c r="IC122" s="51"/>
      <c r="ID122" s="51"/>
      <c r="IE122" s="51"/>
      <c r="IF122" s="51"/>
      <c r="IG122" s="51"/>
      <c r="IH122" s="51"/>
      <c r="II122" s="51"/>
      <c r="IJ122" s="51"/>
      <c r="IK122" s="51"/>
      <c r="IL122" s="51"/>
      <c r="IM122" s="51"/>
      <c r="IN122" s="51"/>
      <c r="IO122" s="51"/>
      <c r="IP122" s="51"/>
      <c r="IQ122" s="51"/>
      <c r="IR122" s="51"/>
      <c r="IS122" s="51"/>
      <c r="IT122" s="51"/>
      <c r="IU122" s="51"/>
      <c r="IV122" s="51"/>
    </row>
    <row r="123" spans="1:256">
      <c r="A123" s="51"/>
      <c r="B123" s="51"/>
      <c r="C123" s="51"/>
      <c r="D123" s="51"/>
      <c r="E123" s="51"/>
      <c r="F123" s="51"/>
      <c r="G123" s="51"/>
      <c r="H123" s="51"/>
      <c r="I123" s="56"/>
      <c r="J123" s="51"/>
      <c r="K123" s="56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  <c r="DS123" s="51"/>
      <c r="DT123" s="51"/>
      <c r="DU123" s="51"/>
      <c r="DV123" s="51"/>
      <c r="DW123" s="51"/>
      <c r="DX123" s="51"/>
      <c r="DY123" s="51"/>
      <c r="DZ123" s="51"/>
      <c r="EA123" s="51"/>
      <c r="EB123" s="51"/>
      <c r="EC123" s="51"/>
      <c r="ED123" s="51"/>
      <c r="EE123" s="51"/>
      <c r="EF123" s="51"/>
      <c r="EG123" s="51"/>
      <c r="EH123" s="51"/>
      <c r="EI123" s="51"/>
      <c r="EJ123" s="51"/>
      <c r="EK123" s="51"/>
      <c r="EL123" s="51"/>
      <c r="EM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E123" s="51"/>
      <c r="FF123" s="51"/>
      <c r="FG123" s="51"/>
      <c r="FH123" s="51"/>
      <c r="FI123" s="51"/>
      <c r="FJ123" s="51"/>
      <c r="FK123" s="51"/>
      <c r="FL123" s="51"/>
      <c r="FM123" s="51"/>
      <c r="FN123" s="51"/>
      <c r="FO123" s="51"/>
      <c r="FP123" s="51"/>
      <c r="FQ123" s="51"/>
      <c r="FR123" s="51"/>
      <c r="FS123" s="51"/>
      <c r="FT123" s="51"/>
      <c r="FU123" s="51"/>
      <c r="FV123" s="51"/>
      <c r="FW123" s="51"/>
      <c r="FX123" s="51"/>
      <c r="FY123" s="51"/>
      <c r="FZ123" s="51"/>
      <c r="GA123" s="51"/>
      <c r="GB123" s="51"/>
      <c r="GC123" s="51"/>
      <c r="GD123" s="51"/>
      <c r="GE123" s="51"/>
      <c r="GF123" s="51"/>
      <c r="GG123" s="51"/>
      <c r="GH123" s="51"/>
      <c r="GI123" s="51"/>
      <c r="GJ123" s="51"/>
      <c r="GK123" s="51"/>
      <c r="GL123" s="51"/>
      <c r="GM123" s="51"/>
      <c r="GN123" s="51"/>
      <c r="GO123" s="51"/>
      <c r="GP123" s="51"/>
      <c r="GQ123" s="51"/>
      <c r="GR123" s="51"/>
      <c r="GS123" s="51"/>
      <c r="GT123" s="51"/>
      <c r="GU123" s="51"/>
      <c r="GV123" s="51"/>
      <c r="GW123" s="51"/>
      <c r="GX123" s="51"/>
      <c r="GY123" s="51"/>
      <c r="GZ123" s="51"/>
      <c r="HA123" s="51"/>
      <c r="HB123" s="51"/>
      <c r="HC123" s="51"/>
      <c r="HD123" s="51"/>
      <c r="HE123" s="51"/>
      <c r="HF123" s="51"/>
      <c r="HG123" s="51"/>
      <c r="HH123" s="51"/>
      <c r="HI123" s="51"/>
      <c r="HJ123" s="51"/>
      <c r="HK123" s="51"/>
      <c r="HL123" s="51"/>
      <c r="HM123" s="51"/>
      <c r="HN123" s="51"/>
      <c r="HO123" s="51"/>
      <c r="HP123" s="51"/>
      <c r="HQ123" s="51"/>
      <c r="HR123" s="51"/>
      <c r="HS123" s="51"/>
      <c r="HT123" s="51"/>
      <c r="HU123" s="51"/>
      <c r="HV123" s="51"/>
      <c r="HW123" s="51"/>
      <c r="HX123" s="51"/>
      <c r="HY123" s="51"/>
      <c r="HZ123" s="51"/>
      <c r="IA123" s="51"/>
      <c r="IB123" s="51"/>
      <c r="IC123" s="51"/>
      <c r="ID123" s="51"/>
      <c r="IE123" s="51"/>
      <c r="IF123" s="51"/>
      <c r="IG123" s="51"/>
      <c r="IH123" s="51"/>
      <c r="II123" s="51"/>
      <c r="IJ123" s="51"/>
      <c r="IK123" s="51"/>
      <c r="IL123" s="51"/>
      <c r="IM123" s="51"/>
      <c r="IN123" s="51"/>
      <c r="IO123" s="51"/>
      <c r="IP123" s="51"/>
      <c r="IQ123" s="51"/>
      <c r="IR123" s="51"/>
      <c r="IS123" s="51"/>
      <c r="IT123" s="51"/>
      <c r="IU123" s="51"/>
      <c r="IV123" s="51"/>
    </row>
    <row r="124" spans="1:256">
      <c r="A124" s="51"/>
      <c r="B124" s="51"/>
      <c r="C124" s="51"/>
      <c r="D124" s="51"/>
      <c r="E124" s="51"/>
      <c r="F124" s="51"/>
      <c r="G124" s="51"/>
      <c r="H124" s="51"/>
      <c r="I124" s="56"/>
      <c r="J124" s="51"/>
      <c r="K124" s="56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  <c r="DS124" s="51"/>
      <c r="DT124" s="51"/>
      <c r="DU124" s="51"/>
      <c r="DV124" s="51"/>
      <c r="DW124" s="51"/>
      <c r="DX124" s="51"/>
      <c r="DY124" s="51"/>
      <c r="DZ124" s="51"/>
      <c r="EA124" s="51"/>
      <c r="EB124" s="51"/>
      <c r="EC124" s="51"/>
      <c r="ED124" s="51"/>
      <c r="EE124" s="51"/>
      <c r="EF124" s="51"/>
      <c r="EG124" s="51"/>
      <c r="EH124" s="51"/>
      <c r="EI124" s="51"/>
      <c r="EJ124" s="51"/>
      <c r="EK124" s="51"/>
      <c r="EL124" s="51"/>
      <c r="EM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E124" s="51"/>
      <c r="FF124" s="51"/>
      <c r="FG124" s="51"/>
      <c r="FH124" s="51"/>
      <c r="FI124" s="51"/>
      <c r="FJ124" s="51"/>
      <c r="FK124" s="51"/>
      <c r="FL124" s="51"/>
      <c r="FM124" s="51"/>
      <c r="FN124" s="51"/>
      <c r="FO124" s="51"/>
      <c r="FP124" s="51"/>
      <c r="FQ124" s="51"/>
      <c r="FR124" s="51"/>
      <c r="FS124" s="51"/>
      <c r="FT124" s="51"/>
      <c r="FU124" s="51"/>
      <c r="FV124" s="51"/>
      <c r="FW124" s="51"/>
      <c r="FX124" s="51"/>
      <c r="FY124" s="51"/>
      <c r="FZ124" s="51"/>
      <c r="GA124" s="51"/>
      <c r="GB124" s="51"/>
      <c r="GC124" s="51"/>
      <c r="GD124" s="51"/>
      <c r="GE124" s="51"/>
      <c r="GF124" s="51"/>
      <c r="GG124" s="51"/>
      <c r="GH124" s="51"/>
      <c r="GI124" s="51"/>
      <c r="GJ124" s="51"/>
      <c r="GK124" s="51"/>
      <c r="GL124" s="51"/>
      <c r="GM124" s="51"/>
      <c r="GN124" s="51"/>
      <c r="GO124" s="51"/>
      <c r="GP124" s="51"/>
      <c r="GQ124" s="51"/>
      <c r="GR124" s="51"/>
      <c r="GS124" s="51"/>
      <c r="GT124" s="51"/>
      <c r="GU124" s="51"/>
      <c r="GV124" s="51"/>
      <c r="GW124" s="51"/>
      <c r="GX124" s="51"/>
      <c r="GY124" s="51"/>
      <c r="GZ124" s="51"/>
      <c r="HA124" s="51"/>
      <c r="HB124" s="51"/>
      <c r="HC124" s="51"/>
      <c r="HD124" s="51"/>
      <c r="HE124" s="51"/>
      <c r="HF124" s="51"/>
      <c r="HG124" s="51"/>
      <c r="HH124" s="51"/>
      <c r="HI124" s="51"/>
      <c r="HJ124" s="51"/>
      <c r="HK124" s="51"/>
      <c r="HL124" s="51"/>
      <c r="HM124" s="51"/>
      <c r="HN124" s="51"/>
      <c r="HO124" s="51"/>
      <c r="HP124" s="51"/>
      <c r="HQ124" s="51"/>
      <c r="HR124" s="51"/>
      <c r="HS124" s="51"/>
      <c r="HT124" s="51"/>
      <c r="HU124" s="51"/>
      <c r="HV124" s="51"/>
      <c r="HW124" s="51"/>
      <c r="HX124" s="51"/>
      <c r="HY124" s="51"/>
      <c r="HZ124" s="51"/>
      <c r="IA124" s="51"/>
      <c r="IB124" s="51"/>
      <c r="IC124" s="51"/>
      <c r="ID124" s="51"/>
      <c r="IE124" s="51"/>
      <c r="IF124" s="51"/>
      <c r="IG124" s="51"/>
      <c r="IH124" s="51"/>
      <c r="II124" s="51"/>
      <c r="IJ124" s="51"/>
      <c r="IK124" s="51"/>
      <c r="IL124" s="51"/>
      <c r="IM124" s="51"/>
      <c r="IN124" s="51"/>
      <c r="IO124" s="51"/>
      <c r="IP124" s="51"/>
      <c r="IQ124" s="51"/>
      <c r="IR124" s="51"/>
      <c r="IS124" s="51"/>
      <c r="IT124" s="51"/>
      <c r="IU124" s="51"/>
      <c r="IV124" s="51"/>
    </row>
    <row r="125" spans="1:256">
      <c r="A125" s="51"/>
      <c r="B125" s="51"/>
      <c r="C125" s="51"/>
      <c r="D125" s="51"/>
      <c r="E125" s="51"/>
      <c r="F125" s="51"/>
      <c r="G125" s="51"/>
      <c r="H125" s="51"/>
      <c r="I125" s="56"/>
      <c r="J125" s="51"/>
      <c r="K125" s="56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  <c r="DS125" s="51"/>
      <c r="DT125" s="51"/>
      <c r="DU125" s="51"/>
      <c r="DV125" s="51"/>
      <c r="DW125" s="51"/>
      <c r="DX125" s="51"/>
      <c r="DY125" s="51"/>
      <c r="DZ125" s="51"/>
      <c r="EA125" s="51"/>
      <c r="EB125" s="51"/>
      <c r="EC125" s="51"/>
      <c r="ED125" s="51"/>
      <c r="EE125" s="51"/>
      <c r="EF125" s="51"/>
      <c r="EG125" s="51"/>
      <c r="EH125" s="51"/>
      <c r="EI125" s="51"/>
      <c r="EJ125" s="51"/>
      <c r="EK125" s="51"/>
      <c r="EL125" s="51"/>
      <c r="EM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E125" s="51"/>
      <c r="FF125" s="51"/>
      <c r="FG125" s="51"/>
      <c r="FH125" s="51"/>
      <c r="FI125" s="51"/>
      <c r="FJ125" s="51"/>
      <c r="FK125" s="51"/>
      <c r="FL125" s="51"/>
      <c r="FM125" s="51"/>
      <c r="FN125" s="51"/>
      <c r="FO125" s="51"/>
      <c r="FP125" s="51"/>
      <c r="FQ125" s="51"/>
      <c r="FR125" s="51"/>
      <c r="FS125" s="51"/>
      <c r="FT125" s="51"/>
      <c r="FU125" s="51"/>
      <c r="FV125" s="51"/>
      <c r="FW125" s="51"/>
      <c r="FX125" s="51"/>
      <c r="FY125" s="51"/>
      <c r="FZ125" s="51"/>
      <c r="GA125" s="51"/>
      <c r="GB125" s="51"/>
      <c r="GC125" s="51"/>
      <c r="GD125" s="51"/>
      <c r="GE125" s="51"/>
      <c r="GF125" s="51"/>
      <c r="GG125" s="51"/>
      <c r="GH125" s="51"/>
      <c r="GI125" s="51"/>
      <c r="GJ125" s="51"/>
      <c r="GK125" s="51"/>
      <c r="GL125" s="51"/>
      <c r="GM125" s="51"/>
      <c r="GN125" s="51"/>
      <c r="GO125" s="51"/>
      <c r="GP125" s="51"/>
      <c r="GQ125" s="51"/>
      <c r="GR125" s="51"/>
      <c r="GS125" s="51"/>
      <c r="GT125" s="51"/>
      <c r="GU125" s="51"/>
      <c r="GV125" s="51"/>
      <c r="GW125" s="51"/>
      <c r="GX125" s="51"/>
      <c r="GY125" s="51"/>
      <c r="GZ125" s="51"/>
      <c r="HA125" s="51"/>
      <c r="HB125" s="51"/>
      <c r="HC125" s="51"/>
      <c r="HD125" s="51"/>
      <c r="HE125" s="51"/>
      <c r="HF125" s="51"/>
      <c r="HG125" s="51"/>
      <c r="HH125" s="51"/>
      <c r="HI125" s="51"/>
      <c r="HJ125" s="51"/>
      <c r="HK125" s="51"/>
      <c r="HL125" s="51"/>
      <c r="HM125" s="51"/>
      <c r="HN125" s="51"/>
      <c r="HO125" s="51"/>
      <c r="HP125" s="51"/>
      <c r="HQ125" s="51"/>
      <c r="HR125" s="51"/>
      <c r="HS125" s="51"/>
      <c r="HT125" s="51"/>
      <c r="HU125" s="51"/>
      <c r="HV125" s="51"/>
      <c r="HW125" s="51"/>
      <c r="HX125" s="51"/>
      <c r="HY125" s="51"/>
      <c r="HZ125" s="51"/>
      <c r="IA125" s="51"/>
      <c r="IB125" s="51"/>
      <c r="IC125" s="51"/>
      <c r="ID125" s="51"/>
      <c r="IE125" s="51"/>
      <c r="IF125" s="51"/>
      <c r="IG125" s="51"/>
      <c r="IH125" s="51"/>
      <c r="II125" s="51"/>
      <c r="IJ125" s="51"/>
      <c r="IK125" s="51"/>
      <c r="IL125" s="51"/>
      <c r="IM125" s="51"/>
      <c r="IN125" s="51"/>
      <c r="IO125" s="51"/>
      <c r="IP125" s="51"/>
      <c r="IQ125" s="51"/>
      <c r="IR125" s="51"/>
      <c r="IS125" s="51"/>
      <c r="IT125" s="51"/>
      <c r="IU125" s="51"/>
      <c r="IV125" s="51"/>
    </row>
    <row r="126" spans="1:256">
      <c r="A126" s="51"/>
      <c r="B126" s="51"/>
      <c r="C126" s="51"/>
      <c r="D126" s="51"/>
      <c r="E126" s="51"/>
      <c r="F126" s="51"/>
      <c r="G126" s="51"/>
      <c r="H126" s="51"/>
      <c r="I126" s="56"/>
      <c r="J126" s="51"/>
      <c r="K126" s="56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  <c r="DS126" s="51"/>
      <c r="DT126" s="51"/>
      <c r="DU126" s="51"/>
      <c r="DV126" s="51"/>
      <c r="DW126" s="51"/>
      <c r="DX126" s="51"/>
      <c r="DY126" s="51"/>
      <c r="DZ126" s="51"/>
      <c r="EA126" s="51"/>
      <c r="EB126" s="51"/>
      <c r="EC126" s="51"/>
      <c r="ED126" s="51"/>
      <c r="EE126" s="51"/>
      <c r="EF126" s="51"/>
      <c r="EG126" s="51"/>
      <c r="EH126" s="51"/>
      <c r="EI126" s="51"/>
      <c r="EJ126" s="51"/>
      <c r="EK126" s="51"/>
      <c r="EL126" s="51"/>
      <c r="EM126" s="51"/>
      <c r="EN126" s="51"/>
      <c r="EO126" s="51"/>
      <c r="EP126" s="51"/>
      <c r="EQ126" s="51"/>
      <c r="ER126" s="51"/>
      <c r="ES126" s="51"/>
      <c r="ET126" s="51"/>
      <c r="EU126" s="51"/>
      <c r="EV126" s="51"/>
      <c r="EW126" s="51"/>
      <c r="EX126" s="51"/>
      <c r="EY126" s="51"/>
      <c r="EZ126" s="51"/>
      <c r="FA126" s="51"/>
      <c r="FB126" s="51"/>
      <c r="FC126" s="51"/>
      <c r="FD126" s="51"/>
      <c r="FE126" s="51"/>
      <c r="FF126" s="51"/>
      <c r="FG126" s="51"/>
      <c r="FH126" s="51"/>
      <c r="FI126" s="51"/>
      <c r="FJ126" s="51"/>
      <c r="FK126" s="51"/>
      <c r="FL126" s="51"/>
      <c r="FM126" s="51"/>
      <c r="FN126" s="51"/>
      <c r="FO126" s="51"/>
      <c r="FP126" s="51"/>
      <c r="FQ126" s="51"/>
      <c r="FR126" s="51"/>
      <c r="FS126" s="51"/>
      <c r="FT126" s="51"/>
      <c r="FU126" s="51"/>
      <c r="FV126" s="51"/>
      <c r="FW126" s="51"/>
      <c r="FX126" s="51"/>
      <c r="FY126" s="51"/>
      <c r="FZ126" s="51"/>
      <c r="GA126" s="51"/>
      <c r="GB126" s="51"/>
      <c r="GC126" s="51"/>
      <c r="GD126" s="51"/>
      <c r="GE126" s="51"/>
      <c r="GF126" s="51"/>
      <c r="GG126" s="51"/>
      <c r="GH126" s="51"/>
      <c r="GI126" s="51"/>
      <c r="GJ126" s="51"/>
      <c r="GK126" s="51"/>
      <c r="GL126" s="51"/>
      <c r="GM126" s="51"/>
      <c r="GN126" s="51"/>
      <c r="GO126" s="51"/>
      <c r="GP126" s="51"/>
      <c r="GQ126" s="51"/>
      <c r="GR126" s="51"/>
      <c r="GS126" s="51"/>
      <c r="GT126" s="51"/>
      <c r="GU126" s="51"/>
      <c r="GV126" s="51"/>
      <c r="GW126" s="51"/>
      <c r="GX126" s="51"/>
      <c r="GY126" s="51"/>
      <c r="GZ126" s="51"/>
      <c r="HA126" s="51"/>
      <c r="HB126" s="51"/>
      <c r="HC126" s="51"/>
      <c r="HD126" s="51"/>
      <c r="HE126" s="51"/>
      <c r="HF126" s="51"/>
      <c r="HG126" s="51"/>
      <c r="HH126" s="51"/>
      <c r="HI126" s="51"/>
      <c r="HJ126" s="51"/>
      <c r="HK126" s="51"/>
      <c r="HL126" s="51"/>
      <c r="HM126" s="51"/>
      <c r="HN126" s="51"/>
      <c r="HO126" s="51"/>
      <c r="HP126" s="51"/>
      <c r="HQ126" s="51"/>
      <c r="HR126" s="51"/>
      <c r="HS126" s="51"/>
      <c r="HT126" s="51"/>
      <c r="HU126" s="51"/>
      <c r="HV126" s="51"/>
      <c r="HW126" s="51"/>
      <c r="HX126" s="51"/>
      <c r="HY126" s="51"/>
      <c r="HZ126" s="51"/>
      <c r="IA126" s="51"/>
      <c r="IB126" s="51"/>
      <c r="IC126" s="51"/>
      <c r="ID126" s="51"/>
      <c r="IE126" s="51"/>
      <c r="IF126" s="51"/>
      <c r="IG126" s="51"/>
      <c r="IH126" s="51"/>
      <c r="II126" s="51"/>
      <c r="IJ126" s="51"/>
      <c r="IK126" s="51"/>
      <c r="IL126" s="51"/>
      <c r="IM126" s="51"/>
      <c r="IN126" s="51"/>
      <c r="IO126" s="51"/>
      <c r="IP126" s="51"/>
      <c r="IQ126" s="51"/>
      <c r="IR126" s="51"/>
      <c r="IS126" s="51"/>
      <c r="IT126" s="51"/>
      <c r="IU126" s="51"/>
      <c r="IV126" s="51"/>
    </row>
    <row r="127" spans="1:256">
      <c r="A127" s="51"/>
      <c r="B127" s="51"/>
      <c r="C127" s="51"/>
      <c r="D127" s="51"/>
      <c r="E127" s="51"/>
      <c r="F127" s="51"/>
      <c r="G127" s="51"/>
      <c r="H127" s="51"/>
      <c r="I127" s="56"/>
      <c r="J127" s="51"/>
      <c r="K127" s="56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  <c r="DS127" s="51"/>
      <c r="DT127" s="51"/>
      <c r="DU127" s="51"/>
      <c r="DV127" s="51"/>
      <c r="DW127" s="51"/>
      <c r="DX127" s="51"/>
      <c r="DY127" s="51"/>
      <c r="DZ127" s="51"/>
      <c r="EA127" s="51"/>
      <c r="EB127" s="51"/>
      <c r="EC127" s="51"/>
      <c r="ED127" s="51"/>
      <c r="EE127" s="51"/>
      <c r="EF127" s="51"/>
      <c r="EG127" s="51"/>
      <c r="EH127" s="51"/>
      <c r="EI127" s="51"/>
      <c r="EJ127" s="51"/>
      <c r="EK127" s="51"/>
      <c r="EL127" s="51"/>
      <c r="EM127" s="51"/>
      <c r="EN127" s="51"/>
      <c r="EO127" s="51"/>
      <c r="EP127" s="51"/>
      <c r="EQ127" s="51"/>
      <c r="ER127" s="51"/>
      <c r="ES127" s="51"/>
      <c r="ET127" s="51"/>
      <c r="EU127" s="51"/>
      <c r="EV127" s="51"/>
      <c r="EW127" s="51"/>
      <c r="EX127" s="51"/>
      <c r="EY127" s="51"/>
      <c r="EZ127" s="51"/>
      <c r="FA127" s="51"/>
      <c r="FB127" s="51"/>
      <c r="FC127" s="51"/>
      <c r="FD127" s="51"/>
      <c r="FE127" s="51"/>
      <c r="FF127" s="51"/>
      <c r="FG127" s="51"/>
      <c r="FH127" s="51"/>
      <c r="FI127" s="51"/>
      <c r="FJ127" s="51"/>
      <c r="FK127" s="51"/>
      <c r="FL127" s="51"/>
      <c r="FM127" s="51"/>
      <c r="FN127" s="51"/>
      <c r="FO127" s="51"/>
      <c r="FP127" s="51"/>
      <c r="FQ127" s="51"/>
      <c r="FR127" s="51"/>
      <c r="FS127" s="51"/>
      <c r="FT127" s="51"/>
      <c r="FU127" s="51"/>
      <c r="FV127" s="51"/>
      <c r="FW127" s="51"/>
      <c r="FX127" s="51"/>
      <c r="FY127" s="51"/>
      <c r="FZ127" s="51"/>
      <c r="GA127" s="51"/>
      <c r="GB127" s="51"/>
      <c r="GC127" s="51"/>
      <c r="GD127" s="51"/>
      <c r="GE127" s="51"/>
      <c r="GF127" s="51"/>
      <c r="GG127" s="51"/>
      <c r="GH127" s="51"/>
      <c r="GI127" s="51"/>
      <c r="GJ127" s="51"/>
      <c r="GK127" s="51"/>
      <c r="GL127" s="51"/>
      <c r="GM127" s="51"/>
      <c r="GN127" s="51"/>
      <c r="GO127" s="51"/>
      <c r="GP127" s="51"/>
      <c r="GQ127" s="51"/>
      <c r="GR127" s="51"/>
      <c r="GS127" s="51"/>
      <c r="GT127" s="51"/>
      <c r="GU127" s="51"/>
      <c r="GV127" s="51"/>
      <c r="GW127" s="51"/>
      <c r="GX127" s="51"/>
      <c r="GY127" s="51"/>
      <c r="GZ127" s="51"/>
      <c r="HA127" s="51"/>
      <c r="HB127" s="51"/>
      <c r="HC127" s="51"/>
      <c r="HD127" s="51"/>
      <c r="HE127" s="51"/>
      <c r="HF127" s="51"/>
      <c r="HG127" s="51"/>
      <c r="HH127" s="51"/>
      <c r="HI127" s="51"/>
      <c r="HJ127" s="51"/>
      <c r="HK127" s="51"/>
      <c r="HL127" s="51"/>
      <c r="HM127" s="51"/>
      <c r="HN127" s="51"/>
      <c r="HO127" s="51"/>
      <c r="HP127" s="51"/>
      <c r="HQ127" s="51"/>
      <c r="HR127" s="51"/>
      <c r="HS127" s="51"/>
      <c r="HT127" s="51"/>
      <c r="HU127" s="51"/>
      <c r="HV127" s="51"/>
      <c r="HW127" s="51"/>
      <c r="HX127" s="51"/>
      <c r="HY127" s="51"/>
      <c r="HZ127" s="51"/>
      <c r="IA127" s="51"/>
      <c r="IB127" s="51"/>
      <c r="IC127" s="51"/>
      <c r="ID127" s="51"/>
      <c r="IE127" s="51"/>
      <c r="IF127" s="51"/>
      <c r="IG127" s="51"/>
      <c r="IH127" s="51"/>
      <c r="II127" s="51"/>
      <c r="IJ127" s="51"/>
      <c r="IK127" s="51"/>
      <c r="IL127" s="51"/>
      <c r="IM127" s="51"/>
      <c r="IN127" s="51"/>
      <c r="IO127" s="51"/>
      <c r="IP127" s="51"/>
      <c r="IQ127" s="51"/>
      <c r="IR127" s="51"/>
      <c r="IS127" s="51"/>
      <c r="IT127" s="51"/>
      <c r="IU127" s="51"/>
      <c r="IV127" s="51"/>
    </row>
    <row r="128" spans="1:256">
      <c r="A128" s="51"/>
      <c r="B128" s="51"/>
      <c r="C128" s="51"/>
      <c r="D128" s="51"/>
      <c r="E128" s="51"/>
      <c r="F128" s="51"/>
      <c r="G128" s="51"/>
      <c r="H128" s="51"/>
      <c r="I128" s="56"/>
      <c r="J128" s="51"/>
      <c r="K128" s="56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  <c r="DS128" s="51"/>
      <c r="DT128" s="51"/>
      <c r="DU128" s="51"/>
      <c r="DV128" s="51"/>
      <c r="DW128" s="51"/>
      <c r="DX128" s="51"/>
      <c r="DY128" s="51"/>
      <c r="DZ128" s="51"/>
      <c r="EA128" s="51"/>
      <c r="EB128" s="51"/>
      <c r="EC128" s="51"/>
      <c r="ED128" s="51"/>
      <c r="EE128" s="51"/>
      <c r="EF128" s="51"/>
      <c r="EG128" s="51"/>
      <c r="EH128" s="51"/>
      <c r="EI128" s="51"/>
      <c r="EJ128" s="51"/>
      <c r="EK128" s="51"/>
      <c r="EL128" s="51"/>
      <c r="EM128" s="51"/>
      <c r="EN128" s="51"/>
      <c r="EO128" s="51"/>
      <c r="EP128" s="51"/>
      <c r="EQ128" s="51"/>
      <c r="ER128" s="51"/>
      <c r="ES128" s="51"/>
      <c r="ET128" s="51"/>
      <c r="EU128" s="51"/>
      <c r="EV128" s="51"/>
      <c r="EW128" s="51"/>
      <c r="EX128" s="51"/>
      <c r="EY128" s="51"/>
      <c r="EZ128" s="51"/>
      <c r="FA128" s="51"/>
      <c r="FB128" s="51"/>
      <c r="FC128" s="51"/>
      <c r="FD128" s="51"/>
      <c r="FE128" s="51"/>
      <c r="FF128" s="51"/>
      <c r="FG128" s="51"/>
      <c r="FH128" s="51"/>
      <c r="FI128" s="51"/>
      <c r="FJ128" s="51"/>
      <c r="FK128" s="51"/>
      <c r="FL128" s="51"/>
      <c r="FM128" s="51"/>
      <c r="FN128" s="51"/>
      <c r="FO128" s="51"/>
      <c r="FP128" s="51"/>
      <c r="FQ128" s="51"/>
      <c r="FR128" s="51"/>
      <c r="FS128" s="51"/>
      <c r="FT128" s="51"/>
      <c r="FU128" s="51"/>
      <c r="FV128" s="51"/>
      <c r="FW128" s="51"/>
      <c r="FX128" s="51"/>
      <c r="FY128" s="51"/>
      <c r="FZ128" s="51"/>
      <c r="GA128" s="51"/>
      <c r="GB128" s="51"/>
      <c r="GC128" s="51"/>
      <c r="GD128" s="51"/>
      <c r="GE128" s="51"/>
      <c r="GF128" s="51"/>
      <c r="GG128" s="51"/>
      <c r="GH128" s="51"/>
      <c r="GI128" s="51"/>
      <c r="GJ128" s="51"/>
      <c r="GK128" s="51"/>
      <c r="GL128" s="51"/>
      <c r="GM128" s="51"/>
      <c r="GN128" s="51"/>
      <c r="GO128" s="51"/>
      <c r="GP128" s="51"/>
      <c r="GQ128" s="51"/>
      <c r="GR128" s="51"/>
      <c r="GS128" s="51"/>
      <c r="GT128" s="51"/>
      <c r="GU128" s="51"/>
      <c r="GV128" s="51"/>
      <c r="GW128" s="51"/>
      <c r="GX128" s="51"/>
      <c r="GY128" s="51"/>
      <c r="GZ128" s="51"/>
      <c r="HA128" s="51"/>
      <c r="HB128" s="51"/>
      <c r="HC128" s="51"/>
      <c r="HD128" s="51"/>
      <c r="HE128" s="51"/>
      <c r="HF128" s="51"/>
      <c r="HG128" s="51"/>
      <c r="HH128" s="51"/>
      <c r="HI128" s="51"/>
      <c r="HJ128" s="51"/>
      <c r="HK128" s="51"/>
      <c r="HL128" s="51"/>
      <c r="HM128" s="51"/>
      <c r="HN128" s="51"/>
      <c r="HO128" s="51"/>
      <c r="HP128" s="51"/>
      <c r="HQ128" s="51"/>
      <c r="HR128" s="51"/>
      <c r="HS128" s="51"/>
      <c r="HT128" s="51"/>
      <c r="HU128" s="51"/>
      <c r="HV128" s="51"/>
      <c r="HW128" s="51"/>
      <c r="HX128" s="51"/>
      <c r="HY128" s="51"/>
      <c r="HZ128" s="51"/>
      <c r="IA128" s="51"/>
      <c r="IB128" s="51"/>
      <c r="IC128" s="51"/>
      <c r="ID128" s="51"/>
      <c r="IE128" s="51"/>
      <c r="IF128" s="51"/>
      <c r="IG128" s="51"/>
      <c r="IH128" s="51"/>
      <c r="II128" s="51"/>
      <c r="IJ128" s="51"/>
      <c r="IK128" s="51"/>
      <c r="IL128" s="51"/>
      <c r="IM128" s="51"/>
      <c r="IN128" s="51"/>
      <c r="IO128" s="51"/>
      <c r="IP128" s="51"/>
      <c r="IQ128" s="51"/>
      <c r="IR128" s="51"/>
      <c r="IS128" s="51"/>
      <c r="IT128" s="51"/>
      <c r="IU128" s="51"/>
      <c r="IV128" s="51"/>
    </row>
    <row r="129" spans="1:256">
      <c r="A129" s="51"/>
      <c r="B129" s="51"/>
      <c r="C129" s="51"/>
      <c r="D129" s="51"/>
      <c r="E129" s="51"/>
      <c r="F129" s="51"/>
      <c r="G129" s="51"/>
      <c r="H129" s="51"/>
      <c r="I129" s="56"/>
      <c r="J129" s="51"/>
      <c r="K129" s="56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  <c r="DS129" s="51"/>
      <c r="DT129" s="51"/>
      <c r="DU129" s="51"/>
      <c r="DV129" s="51"/>
      <c r="DW129" s="51"/>
      <c r="DX129" s="51"/>
      <c r="DY129" s="51"/>
      <c r="DZ129" s="51"/>
      <c r="EA129" s="51"/>
      <c r="EB129" s="51"/>
      <c r="EC129" s="51"/>
      <c r="ED129" s="51"/>
      <c r="EE129" s="51"/>
      <c r="EF129" s="51"/>
      <c r="EG129" s="51"/>
      <c r="EH129" s="51"/>
      <c r="EI129" s="51"/>
      <c r="EJ129" s="51"/>
      <c r="EK129" s="51"/>
      <c r="EL129" s="51"/>
      <c r="EM129" s="51"/>
      <c r="EN129" s="51"/>
      <c r="EO129" s="51"/>
      <c r="EP129" s="51"/>
      <c r="EQ129" s="51"/>
      <c r="ER129" s="51"/>
      <c r="ES129" s="51"/>
      <c r="ET129" s="51"/>
      <c r="EU129" s="51"/>
      <c r="EV129" s="51"/>
      <c r="EW129" s="51"/>
      <c r="EX129" s="51"/>
      <c r="EY129" s="51"/>
      <c r="EZ129" s="51"/>
      <c r="FA129" s="51"/>
      <c r="FB129" s="51"/>
      <c r="FC129" s="51"/>
      <c r="FD129" s="51"/>
      <c r="FE129" s="51"/>
      <c r="FF129" s="51"/>
      <c r="FG129" s="51"/>
      <c r="FH129" s="51"/>
      <c r="FI129" s="51"/>
      <c r="FJ129" s="51"/>
      <c r="FK129" s="51"/>
      <c r="FL129" s="51"/>
      <c r="FM129" s="51"/>
      <c r="FN129" s="51"/>
      <c r="FO129" s="51"/>
      <c r="FP129" s="51"/>
      <c r="FQ129" s="51"/>
      <c r="FR129" s="51"/>
      <c r="FS129" s="51"/>
      <c r="FT129" s="51"/>
      <c r="FU129" s="51"/>
      <c r="FV129" s="51"/>
      <c r="FW129" s="51"/>
      <c r="FX129" s="51"/>
      <c r="FY129" s="51"/>
      <c r="FZ129" s="51"/>
      <c r="GA129" s="51"/>
      <c r="GB129" s="51"/>
      <c r="GC129" s="51"/>
      <c r="GD129" s="51"/>
      <c r="GE129" s="51"/>
      <c r="GF129" s="51"/>
      <c r="GG129" s="51"/>
      <c r="GH129" s="51"/>
      <c r="GI129" s="51"/>
      <c r="GJ129" s="51"/>
      <c r="GK129" s="51"/>
      <c r="GL129" s="51"/>
      <c r="GM129" s="51"/>
      <c r="GN129" s="51"/>
      <c r="GO129" s="51"/>
      <c r="GP129" s="51"/>
      <c r="GQ129" s="51"/>
      <c r="GR129" s="51"/>
      <c r="GS129" s="51"/>
      <c r="GT129" s="51"/>
      <c r="GU129" s="51"/>
      <c r="GV129" s="51"/>
      <c r="GW129" s="51"/>
      <c r="GX129" s="51"/>
      <c r="GY129" s="51"/>
      <c r="GZ129" s="51"/>
      <c r="HA129" s="51"/>
      <c r="HB129" s="51"/>
      <c r="HC129" s="51"/>
      <c r="HD129" s="51"/>
      <c r="HE129" s="51"/>
      <c r="HF129" s="51"/>
      <c r="HG129" s="51"/>
      <c r="HH129" s="51"/>
      <c r="HI129" s="51"/>
      <c r="HJ129" s="51"/>
      <c r="HK129" s="51"/>
      <c r="HL129" s="51"/>
      <c r="HM129" s="51"/>
      <c r="HN129" s="51"/>
      <c r="HO129" s="51"/>
      <c r="HP129" s="51"/>
      <c r="HQ129" s="51"/>
      <c r="HR129" s="51"/>
      <c r="HS129" s="51"/>
      <c r="HT129" s="51"/>
      <c r="HU129" s="51"/>
      <c r="HV129" s="51"/>
      <c r="HW129" s="51"/>
      <c r="HX129" s="51"/>
      <c r="HY129" s="51"/>
      <c r="HZ129" s="51"/>
      <c r="IA129" s="51"/>
      <c r="IB129" s="51"/>
      <c r="IC129" s="51"/>
      <c r="ID129" s="51"/>
      <c r="IE129" s="51"/>
      <c r="IF129" s="51"/>
      <c r="IG129" s="51"/>
      <c r="IH129" s="51"/>
      <c r="II129" s="51"/>
      <c r="IJ129" s="51"/>
      <c r="IK129" s="51"/>
      <c r="IL129" s="51"/>
      <c r="IM129" s="51"/>
      <c r="IN129" s="51"/>
      <c r="IO129" s="51"/>
      <c r="IP129" s="51"/>
      <c r="IQ129" s="51"/>
      <c r="IR129" s="51"/>
      <c r="IS129" s="51"/>
      <c r="IT129" s="51"/>
      <c r="IU129" s="51"/>
      <c r="IV129" s="51"/>
    </row>
    <row r="130" spans="1:256">
      <c r="A130" s="51"/>
      <c r="B130" s="51"/>
      <c r="C130" s="51"/>
      <c r="D130" s="51"/>
      <c r="E130" s="51"/>
      <c r="F130" s="51"/>
      <c r="G130" s="51"/>
      <c r="H130" s="51"/>
      <c r="I130" s="56"/>
      <c r="J130" s="51"/>
      <c r="K130" s="56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  <c r="DS130" s="51"/>
      <c r="DT130" s="51"/>
      <c r="DU130" s="51"/>
      <c r="DV130" s="51"/>
      <c r="DW130" s="51"/>
      <c r="DX130" s="51"/>
      <c r="DY130" s="51"/>
      <c r="DZ130" s="51"/>
      <c r="EA130" s="51"/>
      <c r="EB130" s="51"/>
      <c r="EC130" s="51"/>
      <c r="ED130" s="51"/>
      <c r="EE130" s="51"/>
      <c r="EF130" s="51"/>
      <c r="EG130" s="51"/>
      <c r="EH130" s="51"/>
      <c r="EI130" s="51"/>
      <c r="EJ130" s="51"/>
      <c r="EK130" s="51"/>
      <c r="EL130" s="51"/>
      <c r="EM130" s="51"/>
      <c r="EN130" s="51"/>
      <c r="EO130" s="51"/>
      <c r="EP130" s="51"/>
      <c r="EQ130" s="51"/>
      <c r="ER130" s="51"/>
      <c r="ES130" s="51"/>
      <c r="ET130" s="51"/>
      <c r="EU130" s="51"/>
      <c r="EV130" s="51"/>
      <c r="EW130" s="51"/>
      <c r="EX130" s="51"/>
      <c r="EY130" s="51"/>
      <c r="EZ130" s="51"/>
      <c r="FA130" s="51"/>
      <c r="FB130" s="51"/>
      <c r="FC130" s="51"/>
      <c r="FD130" s="51"/>
      <c r="FE130" s="51"/>
      <c r="FF130" s="51"/>
      <c r="FG130" s="51"/>
      <c r="FH130" s="51"/>
      <c r="FI130" s="51"/>
      <c r="FJ130" s="51"/>
      <c r="FK130" s="51"/>
      <c r="FL130" s="51"/>
      <c r="FM130" s="51"/>
      <c r="FN130" s="51"/>
      <c r="FO130" s="51"/>
      <c r="FP130" s="51"/>
      <c r="FQ130" s="51"/>
      <c r="FR130" s="51"/>
      <c r="FS130" s="51"/>
      <c r="FT130" s="51"/>
      <c r="FU130" s="51"/>
      <c r="FV130" s="51"/>
      <c r="FW130" s="51"/>
      <c r="FX130" s="51"/>
      <c r="FY130" s="51"/>
      <c r="FZ130" s="51"/>
      <c r="GA130" s="51"/>
      <c r="GB130" s="51"/>
      <c r="GC130" s="51"/>
      <c r="GD130" s="51"/>
      <c r="GE130" s="51"/>
      <c r="GF130" s="51"/>
      <c r="GG130" s="51"/>
      <c r="GH130" s="51"/>
      <c r="GI130" s="51"/>
      <c r="GJ130" s="51"/>
      <c r="GK130" s="51"/>
      <c r="GL130" s="51"/>
      <c r="GM130" s="51"/>
      <c r="GN130" s="51"/>
      <c r="GO130" s="51"/>
      <c r="GP130" s="51"/>
      <c r="GQ130" s="51"/>
      <c r="GR130" s="51"/>
      <c r="GS130" s="51"/>
      <c r="GT130" s="51"/>
      <c r="GU130" s="51"/>
      <c r="GV130" s="51"/>
      <c r="GW130" s="51"/>
      <c r="GX130" s="51"/>
      <c r="GY130" s="51"/>
      <c r="GZ130" s="51"/>
      <c r="HA130" s="51"/>
      <c r="HB130" s="51"/>
      <c r="HC130" s="51"/>
      <c r="HD130" s="51"/>
      <c r="HE130" s="51"/>
      <c r="HF130" s="51"/>
      <c r="HG130" s="51"/>
      <c r="HH130" s="51"/>
      <c r="HI130" s="51"/>
      <c r="HJ130" s="51"/>
      <c r="HK130" s="51"/>
      <c r="HL130" s="51"/>
      <c r="HM130" s="51"/>
      <c r="HN130" s="51"/>
      <c r="HO130" s="51"/>
      <c r="HP130" s="51"/>
      <c r="HQ130" s="51"/>
      <c r="HR130" s="51"/>
      <c r="HS130" s="51"/>
      <c r="HT130" s="51"/>
      <c r="HU130" s="51"/>
      <c r="HV130" s="51"/>
      <c r="HW130" s="51"/>
      <c r="HX130" s="51"/>
      <c r="HY130" s="51"/>
      <c r="HZ130" s="51"/>
      <c r="IA130" s="51"/>
      <c r="IB130" s="51"/>
      <c r="IC130" s="51"/>
      <c r="ID130" s="51"/>
      <c r="IE130" s="51"/>
      <c r="IF130" s="51"/>
      <c r="IG130" s="51"/>
      <c r="IH130" s="51"/>
      <c r="II130" s="51"/>
      <c r="IJ130" s="51"/>
      <c r="IK130" s="51"/>
      <c r="IL130" s="51"/>
      <c r="IM130" s="51"/>
      <c r="IN130" s="51"/>
      <c r="IO130" s="51"/>
      <c r="IP130" s="51"/>
      <c r="IQ130" s="51"/>
      <c r="IR130" s="51"/>
      <c r="IS130" s="51"/>
      <c r="IT130" s="51"/>
      <c r="IU130" s="51"/>
      <c r="IV130" s="51"/>
    </row>
    <row r="131" spans="1:256">
      <c r="A131" s="51"/>
      <c r="B131" s="51"/>
      <c r="C131" s="51"/>
      <c r="D131" s="51"/>
      <c r="E131" s="51"/>
      <c r="F131" s="51"/>
      <c r="G131" s="51"/>
      <c r="H131" s="51"/>
      <c r="I131" s="56"/>
      <c r="J131" s="51"/>
      <c r="K131" s="56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  <c r="DS131" s="51"/>
      <c r="DT131" s="51"/>
      <c r="DU131" s="51"/>
      <c r="DV131" s="51"/>
      <c r="DW131" s="51"/>
      <c r="DX131" s="51"/>
      <c r="DY131" s="51"/>
      <c r="DZ131" s="51"/>
      <c r="EA131" s="51"/>
      <c r="EB131" s="51"/>
      <c r="EC131" s="51"/>
      <c r="ED131" s="51"/>
      <c r="EE131" s="51"/>
      <c r="EF131" s="51"/>
      <c r="EG131" s="51"/>
      <c r="EH131" s="51"/>
      <c r="EI131" s="51"/>
      <c r="EJ131" s="51"/>
      <c r="EK131" s="51"/>
      <c r="EL131" s="51"/>
      <c r="EM131" s="51"/>
      <c r="EN131" s="51"/>
      <c r="EO131" s="51"/>
      <c r="EP131" s="51"/>
      <c r="EQ131" s="51"/>
      <c r="ER131" s="51"/>
      <c r="ES131" s="51"/>
      <c r="ET131" s="51"/>
      <c r="EU131" s="51"/>
      <c r="EV131" s="51"/>
      <c r="EW131" s="51"/>
      <c r="EX131" s="51"/>
      <c r="EY131" s="51"/>
      <c r="EZ131" s="51"/>
      <c r="FA131" s="51"/>
      <c r="FB131" s="51"/>
      <c r="FC131" s="51"/>
      <c r="FD131" s="51"/>
      <c r="FE131" s="51"/>
      <c r="FF131" s="51"/>
      <c r="FG131" s="51"/>
      <c r="FH131" s="51"/>
      <c r="FI131" s="51"/>
      <c r="FJ131" s="51"/>
      <c r="FK131" s="51"/>
      <c r="FL131" s="51"/>
      <c r="FM131" s="51"/>
      <c r="FN131" s="51"/>
      <c r="FO131" s="51"/>
      <c r="FP131" s="51"/>
      <c r="FQ131" s="51"/>
      <c r="FR131" s="51"/>
      <c r="FS131" s="51"/>
      <c r="FT131" s="51"/>
      <c r="FU131" s="51"/>
      <c r="FV131" s="51"/>
      <c r="FW131" s="51"/>
      <c r="FX131" s="51"/>
      <c r="FY131" s="51"/>
      <c r="FZ131" s="51"/>
      <c r="GA131" s="51"/>
      <c r="GB131" s="51"/>
      <c r="GC131" s="51"/>
      <c r="GD131" s="51"/>
      <c r="GE131" s="51"/>
      <c r="GF131" s="51"/>
      <c r="GG131" s="51"/>
      <c r="GH131" s="51"/>
      <c r="GI131" s="51"/>
      <c r="GJ131" s="51"/>
      <c r="GK131" s="51"/>
      <c r="GL131" s="51"/>
      <c r="GM131" s="51"/>
      <c r="GN131" s="51"/>
      <c r="GO131" s="51"/>
      <c r="GP131" s="51"/>
      <c r="GQ131" s="51"/>
      <c r="GR131" s="51"/>
      <c r="GS131" s="51"/>
      <c r="GT131" s="51"/>
      <c r="GU131" s="51"/>
      <c r="GV131" s="51"/>
      <c r="GW131" s="51"/>
      <c r="GX131" s="51"/>
      <c r="GY131" s="51"/>
      <c r="GZ131" s="51"/>
      <c r="HA131" s="51"/>
      <c r="HB131" s="51"/>
      <c r="HC131" s="51"/>
      <c r="HD131" s="51"/>
      <c r="HE131" s="51"/>
      <c r="HF131" s="51"/>
      <c r="HG131" s="51"/>
      <c r="HH131" s="51"/>
      <c r="HI131" s="51"/>
      <c r="HJ131" s="51"/>
      <c r="HK131" s="51"/>
      <c r="HL131" s="51"/>
      <c r="HM131" s="51"/>
      <c r="HN131" s="51"/>
      <c r="HO131" s="51"/>
      <c r="HP131" s="51"/>
      <c r="HQ131" s="51"/>
      <c r="HR131" s="51"/>
      <c r="HS131" s="51"/>
      <c r="HT131" s="51"/>
      <c r="HU131" s="51"/>
      <c r="HV131" s="51"/>
      <c r="HW131" s="51"/>
      <c r="HX131" s="51"/>
      <c r="HY131" s="51"/>
      <c r="HZ131" s="51"/>
      <c r="IA131" s="51"/>
      <c r="IB131" s="51"/>
      <c r="IC131" s="51"/>
      <c r="ID131" s="51"/>
      <c r="IE131" s="51"/>
      <c r="IF131" s="51"/>
      <c r="IG131" s="51"/>
      <c r="IH131" s="51"/>
      <c r="II131" s="51"/>
      <c r="IJ131" s="51"/>
      <c r="IK131" s="51"/>
      <c r="IL131" s="51"/>
      <c r="IM131" s="51"/>
      <c r="IN131" s="51"/>
      <c r="IO131" s="51"/>
      <c r="IP131" s="51"/>
      <c r="IQ131" s="51"/>
      <c r="IR131" s="51"/>
      <c r="IS131" s="51"/>
      <c r="IT131" s="51"/>
      <c r="IU131" s="51"/>
      <c r="IV131" s="51"/>
    </row>
    <row r="132" spans="1:256">
      <c r="A132" s="51"/>
      <c r="B132" s="51"/>
      <c r="C132" s="51"/>
      <c r="D132" s="51"/>
      <c r="E132" s="51"/>
      <c r="F132" s="51"/>
      <c r="G132" s="51"/>
      <c r="H132" s="51"/>
      <c r="I132" s="56"/>
      <c r="J132" s="51"/>
      <c r="K132" s="56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  <c r="DS132" s="51"/>
      <c r="DT132" s="51"/>
      <c r="DU132" s="51"/>
      <c r="DV132" s="51"/>
      <c r="DW132" s="51"/>
      <c r="DX132" s="51"/>
      <c r="DY132" s="51"/>
      <c r="DZ132" s="51"/>
      <c r="EA132" s="51"/>
      <c r="EB132" s="51"/>
      <c r="EC132" s="51"/>
      <c r="ED132" s="51"/>
      <c r="EE132" s="51"/>
      <c r="EF132" s="51"/>
      <c r="EG132" s="51"/>
      <c r="EH132" s="51"/>
      <c r="EI132" s="51"/>
      <c r="EJ132" s="51"/>
      <c r="EK132" s="51"/>
      <c r="EL132" s="51"/>
      <c r="EM132" s="51"/>
      <c r="EN132" s="51"/>
      <c r="EO132" s="51"/>
      <c r="EP132" s="51"/>
      <c r="EQ132" s="51"/>
      <c r="ER132" s="51"/>
      <c r="ES132" s="51"/>
      <c r="ET132" s="51"/>
      <c r="EU132" s="51"/>
      <c r="EV132" s="51"/>
      <c r="EW132" s="51"/>
      <c r="EX132" s="51"/>
      <c r="EY132" s="51"/>
      <c r="EZ132" s="51"/>
      <c r="FA132" s="51"/>
      <c r="FB132" s="51"/>
      <c r="FC132" s="51"/>
      <c r="FD132" s="51"/>
      <c r="FE132" s="51"/>
      <c r="FF132" s="51"/>
      <c r="FG132" s="51"/>
      <c r="FH132" s="51"/>
      <c r="FI132" s="51"/>
      <c r="FJ132" s="51"/>
      <c r="FK132" s="51"/>
      <c r="FL132" s="51"/>
      <c r="FM132" s="51"/>
      <c r="FN132" s="51"/>
      <c r="FO132" s="51"/>
      <c r="FP132" s="51"/>
      <c r="FQ132" s="51"/>
      <c r="FR132" s="51"/>
      <c r="FS132" s="51"/>
      <c r="FT132" s="51"/>
      <c r="FU132" s="51"/>
      <c r="FV132" s="51"/>
      <c r="FW132" s="51"/>
      <c r="FX132" s="51"/>
      <c r="FY132" s="51"/>
      <c r="FZ132" s="51"/>
      <c r="GA132" s="51"/>
      <c r="GB132" s="51"/>
      <c r="GC132" s="51"/>
      <c r="GD132" s="51"/>
      <c r="GE132" s="51"/>
      <c r="GF132" s="51"/>
      <c r="GG132" s="51"/>
      <c r="GH132" s="51"/>
      <c r="GI132" s="51"/>
      <c r="GJ132" s="51"/>
      <c r="GK132" s="51"/>
      <c r="GL132" s="51"/>
      <c r="GM132" s="51"/>
      <c r="GN132" s="51"/>
      <c r="GO132" s="51"/>
      <c r="GP132" s="51"/>
      <c r="GQ132" s="51"/>
      <c r="GR132" s="51"/>
      <c r="GS132" s="51"/>
      <c r="GT132" s="51"/>
      <c r="GU132" s="51"/>
      <c r="GV132" s="51"/>
      <c r="GW132" s="51"/>
      <c r="GX132" s="51"/>
      <c r="GY132" s="51"/>
      <c r="GZ132" s="51"/>
      <c r="HA132" s="51"/>
      <c r="HB132" s="51"/>
      <c r="HC132" s="51"/>
      <c r="HD132" s="51"/>
      <c r="HE132" s="51"/>
      <c r="HF132" s="51"/>
      <c r="HG132" s="51"/>
      <c r="HH132" s="51"/>
      <c r="HI132" s="51"/>
      <c r="HJ132" s="51"/>
      <c r="HK132" s="51"/>
      <c r="HL132" s="51"/>
      <c r="HM132" s="51"/>
      <c r="HN132" s="51"/>
      <c r="HO132" s="51"/>
      <c r="HP132" s="51"/>
      <c r="HQ132" s="51"/>
      <c r="HR132" s="51"/>
      <c r="HS132" s="51"/>
      <c r="HT132" s="51"/>
      <c r="HU132" s="51"/>
      <c r="HV132" s="51"/>
      <c r="HW132" s="51"/>
      <c r="HX132" s="51"/>
      <c r="HY132" s="51"/>
      <c r="HZ132" s="51"/>
      <c r="IA132" s="51"/>
      <c r="IB132" s="51"/>
      <c r="IC132" s="51"/>
      <c r="ID132" s="51"/>
      <c r="IE132" s="51"/>
      <c r="IF132" s="51"/>
      <c r="IG132" s="51"/>
      <c r="IH132" s="51"/>
      <c r="II132" s="51"/>
      <c r="IJ132" s="51"/>
      <c r="IK132" s="51"/>
      <c r="IL132" s="51"/>
      <c r="IM132" s="51"/>
      <c r="IN132" s="51"/>
      <c r="IO132" s="51"/>
      <c r="IP132" s="51"/>
      <c r="IQ132" s="51"/>
      <c r="IR132" s="51"/>
      <c r="IS132" s="51"/>
      <c r="IT132" s="51"/>
      <c r="IU132" s="51"/>
      <c r="IV132" s="51"/>
    </row>
    <row r="133" spans="1:256">
      <c r="A133" s="51"/>
      <c r="B133" s="51"/>
      <c r="C133" s="51"/>
      <c r="D133" s="51"/>
      <c r="E133" s="51"/>
      <c r="F133" s="51"/>
      <c r="G133" s="51"/>
      <c r="H133" s="51"/>
      <c r="I133" s="56"/>
      <c r="J133" s="51"/>
      <c r="K133" s="56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  <c r="DR133" s="51"/>
      <c r="DS133" s="51"/>
      <c r="DT133" s="51"/>
      <c r="DU133" s="51"/>
      <c r="DV133" s="51"/>
      <c r="DW133" s="51"/>
      <c r="DX133" s="51"/>
      <c r="DY133" s="51"/>
      <c r="DZ133" s="51"/>
      <c r="EA133" s="51"/>
      <c r="EB133" s="51"/>
      <c r="EC133" s="51"/>
      <c r="ED133" s="51"/>
      <c r="EE133" s="51"/>
      <c r="EF133" s="51"/>
      <c r="EG133" s="51"/>
      <c r="EH133" s="51"/>
      <c r="EI133" s="51"/>
      <c r="EJ133" s="51"/>
      <c r="EK133" s="51"/>
      <c r="EL133" s="51"/>
      <c r="EM133" s="51"/>
      <c r="EN133" s="51"/>
      <c r="EO133" s="51"/>
      <c r="EP133" s="51"/>
      <c r="EQ133" s="51"/>
      <c r="ER133" s="51"/>
      <c r="ES133" s="51"/>
      <c r="ET133" s="51"/>
      <c r="EU133" s="51"/>
      <c r="EV133" s="51"/>
      <c r="EW133" s="51"/>
      <c r="EX133" s="51"/>
      <c r="EY133" s="51"/>
      <c r="EZ133" s="51"/>
      <c r="FA133" s="51"/>
      <c r="FB133" s="51"/>
      <c r="FC133" s="51"/>
      <c r="FD133" s="51"/>
      <c r="FE133" s="51"/>
      <c r="FF133" s="51"/>
      <c r="FG133" s="51"/>
      <c r="FH133" s="51"/>
      <c r="FI133" s="51"/>
      <c r="FJ133" s="51"/>
      <c r="FK133" s="51"/>
      <c r="FL133" s="51"/>
      <c r="FM133" s="51"/>
      <c r="FN133" s="51"/>
      <c r="FO133" s="51"/>
      <c r="FP133" s="51"/>
      <c r="FQ133" s="51"/>
      <c r="FR133" s="51"/>
      <c r="FS133" s="51"/>
      <c r="FT133" s="51"/>
      <c r="FU133" s="51"/>
      <c r="FV133" s="51"/>
      <c r="FW133" s="51"/>
      <c r="FX133" s="51"/>
      <c r="FY133" s="51"/>
      <c r="FZ133" s="51"/>
      <c r="GA133" s="51"/>
      <c r="GB133" s="51"/>
      <c r="GC133" s="51"/>
      <c r="GD133" s="51"/>
      <c r="GE133" s="51"/>
      <c r="GF133" s="51"/>
      <c r="GG133" s="51"/>
      <c r="GH133" s="51"/>
      <c r="GI133" s="51"/>
      <c r="GJ133" s="51"/>
      <c r="GK133" s="51"/>
      <c r="GL133" s="51"/>
      <c r="GM133" s="51"/>
      <c r="GN133" s="51"/>
      <c r="GO133" s="51"/>
      <c r="GP133" s="51"/>
      <c r="GQ133" s="51"/>
      <c r="GR133" s="51"/>
      <c r="GS133" s="51"/>
      <c r="GT133" s="51"/>
      <c r="GU133" s="51"/>
      <c r="GV133" s="51"/>
      <c r="GW133" s="51"/>
      <c r="GX133" s="51"/>
      <c r="GY133" s="51"/>
      <c r="GZ133" s="51"/>
      <c r="HA133" s="51"/>
      <c r="HB133" s="51"/>
      <c r="HC133" s="51"/>
      <c r="HD133" s="51"/>
      <c r="HE133" s="51"/>
      <c r="HF133" s="51"/>
      <c r="HG133" s="51"/>
      <c r="HH133" s="51"/>
      <c r="HI133" s="51"/>
      <c r="HJ133" s="51"/>
      <c r="HK133" s="51"/>
      <c r="HL133" s="51"/>
      <c r="HM133" s="51"/>
      <c r="HN133" s="51"/>
      <c r="HO133" s="51"/>
      <c r="HP133" s="51"/>
      <c r="HQ133" s="51"/>
      <c r="HR133" s="51"/>
      <c r="HS133" s="51"/>
      <c r="HT133" s="51"/>
      <c r="HU133" s="51"/>
      <c r="HV133" s="51"/>
      <c r="HW133" s="51"/>
      <c r="HX133" s="51"/>
      <c r="HY133" s="51"/>
      <c r="HZ133" s="51"/>
      <c r="IA133" s="51"/>
      <c r="IB133" s="51"/>
      <c r="IC133" s="51"/>
      <c r="ID133" s="51"/>
      <c r="IE133" s="51"/>
      <c r="IF133" s="51"/>
      <c r="IG133" s="51"/>
      <c r="IH133" s="51"/>
      <c r="II133" s="51"/>
      <c r="IJ133" s="51"/>
      <c r="IK133" s="51"/>
      <c r="IL133" s="51"/>
      <c r="IM133" s="51"/>
      <c r="IN133" s="51"/>
      <c r="IO133" s="51"/>
      <c r="IP133" s="51"/>
      <c r="IQ133" s="51"/>
      <c r="IR133" s="51"/>
      <c r="IS133" s="51"/>
      <c r="IT133" s="51"/>
      <c r="IU133" s="51"/>
      <c r="IV133" s="51"/>
    </row>
    <row r="134" spans="1:256">
      <c r="A134" s="51"/>
      <c r="B134" s="51"/>
      <c r="C134" s="51"/>
      <c r="D134" s="51"/>
      <c r="E134" s="51"/>
      <c r="F134" s="51"/>
      <c r="G134" s="51"/>
      <c r="H134" s="51"/>
      <c r="I134" s="56"/>
      <c r="J134" s="51"/>
      <c r="K134" s="56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  <c r="DS134" s="51"/>
      <c r="DT134" s="51"/>
      <c r="DU134" s="51"/>
      <c r="DV134" s="51"/>
      <c r="DW134" s="51"/>
      <c r="DX134" s="51"/>
      <c r="DY134" s="51"/>
      <c r="DZ134" s="51"/>
      <c r="EA134" s="51"/>
      <c r="EB134" s="51"/>
      <c r="EC134" s="51"/>
      <c r="ED134" s="51"/>
      <c r="EE134" s="51"/>
      <c r="EF134" s="51"/>
      <c r="EG134" s="51"/>
      <c r="EH134" s="51"/>
      <c r="EI134" s="51"/>
      <c r="EJ134" s="51"/>
      <c r="EK134" s="51"/>
      <c r="EL134" s="51"/>
      <c r="EM134" s="51"/>
      <c r="EN134" s="51"/>
      <c r="EO134" s="51"/>
      <c r="EP134" s="51"/>
      <c r="EQ134" s="51"/>
      <c r="ER134" s="51"/>
      <c r="ES134" s="51"/>
      <c r="ET134" s="51"/>
      <c r="EU134" s="51"/>
      <c r="EV134" s="51"/>
      <c r="EW134" s="51"/>
      <c r="EX134" s="51"/>
      <c r="EY134" s="51"/>
      <c r="EZ134" s="51"/>
      <c r="FA134" s="51"/>
      <c r="FB134" s="51"/>
      <c r="FC134" s="51"/>
      <c r="FD134" s="51"/>
      <c r="FE134" s="51"/>
      <c r="FF134" s="51"/>
      <c r="FG134" s="51"/>
      <c r="FH134" s="51"/>
      <c r="FI134" s="51"/>
      <c r="FJ134" s="51"/>
      <c r="FK134" s="51"/>
      <c r="FL134" s="51"/>
      <c r="FM134" s="51"/>
      <c r="FN134" s="51"/>
      <c r="FO134" s="51"/>
      <c r="FP134" s="51"/>
      <c r="FQ134" s="51"/>
      <c r="FR134" s="51"/>
      <c r="FS134" s="51"/>
      <c r="FT134" s="51"/>
      <c r="FU134" s="51"/>
      <c r="FV134" s="51"/>
      <c r="FW134" s="51"/>
      <c r="FX134" s="51"/>
      <c r="FY134" s="51"/>
      <c r="FZ134" s="51"/>
      <c r="GA134" s="51"/>
      <c r="GB134" s="51"/>
      <c r="GC134" s="51"/>
      <c r="GD134" s="51"/>
      <c r="GE134" s="51"/>
      <c r="GF134" s="51"/>
      <c r="GG134" s="51"/>
      <c r="GH134" s="51"/>
      <c r="GI134" s="51"/>
      <c r="GJ134" s="51"/>
      <c r="GK134" s="51"/>
      <c r="GL134" s="51"/>
      <c r="GM134" s="51"/>
      <c r="GN134" s="51"/>
      <c r="GO134" s="51"/>
      <c r="GP134" s="51"/>
      <c r="GQ134" s="51"/>
      <c r="GR134" s="51"/>
      <c r="GS134" s="51"/>
      <c r="GT134" s="51"/>
      <c r="GU134" s="51"/>
      <c r="GV134" s="51"/>
      <c r="GW134" s="51"/>
      <c r="GX134" s="51"/>
      <c r="GY134" s="51"/>
      <c r="GZ134" s="51"/>
      <c r="HA134" s="51"/>
      <c r="HB134" s="51"/>
      <c r="HC134" s="51"/>
      <c r="HD134" s="51"/>
      <c r="HE134" s="51"/>
      <c r="HF134" s="51"/>
      <c r="HG134" s="51"/>
      <c r="HH134" s="51"/>
      <c r="HI134" s="51"/>
      <c r="HJ134" s="51"/>
      <c r="HK134" s="51"/>
      <c r="HL134" s="51"/>
      <c r="HM134" s="51"/>
      <c r="HN134" s="51"/>
      <c r="HO134" s="51"/>
      <c r="HP134" s="51"/>
      <c r="HQ134" s="51"/>
      <c r="HR134" s="51"/>
      <c r="HS134" s="51"/>
      <c r="HT134" s="51"/>
      <c r="HU134" s="51"/>
      <c r="HV134" s="51"/>
      <c r="HW134" s="51"/>
      <c r="HX134" s="51"/>
      <c r="HY134" s="51"/>
      <c r="HZ134" s="51"/>
      <c r="IA134" s="51"/>
      <c r="IB134" s="51"/>
      <c r="IC134" s="51"/>
      <c r="ID134" s="51"/>
      <c r="IE134" s="51"/>
      <c r="IF134" s="51"/>
      <c r="IG134" s="51"/>
      <c r="IH134" s="51"/>
      <c r="II134" s="51"/>
      <c r="IJ134" s="51"/>
      <c r="IK134" s="51"/>
      <c r="IL134" s="51"/>
      <c r="IM134" s="51"/>
      <c r="IN134" s="51"/>
      <c r="IO134" s="51"/>
      <c r="IP134" s="51"/>
      <c r="IQ134" s="51"/>
      <c r="IR134" s="51"/>
      <c r="IS134" s="51"/>
      <c r="IT134" s="51"/>
      <c r="IU134" s="51"/>
      <c r="IV134" s="51"/>
    </row>
    <row r="135" spans="1:256">
      <c r="A135" s="51"/>
      <c r="B135" s="51"/>
      <c r="C135" s="51"/>
      <c r="D135" s="51"/>
      <c r="E135" s="51"/>
      <c r="F135" s="51"/>
      <c r="G135" s="51"/>
      <c r="H135" s="51"/>
      <c r="I135" s="56"/>
      <c r="J135" s="51"/>
      <c r="K135" s="56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  <c r="DR135" s="51"/>
      <c r="DS135" s="51"/>
      <c r="DT135" s="51"/>
      <c r="DU135" s="51"/>
      <c r="DV135" s="51"/>
      <c r="DW135" s="51"/>
      <c r="DX135" s="51"/>
      <c r="DY135" s="51"/>
      <c r="DZ135" s="51"/>
      <c r="EA135" s="51"/>
      <c r="EB135" s="51"/>
      <c r="EC135" s="51"/>
      <c r="ED135" s="51"/>
      <c r="EE135" s="51"/>
      <c r="EF135" s="51"/>
      <c r="EG135" s="51"/>
      <c r="EH135" s="51"/>
      <c r="EI135" s="51"/>
      <c r="EJ135" s="51"/>
      <c r="EK135" s="51"/>
      <c r="EL135" s="51"/>
      <c r="EM135" s="51"/>
      <c r="EN135" s="51"/>
      <c r="EO135" s="51"/>
      <c r="EP135" s="51"/>
      <c r="EQ135" s="51"/>
      <c r="ER135" s="51"/>
      <c r="ES135" s="51"/>
      <c r="ET135" s="51"/>
      <c r="EU135" s="51"/>
      <c r="EV135" s="51"/>
      <c r="EW135" s="51"/>
      <c r="EX135" s="51"/>
      <c r="EY135" s="51"/>
      <c r="EZ135" s="51"/>
      <c r="FA135" s="51"/>
      <c r="FB135" s="51"/>
      <c r="FC135" s="51"/>
      <c r="FD135" s="51"/>
      <c r="FE135" s="51"/>
      <c r="FF135" s="51"/>
      <c r="FG135" s="51"/>
      <c r="FH135" s="51"/>
      <c r="FI135" s="51"/>
      <c r="FJ135" s="51"/>
      <c r="FK135" s="51"/>
      <c r="FL135" s="51"/>
      <c r="FM135" s="51"/>
      <c r="FN135" s="51"/>
      <c r="FO135" s="51"/>
      <c r="FP135" s="51"/>
      <c r="FQ135" s="51"/>
      <c r="FR135" s="51"/>
      <c r="FS135" s="51"/>
      <c r="FT135" s="51"/>
      <c r="FU135" s="51"/>
      <c r="FV135" s="51"/>
      <c r="FW135" s="51"/>
      <c r="FX135" s="51"/>
      <c r="FY135" s="51"/>
      <c r="FZ135" s="51"/>
      <c r="GA135" s="51"/>
      <c r="GB135" s="51"/>
      <c r="GC135" s="51"/>
      <c r="GD135" s="51"/>
      <c r="GE135" s="51"/>
      <c r="GF135" s="51"/>
      <c r="GG135" s="51"/>
      <c r="GH135" s="51"/>
      <c r="GI135" s="51"/>
      <c r="GJ135" s="51"/>
      <c r="GK135" s="51"/>
      <c r="GL135" s="51"/>
      <c r="GM135" s="51"/>
      <c r="GN135" s="51"/>
      <c r="GO135" s="51"/>
      <c r="GP135" s="51"/>
      <c r="GQ135" s="51"/>
      <c r="GR135" s="51"/>
      <c r="GS135" s="51"/>
      <c r="GT135" s="51"/>
      <c r="GU135" s="51"/>
      <c r="GV135" s="51"/>
      <c r="GW135" s="51"/>
      <c r="GX135" s="51"/>
      <c r="GY135" s="51"/>
      <c r="GZ135" s="51"/>
      <c r="HA135" s="51"/>
      <c r="HB135" s="51"/>
      <c r="HC135" s="51"/>
      <c r="HD135" s="51"/>
      <c r="HE135" s="51"/>
      <c r="HF135" s="51"/>
      <c r="HG135" s="51"/>
      <c r="HH135" s="51"/>
      <c r="HI135" s="51"/>
      <c r="HJ135" s="51"/>
      <c r="HK135" s="51"/>
      <c r="HL135" s="51"/>
      <c r="HM135" s="51"/>
      <c r="HN135" s="51"/>
      <c r="HO135" s="51"/>
      <c r="HP135" s="51"/>
      <c r="HQ135" s="51"/>
      <c r="HR135" s="51"/>
      <c r="HS135" s="51"/>
      <c r="HT135" s="51"/>
      <c r="HU135" s="51"/>
      <c r="HV135" s="51"/>
      <c r="HW135" s="51"/>
      <c r="HX135" s="51"/>
      <c r="HY135" s="51"/>
      <c r="HZ135" s="51"/>
      <c r="IA135" s="51"/>
      <c r="IB135" s="51"/>
      <c r="IC135" s="51"/>
      <c r="ID135" s="51"/>
      <c r="IE135" s="51"/>
      <c r="IF135" s="51"/>
      <c r="IG135" s="51"/>
      <c r="IH135" s="51"/>
      <c r="II135" s="51"/>
      <c r="IJ135" s="51"/>
      <c r="IK135" s="51"/>
      <c r="IL135" s="51"/>
      <c r="IM135" s="51"/>
      <c r="IN135" s="51"/>
      <c r="IO135" s="51"/>
      <c r="IP135" s="51"/>
      <c r="IQ135" s="51"/>
      <c r="IR135" s="51"/>
      <c r="IS135" s="51"/>
      <c r="IT135" s="51"/>
      <c r="IU135" s="51"/>
      <c r="IV135" s="51"/>
    </row>
    <row r="136" spans="1:256">
      <c r="A136" s="51"/>
      <c r="B136" s="51"/>
      <c r="C136" s="51"/>
      <c r="D136" s="51"/>
      <c r="E136" s="51"/>
      <c r="F136" s="51"/>
      <c r="G136" s="51"/>
      <c r="H136" s="51"/>
      <c r="I136" s="56"/>
      <c r="J136" s="51"/>
      <c r="K136" s="56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  <c r="DR136" s="51"/>
      <c r="DS136" s="51"/>
      <c r="DT136" s="51"/>
      <c r="DU136" s="51"/>
      <c r="DV136" s="51"/>
      <c r="DW136" s="51"/>
      <c r="DX136" s="51"/>
      <c r="DY136" s="51"/>
      <c r="DZ136" s="51"/>
      <c r="EA136" s="51"/>
      <c r="EB136" s="51"/>
      <c r="EC136" s="51"/>
      <c r="ED136" s="51"/>
      <c r="EE136" s="51"/>
      <c r="EF136" s="51"/>
      <c r="EG136" s="51"/>
      <c r="EH136" s="51"/>
      <c r="EI136" s="51"/>
      <c r="EJ136" s="51"/>
      <c r="EK136" s="51"/>
      <c r="EL136" s="51"/>
      <c r="EM136" s="51"/>
      <c r="EN136" s="51"/>
      <c r="EO136" s="51"/>
      <c r="EP136" s="51"/>
      <c r="EQ136" s="51"/>
      <c r="ER136" s="51"/>
      <c r="ES136" s="51"/>
      <c r="ET136" s="51"/>
      <c r="EU136" s="51"/>
      <c r="EV136" s="51"/>
      <c r="EW136" s="51"/>
      <c r="EX136" s="51"/>
      <c r="EY136" s="51"/>
      <c r="EZ136" s="51"/>
      <c r="FA136" s="51"/>
      <c r="FB136" s="51"/>
      <c r="FC136" s="51"/>
      <c r="FD136" s="51"/>
      <c r="FE136" s="51"/>
      <c r="FF136" s="51"/>
      <c r="FG136" s="51"/>
      <c r="FH136" s="51"/>
      <c r="FI136" s="51"/>
      <c r="FJ136" s="51"/>
      <c r="FK136" s="51"/>
      <c r="FL136" s="51"/>
      <c r="FM136" s="51"/>
      <c r="FN136" s="51"/>
      <c r="FO136" s="51"/>
      <c r="FP136" s="51"/>
      <c r="FQ136" s="51"/>
      <c r="FR136" s="51"/>
      <c r="FS136" s="51"/>
      <c r="FT136" s="51"/>
      <c r="FU136" s="51"/>
      <c r="FV136" s="51"/>
      <c r="FW136" s="51"/>
      <c r="FX136" s="51"/>
      <c r="FY136" s="51"/>
      <c r="FZ136" s="51"/>
      <c r="GA136" s="51"/>
      <c r="GB136" s="51"/>
      <c r="GC136" s="51"/>
      <c r="GD136" s="51"/>
      <c r="GE136" s="51"/>
      <c r="GF136" s="51"/>
      <c r="GG136" s="51"/>
      <c r="GH136" s="51"/>
      <c r="GI136" s="51"/>
      <c r="GJ136" s="51"/>
      <c r="GK136" s="51"/>
      <c r="GL136" s="51"/>
      <c r="GM136" s="51"/>
      <c r="GN136" s="51"/>
      <c r="GO136" s="51"/>
      <c r="GP136" s="51"/>
      <c r="GQ136" s="51"/>
      <c r="GR136" s="51"/>
      <c r="GS136" s="51"/>
      <c r="GT136" s="51"/>
      <c r="GU136" s="51"/>
      <c r="GV136" s="51"/>
      <c r="GW136" s="51"/>
      <c r="GX136" s="51"/>
      <c r="GY136" s="51"/>
      <c r="GZ136" s="51"/>
      <c r="HA136" s="51"/>
      <c r="HB136" s="51"/>
      <c r="HC136" s="51"/>
      <c r="HD136" s="51"/>
      <c r="HE136" s="51"/>
      <c r="HF136" s="51"/>
      <c r="HG136" s="51"/>
      <c r="HH136" s="51"/>
      <c r="HI136" s="51"/>
      <c r="HJ136" s="51"/>
      <c r="HK136" s="51"/>
      <c r="HL136" s="51"/>
      <c r="HM136" s="51"/>
      <c r="HN136" s="51"/>
      <c r="HO136" s="51"/>
      <c r="HP136" s="51"/>
      <c r="HQ136" s="51"/>
      <c r="HR136" s="51"/>
      <c r="HS136" s="51"/>
      <c r="HT136" s="51"/>
      <c r="HU136" s="51"/>
      <c r="HV136" s="51"/>
      <c r="HW136" s="51"/>
      <c r="HX136" s="51"/>
      <c r="HY136" s="51"/>
      <c r="HZ136" s="51"/>
      <c r="IA136" s="51"/>
      <c r="IB136" s="51"/>
      <c r="IC136" s="51"/>
      <c r="ID136" s="51"/>
      <c r="IE136" s="51"/>
      <c r="IF136" s="51"/>
      <c r="IG136" s="51"/>
      <c r="IH136" s="51"/>
      <c r="II136" s="51"/>
      <c r="IJ136" s="51"/>
      <c r="IK136" s="51"/>
      <c r="IL136" s="51"/>
      <c r="IM136" s="51"/>
      <c r="IN136" s="51"/>
      <c r="IO136" s="51"/>
      <c r="IP136" s="51"/>
      <c r="IQ136" s="51"/>
      <c r="IR136" s="51"/>
      <c r="IS136" s="51"/>
      <c r="IT136" s="51"/>
      <c r="IU136" s="51"/>
      <c r="IV136" s="51"/>
    </row>
    <row r="137" spans="1:256">
      <c r="A137" s="51"/>
      <c r="B137" s="51"/>
      <c r="C137" s="51"/>
      <c r="D137" s="51"/>
      <c r="E137" s="51"/>
      <c r="F137" s="51"/>
      <c r="G137" s="51"/>
      <c r="H137" s="51"/>
      <c r="I137" s="56"/>
      <c r="J137" s="51"/>
      <c r="K137" s="56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  <c r="DS137" s="51"/>
      <c r="DT137" s="51"/>
      <c r="DU137" s="51"/>
      <c r="DV137" s="51"/>
      <c r="DW137" s="51"/>
      <c r="DX137" s="51"/>
      <c r="DY137" s="51"/>
      <c r="DZ137" s="51"/>
      <c r="EA137" s="51"/>
      <c r="EB137" s="51"/>
      <c r="EC137" s="51"/>
      <c r="ED137" s="51"/>
      <c r="EE137" s="51"/>
      <c r="EF137" s="51"/>
      <c r="EG137" s="51"/>
      <c r="EH137" s="51"/>
      <c r="EI137" s="51"/>
      <c r="EJ137" s="51"/>
      <c r="EK137" s="51"/>
      <c r="EL137" s="51"/>
      <c r="EM137" s="51"/>
      <c r="EN137" s="51"/>
      <c r="EO137" s="51"/>
      <c r="EP137" s="51"/>
      <c r="EQ137" s="51"/>
      <c r="ER137" s="51"/>
      <c r="ES137" s="51"/>
      <c r="ET137" s="51"/>
      <c r="EU137" s="51"/>
      <c r="EV137" s="51"/>
      <c r="EW137" s="51"/>
      <c r="EX137" s="51"/>
      <c r="EY137" s="51"/>
      <c r="EZ137" s="51"/>
      <c r="FA137" s="51"/>
      <c r="FB137" s="51"/>
      <c r="FC137" s="51"/>
      <c r="FD137" s="51"/>
      <c r="FE137" s="51"/>
      <c r="FF137" s="51"/>
      <c r="FG137" s="51"/>
      <c r="FH137" s="51"/>
      <c r="FI137" s="51"/>
      <c r="FJ137" s="51"/>
      <c r="FK137" s="51"/>
      <c r="FL137" s="51"/>
      <c r="FM137" s="51"/>
      <c r="FN137" s="51"/>
      <c r="FO137" s="51"/>
      <c r="FP137" s="51"/>
      <c r="FQ137" s="51"/>
      <c r="FR137" s="51"/>
      <c r="FS137" s="51"/>
      <c r="FT137" s="51"/>
      <c r="FU137" s="51"/>
      <c r="FV137" s="51"/>
      <c r="FW137" s="51"/>
      <c r="FX137" s="51"/>
      <c r="FY137" s="51"/>
      <c r="FZ137" s="51"/>
      <c r="GA137" s="51"/>
      <c r="GB137" s="51"/>
      <c r="GC137" s="51"/>
      <c r="GD137" s="51"/>
      <c r="GE137" s="51"/>
      <c r="GF137" s="51"/>
      <c r="GG137" s="51"/>
      <c r="GH137" s="51"/>
      <c r="GI137" s="51"/>
      <c r="GJ137" s="51"/>
      <c r="GK137" s="51"/>
      <c r="GL137" s="51"/>
      <c r="GM137" s="51"/>
      <c r="GN137" s="51"/>
      <c r="GO137" s="51"/>
      <c r="GP137" s="51"/>
      <c r="GQ137" s="51"/>
      <c r="GR137" s="51"/>
      <c r="GS137" s="51"/>
      <c r="GT137" s="51"/>
      <c r="GU137" s="51"/>
      <c r="GV137" s="51"/>
      <c r="GW137" s="51"/>
      <c r="GX137" s="51"/>
      <c r="GY137" s="51"/>
      <c r="GZ137" s="51"/>
      <c r="HA137" s="51"/>
      <c r="HB137" s="51"/>
      <c r="HC137" s="51"/>
      <c r="HD137" s="51"/>
      <c r="HE137" s="51"/>
      <c r="HF137" s="51"/>
      <c r="HG137" s="51"/>
      <c r="HH137" s="51"/>
      <c r="HI137" s="51"/>
      <c r="HJ137" s="51"/>
      <c r="HK137" s="51"/>
      <c r="HL137" s="51"/>
      <c r="HM137" s="51"/>
      <c r="HN137" s="51"/>
      <c r="HO137" s="51"/>
      <c r="HP137" s="51"/>
      <c r="HQ137" s="51"/>
      <c r="HR137" s="51"/>
      <c r="HS137" s="51"/>
      <c r="HT137" s="51"/>
      <c r="HU137" s="51"/>
      <c r="HV137" s="51"/>
      <c r="HW137" s="51"/>
      <c r="HX137" s="51"/>
      <c r="HY137" s="51"/>
      <c r="HZ137" s="51"/>
      <c r="IA137" s="51"/>
      <c r="IB137" s="51"/>
      <c r="IC137" s="51"/>
      <c r="ID137" s="51"/>
      <c r="IE137" s="51"/>
      <c r="IF137" s="51"/>
      <c r="IG137" s="51"/>
      <c r="IH137" s="51"/>
      <c r="II137" s="51"/>
      <c r="IJ137" s="51"/>
      <c r="IK137" s="51"/>
      <c r="IL137" s="51"/>
      <c r="IM137" s="51"/>
      <c r="IN137" s="51"/>
      <c r="IO137" s="51"/>
      <c r="IP137" s="51"/>
      <c r="IQ137" s="51"/>
      <c r="IR137" s="51"/>
      <c r="IS137" s="51"/>
      <c r="IT137" s="51"/>
      <c r="IU137" s="51"/>
      <c r="IV137" s="51"/>
    </row>
    <row r="138" spans="1:256">
      <c r="A138" s="51"/>
      <c r="B138" s="51"/>
      <c r="C138" s="51"/>
      <c r="D138" s="51"/>
      <c r="E138" s="51"/>
      <c r="F138" s="51"/>
      <c r="G138" s="51"/>
      <c r="H138" s="51"/>
      <c r="I138" s="56"/>
      <c r="J138" s="51"/>
      <c r="K138" s="56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  <c r="DR138" s="51"/>
      <c r="DS138" s="51"/>
      <c r="DT138" s="51"/>
      <c r="DU138" s="51"/>
      <c r="DV138" s="51"/>
      <c r="DW138" s="51"/>
      <c r="DX138" s="51"/>
      <c r="DY138" s="51"/>
      <c r="DZ138" s="51"/>
      <c r="EA138" s="51"/>
      <c r="EB138" s="51"/>
      <c r="EC138" s="51"/>
      <c r="ED138" s="51"/>
      <c r="EE138" s="51"/>
      <c r="EF138" s="51"/>
      <c r="EG138" s="51"/>
      <c r="EH138" s="51"/>
      <c r="EI138" s="51"/>
      <c r="EJ138" s="51"/>
      <c r="EK138" s="51"/>
      <c r="EL138" s="51"/>
      <c r="EM138" s="51"/>
      <c r="EN138" s="51"/>
      <c r="EO138" s="51"/>
      <c r="EP138" s="51"/>
      <c r="EQ138" s="51"/>
      <c r="ER138" s="51"/>
      <c r="ES138" s="51"/>
      <c r="ET138" s="51"/>
      <c r="EU138" s="51"/>
      <c r="EV138" s="51"/>
      <c r="EW138" s="51"/>
      <c r="EX138" s="51"/>
      <c r="EY138" s="51"/>
      <c r="EZ138" s="51"/>
      <c r="FA138" s="51"/>
      <c r="FB138" s="51"/>
      <c r="FC138" s="51"/>
      <c r="FD138" s="51"/>
      <c r="FE138" s="51"/>
      <c r="FF138" s="51"/>
      <c r="FG138" s="51"/>
      <c r="FH138" s="51"/>
      <c r="FI138" s="51"/>
      <c r="FJ138" s="51"/>
      <c r="FK138" s="51"/>
      <c r="FL138" s="51"/>
      <c r="FM138" s="51"/>
      <c r="FN138" s="51"/>
      <c r="FO138" s="51"/>
      <c r="FP138" s="51"/>
      <c r="FQ138" s="51"/>
      <c r="FR138" s="51"/>
      <c r="FS138" s="51"/>
      <c r="FT138" s="51"/>
      <c r="FU138" s="51"/>
      <c r="FV138" s="51"/>
      <c r="FW138" s="51"/>
      <c r="FX138" s="51"/>
      <c r="FY138" s="51"/>
      <c r="FZ138" s="51"/>
      <c r="GA138" s="51"/>
      <c r="GB138" s="51"/>
      <c r="GC138" s="51"/>
      <c r="GD138" s="51"/>
      <c r="GE138" s="51"/>
      <c r="GF138" s="51"/>
      <c r="GG138" s="51"/>
      <c r="GH138" s="51"/>
      <c r="GI138" s="51"/>
      <c r="GJ138" s="51"/>
      <c r="GK138" s="51"/>
      <c r="GL138" s="51"/>
      <c r="GM138" s="51"/>
      <c r="GN138" s="51"/>
      <c r="GO138" s="51"/>
      <c r="GP138" s="51"/>
      <c r="GQ138" s="51"/>
      <c r="GR138" s="51"/>
      <c r="GS138" s="51"/>
      <c r="GT138" s="51"/>
      <c r="GU138" s="51"/>
      <c r="GV138" s="51"/>
      <c r="GW138" s="51"/>
      <c r="GX138" s="51"/>
      <c r="GY138" s="51"/>
      <c r="GZ138" s="51"/>
      <c r="HA138" s="51"/>
      <c r="HB138" s="51"/>
      <c r="HC138" s="51"/>
      <c r="HD138" s="51"/>
      <c r="HE138" s="51"/>
      <c r="HF138" s="51"/>
      <c r="HG138" s="51"/>
      <c r="HH138" s="51"/>
      <c r="HI138" s="51"/>
      <c r="HJ138" s="51"/>
      <c r="HK138" s="51"/>
      <c r="HL138" s="51"/>
      <c r="HM138" s="51"/>
      <c r="HN138" s="51"/>
      <c r="HO138" s="51"/>
      <c r="HP138" s="51"/>
      <c r="HQ138" s="51"/>
      <c r="HR138" s="51"/>
      <c r="HS138" s="51"/>
      <c r="HT138" s="51"/>
      <c r="HU138" s="51"/>
      <c r="HV138" s="51"/>
      <c r="HW138" s="51"/>
      <c r="HX138" s="51"/>
      <c r="HY138" s="51"/>
      <c r="HZ138" s="51"/>
      <c r="IA138" s="51"/>
      <c r="IB138" s="51"/>
      <c r="IC138" s="51"/>
      <c r="ID138" s="51"/>
      <c r="IE138" s="51"/>
      <c r="IF138" s="51"/>
      <c r="IG138" s="51"/>
      <c r="IH138" s="51"/>
      <c r="II138" s="51"/>
      <c r="IJ138" s="51"/>
      <c r="IK138" s="51"/>
      <c r="IL138" s="51"/>
      <c r="IM138" s="51"/>
      <c r="IN138" s="51"/>
      <c r="IO138" s="51"/>
      <c r="IP138" s="51"/>
      <c r="IQ138" s="51"/>
      <c r="IR138" s="51"/>
      <c r="IS138" s="51"/>
      <c r="IT138" s="51"/>
      <c r="IU138" s="51"/>
      <c r="IV138" s="51"/>
    </row>
    <row r="139" spans="1:256">
      <c r="A139" s="51"/>
      <c r="B139" s="51"/>
      <c r="C139" s="51"/>
      <c r="D139" s="51"/>
      <c r="E139" s="51"/>
      <c r="F139" s="51"/>
      <c r="G139" s="51"/>
      <c r="H139" s="51"/>
      <c r="I139" s="56"/>
      <c r="J139" s="51"/>
      <c r="K139" s="56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  <c r="DS139" s="51"/>
      <c r="DT139" s="51"/>
      <c r="DU139" s="51"/>
      <c r="DV139" s="51"/>
      <c r="DW139" s="51"/>
      <c r="DX139" s="51"/>
      <c r="DY139" s="51"/>
      <c r="DZ139" s="51"/>
      <c r="EA139" s="51"/>
      <c r="EB139" s="51"/>
      <c r="EC139" s="51"/>
      <c r="ED139" s="51"/>
      <c r="EE139" s="51"/>
      <c r="EF139" s="51"/>
      <c r="EG139" s="51"/>
      <c r="EH139" s="51"/>
      <c r="EI139" s="51"/>
      <c r="EJ139" s="51"/>
      <c r="EK139" s="51"/>
      <c r="EL139" s="51"/>
      <c r="EM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51"/>
      <c r="FC139" s="51"/>
      <c r="FD139" s="51"/>
      <c r="FE139" s="51"/>
      <c r="FF139" s="51"/>
      <c r="FG139" s="51"/>
      <c r="FH139" s="51"/>
      <c r="FI139" s="51"/>
      <c r="FJ139" s="51"/>
      <c r="FK139" s="51"/>
      <c r="FL139" s="51"/>
      <c r="FM139" s="51"/>
      <c r="FN139" s="51"/>
      <c r="FO139" s="51"/>
      <c r="FP139" s="51"/>
      <c r="FQ139" s="51"/>
      <c r="FR139" s="51"/>
      <c r="FS139" s="51"/>
      <c r="FT139" s="51"/>
      <c r="FU139" s="51"/>
      <c r="FV139" s="51"/>
      <c r="FW139" s="51"/>
      <c r="FX139" s="51"/>
      <c r="FY139" s="51"/>
      <c r="FZ139" s="51"/>
      <c r="GA139" s="51"/>
      <c r="GB139" s="51"/>
      <c r="GC139" s="51"/>
      <c r="GD139" s="51"/>
      <c r="GE139" s="51"/>
      <c r="GF139" s="51"/>
      <c r="GG139" s="51"/>
      <c r="GH139" s="51"/>
      <c r="GI139" s="51"/>
      <c r="GJ139" s="51"/>
      <c r="GK139" s="51"/>
      <c r="GL139" s="51"/>
      <c r="GM139" s="51"/>
      <c r="GN139" s="51"/>
      <c r="GO139" s="51"/>
      <c r="GP139" s="51"/>
      <c r="GQ139" s="51"/>
      <c r="GR139" s="51"/>
      <c r="GS139" s="51"/>
      <c r="GT139" s="51"/>
      <c r="GU139" s="51"/>
      <c r="GV139" s="51"/>
      <c r="GW139" s="51"/>
      <c r="GX139" s="51"/>
      <c r="GY139" s="51"/>
      <c r="GZ139" s="51"/>
      <c r="HA139" s="51"/>
      <c r="HB139" s="51"/>
      <c r="HC139" s="51"/>
      <c r="HD139" s="51"/>
      <c r="HE139" s="51"/>
      <c r="HF139" s="51"/>
      <c r="HG139" s="51"/>
      <c r="HH139" s="51"/>
      <c r="HI139" s="51"/>
      <c r="HJ139" s="51"/>
      <c r="HK139" s="51"/>
      <c r="HL139" s="51"/>
      <c r="HM139" s="51"/>
      <c r="HN139" s="51"/>
      <c r="HO139" s="51"/>
      <c r="HP139" s="51"/>
      <c r="HQ139" s="51"/>
      <c r="HR139" s="51"/>
      <c r="HS139" s="51"/>
      <c r="HT139" s="51"/>
      <c r="HU139" s="51"/>
      <c r="HV139" s="51"/>
      <c r="HW139" s="51"/>
      <c r="HX139" s="51"/>
      <c r="HY139" s="51"/>
      <c r="HZ139" s="51"/>
      <c r="IA139" s="51"/>
      <c r="IB139" s="51"/>
      <c r="IC139" s="51"/>
      <c r="ID139" s="51"/>
      <c r="IE139" s="51"/>
      <c r="IF139" s="51"/>
      <c r="IG139" s="51"/>
      <c r="IH139" s="51"/>
      <c r="II139" s="51"/>
      <c r="IJ139" s="51"/>
      <c r="IK139" s="51"/>
      <c r="IL139" s="51"/>
      <c r="IM139" s="51"/>
      <c r="IN139" s="51"/>
      <c r="IO139" s="51"/>
      <c r="IP139" s="51"/>
      <c r="IQ139" s="51"/>
      <c r="IR139" s="51"/>
      <c r="IS139" s="51"/>
      <c r="IT139" s="51"/>
      <c r="IU139" s="51"/>
      <c r="IV139" s="51"/>
    </row>
    <row r="140" spans="1:256">
      <c r="A140" s="51"/>
      <c r="B140" s="51"/>
      <c r="C140" s="51"/>
      <c r="D140" s="51"/>
      <c r="E140" s="51"/>
      <c r="F140" s="51"/>
      <c r="G140" s="51"/>
      <c r="H140" s="51"/>
      <c r="I140" s="56"/>
      <c r="J140" s="51"/>
      <c r="K140" s="56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  <c r="DR140" s="51"/>
      <c r="DS140" s="51"/>
      <c r="DT140" s="51"/>
      <c r="DU140" s="51"/>
      <c r="DV140" s="51"/>
      <c r="DW140" s="51"/>
      <c r="DX140" s="51"/>
      <c r="DY140" s="51"/>
      <c r="DZ140" s="51"/>
      <c r="EA140" s="51"/>
      <c r="EB140" s="51"/>
      <c r="EC140" s="51"/>
      <c r="ED140" s="51"/>
      <c r="EE140" s="51"/>
      <c r="EF140" s="51"/>
      <c r="EG140" s="51"/>
      <c r="EH140" s="51"/>
      <c r="EI140" s="51"/>
      <c r="EJ140" s="51"/>
      <c r="EK140" s="51"/>
      <c r="EL140" s="51"/>
      <c r="EM140" s="51"/>
      <c r="EN140" s="51"/>
      <c r="EO140" s="51"/>
      <c r="EP140" s="51"/>
      <c r="EQ140" s="51"/>
      <c r="ER140" s="51"/>
      <c r="ES140" s="51"/>
      <c r="ET140" s="51"/>
      <c r="EU140" s="51"/>
      <c r="EV140" s="51"/>
      <c r="EW140" s="51"/>
      <c r="EX140" s="51"/>
      <c r="EY140" s="51"/>
      <c r="EZ140" s="51"/>
      <c r="FA140" s="51"/>
      <c r="FB140" s="51"/>
      <c r="FC140" s="51"/>
      <c r="FD140" s="51"/>
      <c r="FE140" s="51"/>
      <c r="FF140" s="51"/>
      <c r="FG140" s="51"/>
      <c r="FH140" s="51"/>
      <c r="FI140" s="51"/>
      <c r="FJ140" s="51"/>
      <c r="FK140" s="51"/>
      <c r="FL140" s="51"/>
      <c r="FM140" s="51"/>
      <c r="FN140" s="51"/>
      <c r="FO140" s="51"/>
      <c r="FP140" s="51"/>
      <c r="FQ140" s="51"/>
      <c r="FR140" s="51"/>
      <c r="FS140" s="51"/>
      <c r="FT140" s="51"/>
      <c r="FU140" s="51"/>
      <c r="FV140" s="51"/>
      <c r="FW140" s="51"/>
      <c r="FX140" s="51"/>
      <c r="FY140" s="51"/>
      <c r="FZ140" s="51"/>
      <c r="GA140" s="51"/>
      <c r="GB140" s="51"/>
      <c r="GC140" s="51"/>
      <c r="GD140" s="51"/>
      <c r="GE140" s="51"/>
      <c r="GF140" s="51"/>
      <c r="GG140" s="51"/>
      <c r="GH140" s="51"/>
      <c r="GI140" s="51"/>
      <c r="GJ140" s="51"/>
      <c r="GK140" s="51"/>
      <c r="GL140" s="51"/>
      <c r="GM140" s="51"/>
      <c r="GN140" s="51"/>
      <c r="GO140" s="51"/>
      <c r="GP140" s="51"/>
      <c r="GQ140" s="51"/>
      <c r="GR140" s="51"/>
      <c r="GS140" s="51"/>
      <c r="GT140" s="51"/>
      <c r="GU140" s="51"/>
      <c r="GV140" s="51"/>
      <c r="GW140" s="51"/>
      <c r="GX140" s="51"/>
      <c r="GY140" s="51"/>
      <c r="GZ140" s="51"/>
      <c r="HA140" s="51"/>
      <c r="HB140" s="51"/>
      <c r="HC140" s="51"/>
      <c r="HD140" s="51"/>
      <c r="HE140" s="51"/>
      <c r="HF140" s="51"/>
      <c r="HG140" s="51"/>
      <c r="HH140" s="51"/>
      <c r="HI140" s="51"/>
      <c r="HJ140" s="51"/>
      <c r="HK140" s="51"/>
      <c r="HL140" s="51"/>
      <c r="HM140" s="51"/>
      <c r="HN140" s="51"/>
      <c r="HO140" s="51"/>
      <c r="HP140" s="51"/>
      <c r="HQ140" s="51"/>
      <c r="HR140" s="51"/>
      <c r="HS140" s="51"/>
      <c r="HT140" s="51"/>
      <c r="HU140" s="51"/>
      <c r="HV140" s="51"/>
      <c r="HW140" s="51"/>
      <c r="HX140" s="51"/>
      <c r="HY140" s="51"/>
      <c r="HZ140" s="51"/>
      <c r="IA140" s="51"/>
      <c r="IB140" s="51"/>
      <c r="IC140" s="51"/>
      <c r="ID140" s="51"/>
      <c r="IE140" s="51"/>
      <c r="IF140" s="51"/>
      <c r="IG140" s="51"/>
      <c r="IH140" s="51"/>
      <c r="II140" s="51"/>
      <c r="IJ140" s="51"/>
      <c r="IK140" s="51"/>
      <c r="IL140" s="51"/>
      <c r="IM140" s="51"/>
      <c r="IN140" s="51"/>
      <c r="IO140" s="51"/>
      <c r="IP140" s="51"/>
      <c r="IQ140" s="51"/>
      <c r="IR140" s="51"/>
      <c r="IS140" s="51"/>
      <c r="IT140" s="51"/>
      <c r="IU140" s="51"/>
      <c r="IV140" s="51"/>
    </row>
    <row r="141" spans="1:256">
      <c r="A141" s="51"/>
      <c r="B141" s="51"/>
      <c r="C141" s="51"/>
      <c r="D141" s="51"/>
      <c r="E141" s="51"/>
      <c r="F141" s="51"/>
      <c r="G141" s="51"/>
      <c r="H141" s="51"/>
      <c r="I141" s="56"/>
      <c r="J141" s="51"/>
      <c r="K141" s="56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  <c r="DR141" s="51"/>
      <c r="DS141" s="51"/>
      <c r="DT141" s="51"/>
      <c r="DU141" s="51"/>
      <c r="DV141" s="51"/>
      <c r="DW141" s="51"/>
      <c r="DX141" s="51"/>
      <c r="DY141" s="51"/>
      <c r="DZ141" s="51"/>
      <c r="EA141" s="51"/>
      <c r="EB141" s="51"/>
      <c r="EC141" s="51"/>
      <c r="ED141" s="51"/>
      <c r="EE141" s="51"/>
      <c r="EF141" s="51"/>
      <c r="EG141" s="51"/>
      <c r="EH141" s="51"/>
      <c r="EI141" s="51"/>
      <c r="EJ141" s="51"/>
      <c r="EK141" s="51"/>
      <c r="EL141" s="51"/>
      <c r="EM141" s="51"/>
      <c r="EN141" s="51"/>
      <c r="EO141" s="51"/>
      <c r="EP141" s="51"/>
      <c r="EQ141" s="51"/>
      <c r="ER141" s="51"/>
      <c r="ES141" s="51"/>
      <c r="ET141" s="51"/>
      <c r="EU141" s="51"/>
      <c r="EV141" s="51"/>
      <c r="EW141" s="51"/>
      <c r="EX141" s="51"/>
      <c r="EY141" s="51"/>
      <c r="EZ141" s="51"/>
      <c r="FA141" s="51"/>
      <c r="FB141" s="51"/>
      <c r="FC141" s="51"/>
      <c r="FD141" s="51"/>
      <c r="FE141" s="51"/>
      <c r="FF141" s="51"/>
      <c r="FG141" s="51"/>
      <c r="FH141" s="51"/>
      <c r="FI141" s="51"/>
      <c r="FJ141" s="51"/>
      <c r="FK141" s="51"/>
      <c r="FL141" s="51"/>
      <c r="FM141" s="51"/>
      <c r="FN141" s="51"/>
      <c r="FO141" s="51"/>
      <c r="FP141" s="51"/>
      <c r="FQ141" s="51"/>
      <c r="FR141" s="51"/>
      <c r="FS141" s="51"/>
      <c r="FT141" s="51"/>
      <c r="FU141" s="51"/>
      <c r="FV141" s="51"/>
      <c r="FW141" s="51"/>
      <c r="FX141" s="51"/>
      <c r="FY141" s="51"/>
      <c r="FZ141" s="51"/>
      <c r="GA141" s="51"/>
      <c r="GB141" s="51"/>
      <c r="GC141" s="51"/>
      <c r="GD141" s="51"/>
      <c r="GE141" s="51"/>
      <c r="GF141" s="51"/>
      <c r="GG141" s="51"/>
      <c r="GH141" s="51"/>
      <c r="GI141" s="51"/>
      <c r="GJ141" s="51"/>
      <c r="GK141" s="51"/>
      <c r="GL141" s="51"/>
      <c r="GM141" s="51"/>
      <c r="GN141" s="51"/>
      <c r="GO141" s="51"/>
      <c r="GP141" s="51"/>
      <c r="GQ141" s="51"/>
      <c r="GR141" s="51"/>
      <c r="GS141" s="51"/>
      <c r="GT141" s="51"/>
      <c r="GU141" s="51"/>
      <c r="GV141" s="51"/>
      <c r="GW141" s="51"/>
      <c r="GX141" s="51"/>
      <c r="GY141" s="51"/>
      <c r="GZ141" s="51"/>
      <c r="HA141" s="51"/>
      <c r="HB141" s="51"/>
      <c r="HC141" s="51"/>
      <c r="HD141" s="51"/>
      <c r="HE141" s="51"/>
      <c r="HF141" s="51"/>
      <c r="HG141" s="51"/>
      <c r="HH141" s="51"/>
      <c r="HI141" s="51"/>
      <c r="HJ141" s="51"/>
      <c r="HK141" s="51"/>
      <c r="HL141" s="51"/>
      <c r="HM141" s="51"/>
      <c r="HN141" s="51"/>
      <c r="HO141" s="51"/>
      <c r="HP141" s="51"/>
      <c r="HQ141" s="51"/>
      <c r="HR141" s="51"/>
      <c r="HS141" s="51"/>
      <c r="HT141" s="51"/>
      <c r="HU141" s="51"/>
      <c r="HV141" s="51"/>
      <c r="HW141" s="51"/>
      <c r="HX141" s="51"/>
      <c r="HY141" s="51"/>
      <c r="HZ141" s="51"/>
      <c r="IA141" s="51"/>
      <c r="IB141" s="51"/>
      <c r="IC141" s="51"/>
      <c r="ID141" s="51"/>
      <c r="IE141" s="51"/>
      <c r="IF141" s="51"/>
      <c r="IG141" s="51"/>
      <c r="IH141" s="51"/>
      <c r="II141" s="51"/>
      <c r="IJ141" s="51"/>
      <c r="IK141" s="51"/>
      <c r="IL141" s="51"/>
      <c r="IM141" s="51"/>
      <c r="IN141" s="51"/>
      <c r="IO141" s="51"/>
      <c r="IP141" s="51"/>
      <c r="IQ141" s="51"/>
      <c r="IR141" s="51"/>
      <c r="IS141" s="51"/>
      <c r="IT141" s="51"/>
      <c r="IU141" s="51"/>
      <c r="IV141" s="51"/>
    </row>
    <row r="142" spans="1:256">
      <c r="A142" s="51"/>
      <c r="B142" s="51"/>
      <c r="C142" s="51"/>
      <c r="D142" s="51"/>
      <c r="E142" s="51"/>
      <c r="F142" s="51"/>
      <c r="G142" s="51"/>
      <c r="H142" s="51"/>
      <c r="I142" s="56"/>
      <c r="J142" s="51"/>
      <c r="K142" s="56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  <c r="DR142" s="51"/>
      <c r="DS142" s="51"/>
      <c r="DT142" s="51"/>
      <c r="DU142" s="51"/>
      <c r="DV142" s="51"/>
      <c r="DW142" s="51"/>
      <c r="DX142" s="51"/>
      <c r="DY142" s="51"/>
      <c r="DZ142" s="51"/>
      <c r="EA142" s="51"/>
      <c r="EB142" s="51"/>
      <c r="EC142" s="51"/>
      <c r="ED142" s="51"/>
      <c r="EE142" s="51"/>
      <c r="EF142" s="51"/>
      <c r="EG142" s="51"/>
      <c r="EH142" s="51"/>
      <c r="EI142" s="51"/>
      <c r="EJ142" s="51"/>
      <c r="EK142" s="51"/>
      <c r="EL142" s="51"/>
      <c r="EM142" s="51"/>
      <c r="EN142" s="51"/>
      <c r="EO142" s="51"/>
      <c r="EP142" s="51"/>
      <c r="EQ142" s="51"/>
      <c r="ER142" s="51"/>
      <c r="ES142" s="51"/>
      <c r="ET142" s="51"/>
      <c r="EU142" s="51"/>
      <c r="EV142" s="51"/>
      <c r="EW142" s="51"/>
      <c r="EX142" s="51"/>
      <c r="EY142" s="51"/>
      <c r="EZ142" s="51"/>
      <c r="FA142" s="51"/>
      <c r="FB142" s="51"/>
      <c r="FC142" s="51"/>
      <c r="FD142" s="51"/>
      <c r="FE142" s="51"/>
      <c r="FF142" s="51"/>
      <c r="FG142" s="51"/>
      <c r="FH142" s="51"/>
      <c r="FI142" s="51"/>
      <c r="FJ142" s="51"/>
      <c r="FK142" s="51"/>
      <c r="FL142" s="51"/>
      <c r="FM142" s="51"/>
      <c r="FN142" s="51"/>
      <c r="FO142" s="51"/>
      <c r="FP142" s="51"/>
      <c r="FQ142" s="51"/>
      <c r="FR142" s="51"/>
      <c r="FS142" s="51"/>
      <c r="FT142" s="51"/>
      <c r="FU142" s="51"/>
      <c r="FV142" s="51"/>
      <c r="FW142" s="51"/>
      <c r="FX142" s="51"/>
      <c r="FY142" s="51"/>
      <c r="FZ142" s="51"/>
      <c r="GA142" s="51"/>
      <c r="GB142" s="51"/>
      <c r="GC142" s="51"/>
      <c r="GD142" s="51"/>
      <c r="GE142" s="51"/>
      <c r="GF142" s="51"/>
      <c r="GG142" s="51"/>
      <c r="GH142" s="51"/>
      <c r="GI142" s="51"/>
      <c r="GJ142" s="51"/>
      <c r="GK142" s="51"/>
      <c r="GL142" s="51"/>
      <c r="GM142" s="51"/>
      <c r="GN142" s="51"/>
      <c r="GO142" s="51"/>
      <c r="GP142" s="51"/>
      <c r="GQ142" s="51"/>
      <c r="GR142" s="51"/>
      <c r="GS142" s="51"/>
      <c r="GT142" s="51"/>
      <c r="GU142" s="51"/>
      <c r="GV142" s="51"/>
      <c r="GW142" s="51"/>
      <c r="GX142" s="51"/>
      <c r="GY142" s="51"/>
      <c r="GZ142" s="51"/>
      <c r="HA142" s="51"/>
      <c r="HB142" s="51"/>
      <c r="HC142" s="51"/>
      <c r="HD142" s="51"/>
      <c r="HE142" s="51"/>
      <c r="HF142" s="51"/>
      <c r="HG142" s="51"/>
      <c r="HH142" s="51"/>
      <c r="HI142" s="51"/>
      <c r="HJ142" s="51"/>
      <c r="HK142" s="51"/>
      <c r="HL142" s="51"/>
      <c r="HM142" s="51"/>
      <c r="HN142" s="51"/>
      <c r="HO142" s="51"/>
      <c r="HP142" s="51"/>
      <c r="HQ142" s="51"/>
      <c r="HR142" s="51"/>
      <c r="HS142" s="51"/>
      <c r="HT142" s="51"/>
      <c r="HU142" s="51"/>
      <c r="HV142" s="51"/>
      <c r="HW142" s="51"/>
      <c r="HX142" s="51"/>
      <c r="HY142" s="51"/>
      <c r="HZ142" s="51"/>
      <c r="IA142" s="51"/>
      <c r="IB142" s="51"/>
      <c r="IC142" s="51"/>
      <c r="ID142" s="51"/>
      <c r="IE142" s="51"/>
      <c r="IF142" s="51"/>
      <c r="IG142" s="51"/>
      <c r="IH142" s="51"/>
      <c r="II142" s="51"/>
      <c r="IJ142" s="51"/>
      <c r="IK142" s="51"/>
      <c r="IL142" s="51"/>
      <c r="IM142" s="51"/>
      <c r="IN142" s="51"/>
      <c r="IO142" s="51"/>
      <c r="IP142" s="51"/>
      <c r="IQ142" s="51"/>
      <c r="IR142" s="51"/>
      <c r="IS142" s="51"/>
      <c r="IT142" s="51"/>
      <c r="IU142" s="51"/>
      <c r="IV142" s="51"/>
    </row>
  </sheetData>
  <autoFilter ref="A3:IV62"/>
  <mergeCells count="11">
    <mergeCell ref="D29:D31"/>
    <mergeCell ref="B1:K1"/>
    <mergeCell ref="B2:C2"/>
    <mergeCell ref="D2:D3"/>
    <mergeCell ref="G2:G3"/>
    <mergeCell ref="H2:I2"/>
    <mergeCell ref="J2:K2"/>
    <mergeCell ref="E2:E3"/>
    <mergeCell ref="F2:F3"/>
    <mergeCell ref="D23:D25"/>
    <mergeCell ref="D26:D28"/>
  </mergeCells>
  <phoneticPr fontId="8" type="noConversion"/>
  <dataValidations count="3">
    <dataValidation type="list" allowBlank="1" showInputMessage="1" showErrorMessage="1" sqref="J4:J31 J33:J60">
      <formula1>帐户名称</formula1>
    </dataValidation>
    <dataValidation type="list" allowBlank="1" showInputMessage="1" showErrorMessage="1" sqref="E63:F63 D32:D63 D4:D29">
      <formula1>"银收,银付,现收,现付,转"</formula1>
    </dataValidation>
    <dataValidation type="list" allowBlank="1" showInputMessage="1" showErrorMessage="1" sqref="H4:H62">
      <formula1>账户名称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H4" sqref="H4"/>
    </sheetView>
  </sheetViews>
  <sheetFormatPr defaultRowHeight="14.25"/>
  <cols>
    <col min="1" max="2" width="3.875" bestFit="1" customWidth="1"/>
    <col min="3" max="3" width="10.25" bestFit="1" customWidth="1"/>
    <col min="4" max="4" width="13.125" bestFit="1" customWidth="1"/>
    <col min="5" max="6" width="13.875" bestFit="1" customWidth="1"/>
    <col min="7" max="7" width="8.125" bestFit="1" customWidth="1"/>
    <col min="8" max="8" width="13.875" style="69" bestFit="1" customWidth="1"/>
  </cols>
  <sheetData>
    <row r="1" spans="1:8" ht="42.75" customHeight="1">
      <c r="A1" s="90" t="s">
        <v>267</v>
      </c>
      <c r="B1" s="90"/>
      <c r="C1" s="90"/>
      <c r="D1" s="90"/>
      <c r="E1" s="90"/>
      <c r="F1" s="90"/>
      <c r="G1" s="90"/>
      <c r="H1" s="90"/>
    </row>
    <row r="2" spans="1:8" ht="23.25" customHeight="1">
      <c r="A2" s="91" t="s">
        <v>280</v>
      </c>
      <c r="B2" s="91"/>
      <c r="C2" s="92" t="s">
        <v>268</v>
      </c>
      <c r="D2" s="93" t="s">
        <v>269</v>
      </c>
      <c r="E2" s="94" t="s">
        <v>270</v>
      </c>
      <c r="F2" s="94" t="s">
        <v>271</v>
      </c>
      <c r="G2" s="95" t="s">
        <v>272</v>
      </c>
      <c r="H2" s="94" t="s">
        <v>273</v>
      </c>
    </row>
    <row r="3" spans="1:8">
      <c r="A3" s="96" t="s">
        <v>274</v>
      </c>
      <c r="B3" s="96" t="s">
        <v>275</v>
      </c>
      <c r="C3" s="92"/>
      <c r="D3" s="93"/>
      <c r="E3" s="94"/>
      <c r="F3" s="94"/>
      <c r="G3" s="95"/>
      <c r="H3" s="94"/>
    </row>
    <row r="4" spans="1:8">
      <c r="A4" s="97">
        <v>5</v>
      </c>
      <c r="B4" s="97">
        <v>1</v>
      </c>
      <c r="C4" s="98"/>
      <c r="D4" s="99" t="s">
        <v>276</v>
      </c>
      <c r="E4" s="100"/>
      <c r="F4" s="100"/>
      <c r="G4" s="101" t="s">
        <v>270</v>
      </c>
      <c r="H4" s="100">
        <v>60000</v>
      </c>
    </row>
    <row r="5" spans="1:8">
      <c r="A5" s="102"/>
      <c r="B5" s="102">
        <v>1</v>
      </c>
      <c r="C5" s="102" t="s">
        <v>252</v>
      </c>
      <c r="D5" s="102" t="str">
        <f>VLOOKUP(C5,本月会计凭证!$F$4:$K$62,2,FALSE)</f>
        <v>购进材料</v>
      </c>
      <c r="E5" s="103">
        <f>IF(LEFT(C5,2)="银收",VLOOKUP(C5,本月会计凭证!$F$4:$K$62,4,FALSE),0)</f>
        <v>0</v>
      </c>
      <c r="F5" s="103">
        <f>IF(LEFT(C5,2)="银付",VLOOKUP(C5,本月会计凭证!$F$4:$K$62,6,FALSE),0)</f>
        <v>3000</v>
      </c>
      <c r="G5" s="101" t="s">
        <v>270</v>
      </c>
      <c r="H5" s="104">
        <f>H4+E5-F5</f>
        <v>57000</v>
      </c>
    </row>
    <row r="6" spans="1:8">
      <c r="A6" s="102"/>
      <c r="B6" s="102">
        <v>2</v>
      </c>
      <c r="C6" s="102" t="s">
        <v>251</v>
      </c>
      <c r="D6" s="102" t="str">
        <f>VLOOKUP(C6,本月会计凭证!$F$4:$K$62,2,FALSE)</f>
        <v>废品出售</v>
      </c>
      <c r="E6" s="103">
        <f>IF(LEFT(C6,2)="银收",VLOOKUP(C6,本月会计凭证!$F$4:$K$62,4,FALSE),0)</f>
        <v>50</v>
      </c>
      <c r="F6" s="103">
        <f>IF(LEFT(C6,2)="银付",VLOOKUP(C6,本月会计凭证!$F$4:$K$62,6,FALSE),0)</f>
        <v>0</v>
      </c>
      <c r="G6" s="101" t="s">
        <v>270</v>
      </c>
      <c r="H6" s="104">
        <f t="shared" ref="H6:H20" si="0">H5+E6-F6</f>
        <v>57050</v>
      </c>
    </row>
    <row r="7" spans="1:8">
      <c r="A7" s="102"/>
      <c r="B7" s="102">
        <v>4</v>
      </c>
      <c r="C7" s="102" t="s">
        <v>253</v>
      </c>
      <c r="D7" s="102" t="str">
        <f>VLOOKUP(C7,本月会计凭证!$F$4:$K$62,2,FALSE)</f>
        <v>偿还S公司欠款</v>
      </c>
      <c r="E7" s="103">
        <f>IF(LEFT(C7,2)="银收",VLOOKUP(C7,本月会计凭证!$F$4:$K$62,4,FALSE),0)</f>
        <v>0</v>
      </c>
      <c r="F7" s="103">
        <f>IF(LEFT(C7,2)="银付",VLOOKUP(C7,本月会计凭证!$F$4:$K$62,6,FALSE),0)</f>
        <v>2500</v>
      </c>
      <c r="G7" s="101" t="s">
        <v>277</v>
      </c>
      <c r="H7" s="104">
        <f t="shared" si="0"/>
        <v>54550</v>
      </c>
    </row>
    <row r="8" spans="1:8">
      <c r="A8" s="102"/>
      <c r="B8" s="102">
        <v>4</v>
      </c>
      <c r="C8" s="102" t="s">
        <v>254</v>
      </c>
      <c r="D8" s="102" t="str">
        <f>VLOOKUP(C8,本月会计凭证!$F$4:$K$62,2,FALSE)</f>
        <v>出售N产品10件</v>
      </c>
      <c r="E8" s="103">
        <f>IF(LEFT(C8,2)="银收",VLOOKUP(C8,本月会计凭证!$F$4:$K$62,4,FALSE),0)</f>
        <v>15000</v>
      </c>
      <c r="F8" s="103">
        <f>IF(LEFT(C8,2)="银付",VLOOKUP(C8,本月会计凭证!$F$4:$K$62,6,FALSE),0)</f>
        <v>0</v>
      </c>
      <c r="G8" s="101" t="s">
        <v>277</v>
      </c>
      <c r="H8" s="104">
        <f t="shared" si="0"/>
        <v>69550</v>
      </c>
    </row>
    <row r="9" spans="1:8">
      <c r="A9" s="102"/>
      <c r="B9" s="102">
        <v>5</v>
      </c>
      <c r="C9" s="102" t="s">
        <v>255</v>
      </c>
      <c r="D9" s="102" t="str">
        <f>VLOOKUP(C9,本月会计凭证!$F$4:$K$62,2,FALSE)</f>
        <v>偿还欠款</v>
      </c>
      <c r="E9" s="103">
        <f>IF(LEFT(C9,2)="银收",VLOOKUP(C9,本月会计凭证!$F$4:$K$62,4,FALSE),0)</f>
        <v>0</v>
      </c>
      <c r="F9" s="103">
        <f>IF(LEFT(C9,2)="银付",VLOOKUP(C9,本月会计凭证!$F$4:$K$62,6,FALSE),0)</f>
        <v>20000</v>
      </c>
      <c r="G9" s="101" t="s">
        <v>270</v>
      </c>
      <c r="H9" s="104">
        <f t="shared" si="0"/>
        <v>49550</v>
      </c>
    </row>
    <row r="10" spans="1:8">
      <c r="A10" s="102"/>
      <c r="B10" s="102">
        <v>8</v>
      </c>
      <c r="C10" s="102" t="s">
        <v>257</v>
      </c>
      <c r="D10" s="102" t="str">
        <f>VLOOKUP(C10,本月会计凭证!$F$4:$K$62,2,FALSE)</f>
        <v>支付捐赠款</v>
      </c>
      <c r="E10" s="103">
        <f>IF(LEFT(C10,2)="银收",VLOOKUP(C10,本月会计凭证!$F$4:$K$62,4,FALSE),0)</f>
        <v>0</v>
      </c>
      <c r="F10" s="103">
        <f>IF(LEFT(C10,2)="银付",VLOOKUP(C10,本月会计凭证!$F$4:$K$62,6,FALSE),0)</f>
        <v>10000</v>
      </c>
      <c r="G10" s="101" t="s">
        <v>270</v>
      </c>
      <c r="H10" s="104">
        <f t="shared" si="0"/>
        <v>39550</v>
      </c>
    </row>
    <row r="11" spans="1:8">
      <c r="A11" s="102"/>
      <c r="B11" s="102">
        <v>9</v>
      </c>
      <c r="C11" s="102" t="s">
        <v>258</v>
      </c>
      <c r="D11" s="102" t="str">
        <f>VLOOKUP(C11,本月会计凭证!$F$4:$K$62,2,FALSE)</f>
        <v>支付借款利息</v>
      </c>
      <c r="E11" s="103">
        <f>IF(LEFT(C11,2)="银收",VLOOKUP(C11,本月会计凭证!$F$4:$K$62,4,FALSE),0)</f>
        <v>0</v>
      </c>
      <c r="F11" s="103">
        <f>IF(LEFT(C11,2)="银付",VLOOKUP(C11,本月会计凭证!$F$4:$K$62,6,FALSE),0)</f>
        <v>3400</v>
      </c>
      <c r="G11" s="101" t="s">
        <v>278</v>
      </c>
      <c r="H11" s="104">
        <f t="shared" si="0"/>
        <v>36150</v>
      </c>
    </row>
    <row r="12" spans="1:8">
      <c r="A12" s="102"/>
      <c r="B12" s="102">
        <v>10</v>
      </c>
      <c r="C12" s="102" t="s">
        <v>259</v>
      </c>
      <c r="D12" s="102" t="str">
        <f>VLOOKUP(C12,本月会计凭证!$F$4:$K$62,2,FALSE)</f>
        <v>支付预提费用</v>
      </c>
      <c r="E12" s="103">
        <f>IF(LEFT(C12,2)="银收",VLOOKUP(C12,本月会计凭证!$F$4:$K$62,4,FALSE),0)</f>
        <v>0</v>
      </c>
      <c r="F12" s="103">
        <f>IF(LEFT(C12,2)="银付",VLOOKUP(C12,本月会计凭证!$F$4:$K$62,6,FALSE),0)</f>
        <v>600</v>
      </c>
      <c r="G12" s="101" t="s">
        <v>278</v>
      </c>
      <c r="H12" s="104">
        <f t="shared" si="0"/>
        <v>35550</v>
      </c>
    </row>
    <row r="13" spans="1:8">
      <c r="A13" s="102"/>
      <c r="B13" s="102">
        <v>10</v>
      </c>
      <c r="C13" s="102" t="s">
        <v>260</v>
      </c>
      <c r="D13" s="102" t="str">
        <f>VLOOKUP(C13,本月会计凭证!$F$4:$K$62,2,FALSE)</f>
        <v>预付租金</v>
      </c>
      <c r="E13" s="103">
        <f>IF(LEFT(C13,2)="银收",VLOOKUP(C13,本月会计凭证!$F$4:$K$62,4,FALSE),0)</f>
        <v>0</v>
      </c>
      <c r="F13" s="103">
        <f>IF(LEFT(C13,2)="银付",VLOOKUP(C13,本月会计凭证!$F$4:$K$62,6,FALSE),0)</f>
        <v>900</v>
      </c>
      <c r="G13" s="101" t="s">
        <v>278</v>
      </c>
      <c r="H13" s="104">
        <f t="shared" si="0"/>
        <v>34650</v>
      </c>
    </row>
    <row r="14" spans="1:8">
      <c r="A14" s="102"/>
      <c r="B14" s="102">
        <v>11</v>
      </c>
      <c r="C14" s="102" t="s">
        <v>261</v>
      </c>
      <c r="D14" s="102" t="str">
        <f>VLOOKUP(C14,本月会计凭证!$F$4:$K$62,2,FALSE)</f>
        <v>预付租金</v>
      </c>
      <c r="E14" s="103">
        <f>IF(LEFT(C14,2)="银收",VLOOKUP(C14,本月会计凭证!$F$4:$K$62,4,FALSE),0)</f>
        <v>0</v>
      </c>
      <c r="F14" s="103">
        <f>IF(LEFT(C14,2)="银付",VLOOKUP(C14,本月会计凭证!$F$4:$K$62,6,FALSE),0)</f>
        <v>1800</v>
      </c>
      <c r="G14" s="101" t="s">
        <v>278</v>
      </c>
      <c r="H14" s="104">
        <f t="shared" si="0"/>
        <v>32850</v>
      </c>
    </row>
    <row r="15" spans="1:8">
      <c r="A15" s="102"/>
      <c r="B15" s="102">
        <v>11</v>
      </c>
      <c r="C15" s="102" t="s">
        <v>256</v>
      </c>
      <c r="D15" s="102" t="str">
        <f>VLOOKUP(C15,本月会计凭证!$F$4:$K$62,2,FALSE)</f>
        <v>偿还S公司欠款</v>
      </c>
      <c r="E15" s="103">
        <f>IF(LEFT(C15,2)="银收",VLOOKUP(C15,本月会计凭证!$F$4:$K$62,4,FALSE),0)</f>
        <v>2500</v>
      </c>
      <c r="F15" s="103">
        <f>IF(LEFT(C15,2)="银付",VLOOKUP(C15,本月会计凭证!$F$4:$K$62,6,FALSE),0)</f>
        <v>0</v>
      </c>
      <c r="G15" s="101" t="s">
        <v>278</v>
      </c>
      <c r="H15" s="104">
        <f t="shared" si="0"/>
        <v>35350</v>
      </c>
    </row>
    <row r="16" spans="1:8">
      <c r="A16" s="102"/>
      <c r="B16" s="102">
        <v>13</v>
      </c>
      <c r="C16" s="102" t="s">
        <v>262</v>
      </c>
      <c r="D16" s="102" t="str">
        <f>VLOOKUP(C16,本月会计凭证!$F$4:$K$62,2,FALSE)</f>
        <v>偿还欠款</v>
      </c>
      <c r="E16" s="103">
        <f>IF(LEFT(C16,2)="银收",VLOOKUP(C16,本月会计凭证!$F$4:$K$62,4,FALSE),0)</f>
        <v>0</v>
      </c>
      <c r="F16" s="103">
        <f>IF(LEFT(C16,2)="银付",VLOOKUP(C16,本月会计凭证!$F$4:$K$62,6,FALSE),0)</f>
        <v>20000</v>
      </c>
      <c r="G16" s="101" t="s">
        <v>278</v>
      </c>
      <c r="H16" s="104">
        <f t="shared" si="0"/>
        <v>15350</v>
      </c>
    </row>
    <row r="17" spans="1:8">
      <c r="A17" s="102"/>
      <c r="B17" s="102">
        <v>21</v>
      </c>
      <c r="C17" s="102" t="s">
        <v>263</v>
      </c>
      <c r="D17" s="102" t="str">
        <f>VLOOKUP(C17,本月会计凭证!$F$4:$K$62,2,FALSE)</f>
        <v>王五借差旅费</v>
      </c>
      <c r="E17" s="103">
        <f>IF(LEFT(C17,2)="银收",VLOOKUP(C17,本月会计凭证!$F$4:$K$62,4,FALSE),0)</f>
        <v>0</v>
      </c>
      <c r="F17" s="103">
        <f>IF(LEFT(C17,2)="银付",VLOOKUP(C17,本月会计凭证!$F$4:$K$62,6,FALSE),0)</f>
        <v>500</v>
      </c>
      <c r="G17" s="101" t="s">
        <v>278</v>
      </c>
      <c r="H17" s="104">
        <f t="shared" si="0"/>
        <v>14850</v>
      </c>
    </row>
    <row r="18" spans="1:8">
      <c r="A18" s="102"/>
      <c r="B18" s="102">
        <v>21</v>
      </c>
      <c r="C18" s="102" t="s">
        <v>264</v>
      </c>
      <c r="D18" s="102" t="str">
        <f>VLOOKUP(C18,本月会计凭证!$F$4:$K$62,2,FALSE)</f>
        <v>出售C产品15件</v>
      </c>
      <c r="E18" s="103">
        <f>IF(LEFT(C18,2)="银收",VLOOKUP(C18,本月会计凭证!$F$4:$K$62,4,FALSE),0)</f>
        <v>0</v>
      </c>
      <c r="F18" s="103">
        <f>IF(LEFT(C18,2)="银付",VLOOKUP(C18,本月会计凭证!$F$4:$K$62,6,FALSE),0)</f>
        <v>2500</v>
      </c>
      <c r="G18" s="101" t="s">
        <v>278</v>
      </c>
      <c r="H18" s="104">
        <f t="shared" si="0"/>
        <v>12350</v>
      </c>
    </row>
    <row r="19" spans="1:8">
      <c r="A19" s="102"/>
      <c r="B19" s="102">
        <v>22</v>
      </c>
      <c r="C19" s="102" t="s">
        <v>265</v>
      </c>
      <c r="D19" s="102" t="str">
        <f>VLOOKUP(C19,本月会计凭证!$F$4:$K$62,2,FALSE)</f>
        <v>支付预提费用</v>
      </c>
      <c r="E19" s="103">
        <f>IF(LEFT(C19,2)="银收",VLOOKUP(C19,本月会计凭证!$F$4:$K$62,4,FALSE),0)</f>
        <v>0</v>
      </c>
      <c r="F19" s="103">
        <f>IF(LEFT(C19,2)="银付",VLOOKUP(C19,本月会计凭证!$F$4:$K$62,6,FALSE),0)</f>
        <v>600</v>
      </c>
      <c r="G19" s="101" t="s">
        <v>278</v>
      </c>
      <c r="H19" s="104">
        <f t="shared" si="0"/>
        <v>11750</v>
      </c>
    </row>
    <row r="20" spans="1:8">
      <c r="A20" s="102"/>
      <c r="B20" s="102">
        <v>24</v>
      </c>
      <c r="C20" s="102" t="s">
        <v>266</v>
      </c>
      <c r="D20" s="102" t="str">
        <f>VLOOKUP(C20,本月会计凭证!$F$4:$K$62,2,FALSE)</f>
        <v>支付赔偿金</v>
      </c>
      <c r="E20" s="103">
        <f>IF(LEFT(C20,2)="银收",VLOOKUP(C20,本月会计凭证!$F$4:$K$62,4,FALSE),0)</f>
        <v>0</v>
      </c>
      <c r="F20" s="103">
        <f>IF(LEFT(C20,2)="银付",VLOOKUP(C20,本月会计凭证!$F$4:$K$62,6,FALSE),0)</f>
        <v>400</v>
      </c>
      <c r="G20" s="101" t="s">
        <v>278</v>
      </c>
      <c r="H20" s="104">
        <f t="shared" si="0"/>
        <v>11350</v>
      </c>
    </row>
    <row r="21" spans="1:8" ht="9" customHeight="1" thickBot="1">
      <c r="A21" s="108"/>
      <c r="B21" s="108"/>
      <c r="C21" s="108"/>
      <c r="D21" s="108"/>
      <c r="E21" s="109"/>
      <c r="F21" s="109"/>
      <c r="G21" s="108"/>
      <c r="H21" s="108"/>
    </row>
    <row r="22" spans="1:8" ht="16.5" thickTop="1">
      <c r="A22" s="105" t="s">
        <v>279</v>
      </c>
      <c r="B22" s="105"/>
      <c r="C22" s="106"/>
      <c r="D22" s="106"/>
      <c r="E22" s="107">
        <f>SUM(E5:E20)</f>
        <v>17550</v>
      </c>
      <c r="F22" s="107">
        <f>SUM(F5:F20)</f>
        <v>66200</v>
      </c>
      <c r="G22" s="106" t="s">
        <v>278</v>
      </c>
      <c r="H22" s="107">
        <f>H4+E22-F22</f>
        <v>11350</v>
      </c>
    </row>
  </sheetData>
  <mergeCells count="9">
    <mergeCell ref="A22:B22"/>
    <mergeCell ref="A1:H1"/>
    <mergeCell ref="A2:B2"/>
    <mergeCell ref="C2:C3"/>
    <mergeCell ref="D2:D3"/>
    <mergeCell ref="E2:E3"/>
    <mergeCell ref="F2:F3"/>
    <mergeCell ref="G2:G3"/>
    <mergeCell ref="H2:H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tabSelected="1" workbookViewId="0">
      <selection activeCell="F9" sqref="F9"/>
    </sheetView>
  </sheetViews>
  <sheetFormatPr defaultRowHeight="14.25"/>
  <cols>
    <col min="1" max="2" width="3.875" customWidth="1"/>
    <col min="3" max="3" width="10.25" customWidth="1"/>
    <col min="4" max="4" width="13.125" customWidth="1"/>
    <col min="5" max="6" width="13.875" customWidth="1"/>
    <col min="7" max="7" width="8.125" customWidth="1"/>
    <col min="8" max="8" width="13.875" style="69" customWidth="1"/>
  </cols>
  <sheetData>
    <row r="1" spans="1:8" ht="42.75" customHeight="1">
      <c r="A1" s="110" t="s">
        <v>267</v>
      </c>
      <c r="B1" s="110"/>
      <c r="C1" s="110"/>
      <c r="D1" s="110"/>
      <c r="E1" s="110"/>
      <c r="F1" s="110"/>
      <c r="G1" s="110"/>
      <c r="H1" s="110"/>
    </row>
    <row r="2" spans="1:8" ht="23.25" customHeight="1">
      <c r="A2" s="85" t="s">
        <v>280</v>
      </c>
      <c r="B2" s="85"/>
      <c r="C2" s="86" t="s">
        <v>268</v>
      </c>
      <c r="D2" s="87" t="s">
        <v>269</v>
      </c>
      <c r="E2" s="88" t="s">
        <v>270</v>
      </c>
      <c r="F2" s="88" t="s">
        <v>271</v>
      </c>
      <c r="G2" s="89" t="s">
        <v>272</v>
      </c>
      <c r="H2" s="88" t="s">
        <v>273</v>
      </c>
    </row>
    <row r="3" spans="1:8">
      <c r="A3" s="60" t="s">
        <v>173</v>
      </c>
      <c r="B3" s="60" t="s">
        <v>174</v>
      </c>
      <c r="C3" s="86"/>
      <c r="D3" s="87"/>
      <c r="E3" s="88"/>
      <c r="F3" s="88"/>
      <c r="G3" s="89"/>
      <c r="H3" s="88"/>
    </row>
    <row r="4" spans="1:8">
      <c r="A4" s="61">
        <v>5</v>
      </c>
      <c r="B4" s="61">
        <v>1</v>
      </c>
      <c r="C4" s="62"/>
      <c r="D4" s="63" t="s">
        <v>276</v>
      </c>
      <c r="E4" s="64"/>
      <c r="F4" s="64"/>
      <c r="G4" s="65" t="s">
        <v>270</v>
      </c>
      <c r="H4" s="64">
        <v>60000</v>
      </c>
    </row>
    <row r="5" spans="1:8">
      <c r="A5" s="66"/>
      <c r="B5" s="66">
        <v>1</v>
      </c>
      <c r="C5" s="66" t="s">
        <v>252</v>
      </c>
      <c r="D5" s="66" t="str">
        <f>VLOOKUP(C5,本月会计凭证!$F$4:$K$62,2,0)</f>
        <v>购进材料</v>
      </c>
      <c r="E5" s="67"/>
      <c r="F5" s="67"/>
      <c r="G5" s="65" t="s">
        <v>270</v>
      </c>
      <c r="H5" s="68"/>
    </row>
    <row r="6" spans="1:8">
      <c r="A6" s="66"/>
      <c r="B6" s="66">
        <v>2</v>
      </c>
      <c r="C6" s="66" t="s">
        <v>251</v>
      </c>
      <c r="D6" s="66" t="str">
        <f>VLOOKUP(C6,本月会计凭证!$F$4:$K$62,2,0)</f>
        <v>废品出售</v>
      </c>
      <c r="E6" s="67"/>
      <c r="F6" s="67"/>
      <c r="G6" s="65" t="s">
        <v>270</v>
      </c>
      <c r="H6" s="68"/>
    </row>
    <row r="7" spans="1:8">
      <c r="A7" s="66"/>
      <c r="B7" s="66">
        <v>4</v>
      </c>
      <c r="C7" s="66" t="s">
        <v>253</v>
      </c>
      <c r="D7" s="66" t="str">
        <f>VLOOKUP(C7,本月会计凭证!$F$4:$K$62,2,0)</f>
        <v>偿还S公司欠款</v>
      </c>
      <c r="E7" s="67"/>
      <c r="F7" s="67"/>
      <c r="G7" s="65" t="s">
        <v>270</v>
      </c>
      <c r="H7" s="68"/>
    </row>
    <row r="8" spans="1:8">
      <c r="A8" s="66"/>
      <c r="B8" s="66">
        <v>4</v>
      </c>
      <c r="C8" s="66" t="s">
        <v>254</v>
      </c>
      <c r="D8" s="66" t="str">
        <f>VLOOKUP(C8,本月会计凭证!$F$4:$K$62,2,0)</f>
        <v>出售N产品10件</v>
      </c>
      <c r="E8" s="67"/>
      <c r="F8" s="67"/>
      <c r="G8" s="65" t="s">
        <v>270</v>
      </c>
      <c r="H8" s="68"/>
    </row>
    <row r="9" spans="1:8">
      <c r="A9" s="66"/>
      <c r="B9" s="66">
        <v>5</v>
      </c>
      <c r="C9" s="66" t="s">
        <v>255</v>
      </c>
      <c r="D9" s="66" t="str">
        <f>VLOOKUP(C9,本月会计凭证!$F$4:$K$62,2,0)</f>
        <v>偿还欠款</v>
      </c>
      <c r="E9" s="67"/>
      <c r="F9" s="67"/>
      <c r="G9" s="65" t="s">
        <v>270</v>
      </c>
      <c r="H9" s="68"/>
    </row>
    <row r="10" spans="1:8">
      <c r="A10" s="66"/>
      <c r="B10" s="66">
        <v>8</v>
      </c>
      <c r="C10" s="66" t="s">
        <v>257</v>
      </c>
      <c r="D10" s="66" t="str">
        <f>VLOOKUP(C10,本月会计凭证!$F$4:$K$62,2,0)</f>
        <v>支付捐赠款</v>
      </c>
      <c r="E10" s="67"/>
      <c r="F10" s="67"/>
      <c r="G10" s="65" t="s">
        <v>270</v>
      </c>
      <c r="H10" s="68"/>
    </row>
    <row r="11" spans="1:8">
      <c r="A11" s="66"/>
      <c r="B11" s="66">
        <v>9</v>
      </c>
      <c r="C11" s="66" t="s">
        <v>258</v>
      </c>
      <c r="D11" s="66" t="str">
        <f>VLOOKUP(C11,本月会计凭证!$F$4:$K$62,2,0)</f>
        <v>支付借款利息</v>
      </c>
      <c r="E11" s="67"/>
      <c r="F11" s="67"/>
      <c r="G11" s="65" t="s">
        <v>270</v>
      </c>
      <c r="H11" s="68"/>
    </row>
    <row r="12" spans="1:8">
      <c r="A12" s="66"/>
      <c r="B12" s="66">
        <v>10</v>
      </c>
      <c r="C12" s="66" t="s">
        <v>259</v>
      </c>
      <c r="D12" s="66" t="str">
        <f>VLOOKUP(C12,本月会计凭证!$F$4:$K$62,2,0)</f>
        <v>支付预提费用</v>
      </c>
      <c r="E12" s="67"/>
      <c r="F12" s="67"/>
      <c r="G12" s="65" t="s">
        <v>270</v>
      </c>
      <c r="H12" s="68"/>
    </row>
    <row r="13" spans="1:8">
      <c r="A13" s="66"/>
      <c r="B13" s="66">
        <v>10</v>
      </c>
      <c r="C13" s="66" t="s">
        <v>260</v>
      </c>
      <c r="D13" s="66" t="str">
        <f>VLOOKUP(C13,本月会计凭证!$F$4:$K$62,2,0)</f>
        <v>预付租金</v>
      </c>
      <c r="E13" s="67"/>
      <c r="F13" s="67"/>
      <c r="G13" s="65" t="s">
        <v>270</v>
      </c>
      <c r="H13" s="68"/>
    </row>
    <row r="14" spans="1:8">
      <c r="A14" s="66"/>
      <c r="B14" s="66">
        <v>11</v>
      </c>
      <c r="C14" s="66" t="s">
        <v>261</v>
      </c>
      <c r="D14" s="66" t="str">
        <f>VLOOKUP(C14,本月会计凭证!$F$4:$K$62,2,0)</f>
        <v>预付租金</v>
      </c>
      <c r="E14" s="67"/>
      <c r="F14" s="67"/>
      <c r="G14" s="65" t="s">
        <v>270</v>
      </c>
      <c r="H14" s="68"/>
    </row>
    <row r="15" spans="1:8">
      <c r="A15" s="66"/>
      <c r="B15" s="66">
        <v>11</v>
      </c>
      <c r="C15" s="66" t="s">
        <v>256</v>
      </c>
      <c r="D15" s="66" t="str">
        <f>VLOOKUP(C15,本月会计凭证!$F$4:$K$62,2,0)</f>
        <v>偿还S公司欠款</v>
      </c>
      <c r="E15" s="67"/>
      <c r="F15" s="67"/>
      <c r="G15" s="65" t="s">
        <v>270</v>
      </c>
      <c r="H15" s="68"/>
    </row>
    <row r="16" spans="1:8">
      <c r="A16" s="66"/>
      <c r="B16" s="66">
        <v>13</v>
      </c>
      <c r="C16" s="66" t="s">
        <v>262</v>
      </c>
      <c r="D16" s="66" t="str">
        <f>VLOOKUP(C16,本月会计凭证!$F$4:$K$62,2,0)</f>
        <v>偿还欠款</v>
      </c>
      <c r="E16" s="67"/>
      <c r="F16" s="67"/>
      <c r="G16" s="65" t="s">
        <v>270</v>
      </c>
      <c r="H16" s="68"/>
    </row>
    <row r="17" spans="1:8">
      <c r="A17" s="66"/>
      <c r="B17" s="66">
        <v>21</v>
      </c>
      <c r="C17" s="66" t="s">
        <v>263</v>
      </c>
      <c r="D17" s="66" t="str">
        <f>VLOOKUP(C17,本月会计凭证!$F$4:$K$62,2,0)</f>
        <v>王五借差旅费</v>
      </c>
      <c r="E17" s="67"/>
      <c r="F17" s="67"/>
      <c r="G17" s="65" t="s">
        <v>270</v>
      </c>
      <c r="H17" s="68"/>
    </row>
    <row r="18" spans="1:8">
      <c r="A18" s="66"/>
      <c r="B18" s="66">
        <v>21</v>
      </c>
      <c r="C18" s="66" t="s">
        <v>264</v>
      </c>
      <c r="D18" s="66" t="str">
        <f>VLOOKUP(C18,本月会计凭证!$F$4:$K$62,2,0)</f>
        <v>出售C产品15件</v>
      </c>
      <c r="E18" s="67"/>
      <c r="F18" s="67"/>
      <c r="G18" s="65" t="s">
        <v>270</v>
      </c>
      <c r="H18" s="68"/>
    </row>
    <row r="19" spans="1:8">
      <c r="A19" s="66"/>
      <c r="B19" s="66">
        <v>22</v>
      </c>
      <c r="C19" s="66" t="s">
        <v>265</v>
      </c>
      <c r="D19" s="66" t="str">
        <f>VLOOKUP(C19,本月会计凭证!$F$4:$K$62,2,0)</f>
        <v>支付预提费用</v>
      </c>
      <c r="E19" s="67"/>
      <c r="F19" s="67"/>
      <c r="G19" s="65" t="s">
        <v>270</v>
      </c>
      <c r="H19" s="68"/>
    </row>
    <row r="20" spans="1:8">
      <c r="A20" s="66"/>
      <c r="B20" s="66">
        <v>24</v>
      </c>
      <c r="C20" s="66" t="s">
        <v>266</v>
      </c>
      <c r="D20" s="66" t="str">
        <f>VLOOKUP(C20,本月会计凭证!$F$4:$K$62,2,0)</f>
        <v>支付赔偿金</v>
      </c>
      <c r="E20" s="67"/>
      <c r="F20" s="67"/>
      <c r="G20" s="65" t="s">
        <v>270</v>
      </c>
      <c r="H20" s="68"/>
    </row>
    <row r="21" spans="1:8" ht="9" customHeight="1">
      <c r="A21" s="111"/>
      <c r="B21" s="111"/>
      <c r="C21" s="111"/>
      <c r="D21" s="111"/>
      <c r="E21" s="112"/>
      <c r="F21" s="112"/>
      <c r="G21" s="111"/>
      <c r="H21" s="111"/>
    </row>
    <row r="22" spans="1:8" ht="15.75">
      <c r="A22" s="84" t="s">
        <v>279</v>
      </c>
      <c r="B22" s="84"/>
      <c r="C22" s="59"/>
      <c r="D22" s="59"/>
      <c r="E22" s="113"/>
      <c r="F22" s="113"/>
      <c r="G22" s="59" t="s">
        <v>270</v>
      </c>
      <c r="H22" s="113"/>
    </row>
  </sheetData>
  <mergeCells count="9">
    <mergeCell ref="A22:B22"/>
    <mergeCell ref="A1:H1"/>
    <mergeCell ref="A2:B2"/>
    <mergeCell ref="C2:C3"/>
    <mergeCell ref="D2:D3"/>
    <mergeCell ref="E2:E3"/>
    <mergeCell ref="F2:F3"/>
    <mergeCell ref="G2:G3"/>
    <mergeCell ref="H2:H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本月会计凭证</vt:lpstr>
      <vt:lpstr>银行存款日记账</vt:lpstr>
      <vt:lpstr>银行存款日记账 (2)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GAOCHUN</cp:lastModifiedBy>
  <cp:lastPrinted>2011-07-25T10:21:21Z</cp:lastPrinted>
  <dcterms:created xsi:type="dcterms:W3CDTF">2006-12-23T13:09:09Z</dcterms:created>
  <dcterms:modified xsi:type="dcterms:W3CDTF">2017-01-12T12:15:51Z</dcterms:modified>
</cp:coreProperties>
</file>