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木子网络学院\EXCEL2019视频教程\第三篇 图表设计和制作\第三篇 图表的设计和制作素材\第八章 图表实战案例\"/>
    </mc:Choice>
  </mc:AlternateContent>
  <xr:revisionPtr revIDLastSave="0" documentId="13_ncr:1_{895AFA76-2D03-4E1B-A93E-351C8440B337}" xr6:coauthVersionLast="43" xr6:coauthVersionMax="43" xr10:uidLastSave="{00000000-0000-0000-0000-000000000000}"/>
  <bookViews>
    <workbookView xWindow="585" yWindow="0" windowWidth="19140" windowHeight="10755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chart.v1.0" hidden="1">Sheet1!$D$3:$D$10</definedName>
    <definedName name="_xlchart.v1.1" hidden="1">Sheet1!$E$3:$E$10</definedName>
    <definedName name="_xlchart.v1.2" hidden="1">Sheet1!$D$3:$D$10</definedName>
    <definedName name="_xlchart.v1.3" hidden="1">Sheet1!$E$2</definedName>
    <definedName name="_xlchart.v1.4" hidden="1">Sheet1!$E$3:$E$10</definedName>
    <definedName name="_xlchart.v1.5" hidden="1">Sheet1!$D$3:$D$10</definedName>
    <definedName name="_xlchart.v1.6" hidden="1">Sheet1!$E$3:$E$10</definedName>
    <definedName name="_xlchart.v1.7" hidden="1">Sheet2!$B$3:$B$10</definedName>
    <definedName name="_xlchart.v1.8" hidden="1">Sheet2!$C$2</definedName>
    <definedName name="_xlchart.v1.9" hidden="1">Sheet2!$C$3:$C$10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G4" i="4"/>
  <c r="G5" i="4"/>
  <c r="G6" i="4"/>
  <c r="G7" i="4"/>
  <c r="G8" i="4"/>
  <c r="G9" i="4"/>
  <c r="G10" i="4"/>
  <c r="H4" i="4"/>
  <c r="I5" i="4"/>
  <c r="I6" i="4"/>
  <c r="I7" i="4"/>
  <c r="I8" i="4"/>
  <c r="I9" i="4"/>
  <c r="I4" i="4"/>
  <c r="G3" i="4"/>
  <c r="F5" i="4"/>
  <c r="F6" i="4"/>
  <c r="F7" i="4"/>
  <c r="F8" i="4"/>
  <c r="F9" i="4"/>
  <c r="F4" i="4"/>
  <c r="C10" i="4"/>
  <c r="H4" i="3"/>
  <c r="C10" i="3"/>
  <c r="G3" i="3"/>
  <c r="F4" i="3" s="1"/>
  <c r="G4" i="3" s="1"/>
  <c r="G3" i="2"/>
  <c r="F4" i="2" s="1"/>
  <c r="G4" i="2" s="1"/>
  <c r="F5" i="2" s="1"/>
  <c r="G5" i="2" s="1"/>
  <c r="F6" i="2" s="1"/>
  <c r="G6" i="2" s="1"/>
  <c r="F7" i="2" s="1"/>
  <c r="G7" i="2" s="1"/>
  <c r="F8" i="2" s="1"/>
  <c r="G8" i="2" s="1"/>
  <c r="F9" i="2" s="1"/>
  <c r="G9" i="2" s="1"/>
  <c r="C10" i="2"/>
  <c r="G10" i="2" s="1"/>
  <c r="H3" i="3" l="1"/>
  <c r="F5" i="3"/>
  <c r="G10" i="3"/>
  <c r="H10" i="3" s="1"/>
  <c r="H9" i="2"/>
  <c r="H3" i="2"/>
  <c r="H7" i="2"/>
  <c r="H10" i="2"/>
  <c r="H6" i="2"/>
  <c r="H5" i="2"/>
  <c r="H8" i="2"/>
  <c r="H4" i="2"/>
  <c r="E10" i="1"/>
  <c r="G5" i="3" l="1"/>
  <c r="H5" i="3" s="1"/>
  <c r="F6" i="3" l="1"/>
  <c r="G6" i="3" l="1"/>
  <c r="F7" i="3" s="1"/>
  <c r="H6" i="3" l="1"/>
  <c r="G7" i="3"/>
  <c r="F8" i="3" s="1"/>
  <c r="H7" i="3" l="1"/>
  <c r="G8" i="3"/>
  <c r="F9" i="3" s="1"/>
  <c r="H8" i="3" l="1"/>
  <c r="G9" i="3"/>
  <c r="H9" i="3" s="1"/>
</calcChain>
</file>

<file path=xl/sharedStrings.xml><?xml version="1.0" encoding="utf-8"?>
<sst xmlns="http://schemas.openxmlformats.org/spreadsheetml/2006/main" count="80" uniqueCount="20">
  <si>
    <t>产品1</t>
    <phoneticPr fontId="1" type="noConversion"/>
  </si>
  <si>
    <t>产品2</t>
  </si>
  <si>
    <t>产品4</t>
  </si>
  <si>
    <t>产品5</t>
  </si>
  <si>
    <t>产品6</t>
  </si>
  <si>
    <t>产品7</t>
  </si>
  <si>
    <t>预算收入</t>
    <phoneticPr fontId="1" type="noConversion"/>
  </si>
  <si>
    <t>实际收入</t>
    <phoneticPr fontId="1" type="noConversion"/>
  </si>
  <si>
    <t>项目</t>
    <phoneticPr fontId="1" type="noConversion"/>
  </si>
  <si>
    <t>金额</t>
    <phoneticPr fontId="1" type="noConversion"/>
  </si>
  <si>
    <t>各产品的影响额</t>
    <phoneticPr fontId="1" type="noConversion"/>
  </si>
  <si>
    <t>起点</t>
    <phoneticPr fontId="1" type="noConversion"/>
  </si>
  <si>
    <t>终点</t>
    <phoneticPr fontId="1" type="noConversion"/>
  </si>
  <si>
    <t>辅助区域</t>
    <phoneticPr fontId="1" type="noConversion"/>
  </si>
  <si>
    <t>显示值</t>
    <phoneticPr fontId="1" type="noConversion"/>
  </si>
  <si>
    <t>中点</t>
    <phoneticPr fontId="1" type="noConversion"/>
  </si>
  <si>
    <t>上行底座</t>
    <phoneticPr fontId="1" type="noConversion"/>
  </si>
  <si>
    <t>下行底座</t>
    <phoneticPr fontId="1" type="noConversion"/>
  </si>
  <si>
    <t>上行柱体</t>
    <phoneticPr fontId="1" type="noConversion"/>
  </si>
  <si>
    <t>下行柱体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</si>
</sst>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" fontId="0" fillId="0" borderId="1" xfId="0" applyNumberFormat="1" applyBorder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0" i="0" baseline="0">
                <a:effectLst/>
              </a:rPr>
              <a:t>收入预算达成因素分析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Sheet2!$F$2</c:f>
              <c:strCache>
                <c:ptCount val="1"/>
                <c:pt idx="0">
                  <c:v>起点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Sheet2!$C$3:$C$10</c:f>
              <c:numCache>
                <c:formatCode>General</c:formatCode>
                <c:ptCount val="8"/>
                <c:pt idx="0">
                  <c:v>5686</c:v>
                </c:pt>
                <c:pt idx="1">
                  <c:v>484</c:v>
                </c:pt>
                <c:pt idx="2">
                  <c:v>-872</c:v>
                </c:pt>
                <c:pt idx="3">
                  <c:v>569</c:v>
                </c:pt>
                <c:pt idx="4">
                  <c:v>-442</c:v>
                </c:pt>
                <c:pt idx="5">
                  <c:v>-358</c:v>
                </c:pt>
                <c:pt idx="6">
                  <c:v>-689</c:v>
                </c:pt>
                <c:pt idx="7">
                  <c:v>4378</c:v>
                </c:pt>
              </c:numCache>
            </c:numRef>
          </c:cat>
          <c:val>
            <c:numRef>
              <c:f>Sheet2!$F$3:$F$10</c:f>
              <c:numCache>
                <c:formatCode>General</c:formatCode>
                <c:ptCount val="8"/>
                <c:pt idx="0">
                  <c:v>0</c:v>
                </c:pt>
                <c:pt idx="1">
                  <c:v>5686</c:v>
                </c:pt>
                <c:pt idx="2">
                  <c:v>6170</c:v>
                </c:pt>
                <c:pt idx="3">
                  <c:v>5298</c:v>
                </c:pt>
                <c:pt idx="4">
                  <c:v>5867</c:v>
                </c:pt>
                <c:pt idx="5">
                  <c:v>5425</c:v>
                </c:pt>
                <c:pt idx="6">
                  <c:v>5067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5-417A-9D34-72A3D20ABC12}"/>
            </c:ext>
          </c:extLst>
        </c:ser>
        <c:ser>
          <c:idx val="1"/>
          <c:order val="1"/>
          <c:tx>
            <c:strRef>
              <c:f>Sheet2!$G$2</c:f>
              <c:strCache>
                <c:ptCount val="1"/>
                <c:pt idx="0">
                  <c:v>终点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Sheet2!$C$3:$C$10</c:f>
              <c:numCache>
                <c:formatCode>General</c:formatCode>
                <c:ptCount val="8"/>
                <c:pt idx="0">
                  <c:v>5686</c:v>
                </c:pt>
                <c:pt idx="1">
                  <c:v>484</c:v>
                </c:pt>
                <c:pt idx="2">
                  <c:v>-872</c:v>
                </c:pt>
                <c:pt idx="3">
                  <c:v>569</c:v>
                </c:pt>
                <c:pt idx="4">
                  <c:v>-442</c:v>
                </c:pt>
                <c:pt idx="5">
                  <c:v>-358</c:v>
                </c:pt>
                <c:pt idx="6">
                  <c:v>-689</c:v>
                </c:pt>
                <c:pt idx="7">
                  <c:v>4378</c:v>
                </c:pt>
              </c:numCache>
            </c:numRef>
          </c:cat>
          <c:val>
            <c:numRef>
              <c:f>Sheet2!$G$3:$G$10</c:f>
              <c:numCache>
                <c:formatCode>General</c:formatCode>
                <c:ptCount val="8"/>
                <c:pt idx="0">
                  <c:v>5686</c:v>
                </c:pt>
                <c:pt idx="1">
                  <c:v>6170</c:v>
                </c:pt>
                <c:pt idx="2">
                  <c:v>5298</c:v>
                </c:pt>
                <c:pt idx="3">
                  <c:v>5867</c:v>
                </c:pt>
                <c:pt idx="4">
                  <c:v>5425</c:v>
                </c:pt>
                <c:pt idx="5">
                  <c:v>5067</c:v>
                </c:pt>
                <c:pt idx="6">
                  <c:v>4378</c:v>
                </c:pt>
                <c:pt idx="7">
                  <c:v>4378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15-417A-9D34-72A3D20AB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75"/>
          <c:upBars>
            <c:spPr>
              <a:solidFill>
                <a:schemeClr val="accent2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rgbClr val="FFC000"/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1475197791"/>
        <c:axId val="1419789263"/>
      </c:lineChart>
      <c:lineChart>
        <c:grouping val="standard"/>
        <c:varyColors val="0"/>
        <c:ser>
          <c:idx val="2"/>
          <c:order val="2"/>
          <c:tx>
            <c:strRef>
              <c:f>Sheet2!$H$2</c:f>
              <c:strCache>
                <c:ptCount val="1"/>
                <c:pt idx="0">
                  <c:v>显示值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Sheet2!$E$3:$E$10</c:f>
              <c:strCache>
                <c:ptCount val="8"/>
                <c:pt idx="0">
                  <c:v>预算收入</c:v>
                </c:pt>
                <c:pt idx="1">
                  <c:v>产品1</c:v>
                </c:pt>
                <c:pt idx="2">
                  <c:v>产品2</c:v>
                </c:pt>
                <c:pt idx="3">
                  <c:v>产品4</c:v>
                </c:pt>
                <c:pt idx="4">
                  <c:v>产品5</c:v>
                </c:pt>
                <c:pt idx="5">
                  <c:v>产品6</c:v>
                </c:pt>
                <c:pt idx="6">
                  <c:v>产品7</c:v>
                </c:pt>
                <c:pt idx="7">
                  <c:v>实际收入</c:v>
                </c:pt>
              </c:strCache>
            </c:strRef>
          </c:cat>
          <c:val>
            <c:numRef>
              <c:f>Sheet2!$H$3:$H$10</c:f>
              <c:numCache>
                <c:formatCode>0</c:formatCode>
                <c:ptCount val="8"/>
                <c:pt idx="0">
                  <c:v>6065.0666666666666</c:v>
                </c:pt>
                <c:pt idx="1">
                  <c:v>6549.0666666666666</c:v>
                </c:pt>
                <c:pt idx="2">
                  <c:v>4918.9333333333334</c:v>
                </c:pt>
                <c:pt idx="3">
                  <c:v>6246.0666666666666</c:v>
                </c:pt>
                <c:pt idx="4">
                  <c:v>5045.9333333333334</c:v>
                </c:pt>
                <c:pt idx="5">
                  <c:v>4687.9333333333334</c:v>
                </c:pt>
                <c:pt idx="6">
                  <c:v>3998.9333333333334</c:v>
                </c:pt>
                <c:pt idx="7">
                  <c:v>4757.0666666666666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15-417A-9D34-72A3D20AB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234991"/>
        <c:axId val="1488431935"/>
      </c:lineChart>
      <c:catAx>
        <c:axId val="147519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19789263"/>
        <c:crosses val="autoZero"/>
        <c:auto val="1"/>
        <c:lblAlgn val="ctr"/>
        <c:lblOffset val="100"/>
        <c:noMultiLvlLbl val="0"/>
      </c:catAx>
      <c:valAx>
        <c:axId val="1419789263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75197791"/>
        <c:crosses val="autoZero"/>
        <c:crossBetween val="between"/>
      </c:valAx>
      <c:valAx>
        <c:axId val="1488431935"/>
        <c:scaling>
          <c:orientation val="minMax"/>
        </c:scaling>
        <c:delete val="1"/>
        <c:axPos val="r"/>
        <c:numFmt formatCode="0" sourceLinked="1"/>
        <c:majorTickMark val="out"/>
        <c:minorTickMark val="none"/>
        <c:tickLblPos val="nextTo"/>
        <c:crossAx val="1426234991"/>
        <c:crosses val="max"/>
        <c:crossBetween val="between"/>
      </c:valAx>
      <c:catAx>
        <c:axId val="14262349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88431935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u="none" strike="noStrike" baseline="0">
                <a:effectLst/>
              </a:rPr>
              <a:t>收入预算达成因素分析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Sheet3!$F$2</c:f>
              <c:strCache>
                <c:ptCount val="1"/>
                <c:pt idx="0">
                  <c:v>起点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Sheet3!$E$3:$E$10</c:f>
              <c:strCache>
                <c:ptCount val="8"/>
                <c:pt idx="0">
                  <c:v>预算收入</c:v>
                </c:pt>
                <c:pt idx="1">
                  <c:v>产品1</c:v>
                </c:pt>
                <c:pt idx="2">
                  <c:v>产品2</c:v>
                </c:pt>
                <c:pt idx="3">
                  <c:v>产品4</c:v>
                </c:pt>
                <c:pt idx="4">
                  <c:v>产品5</c:v>
                </c:pt>
                <c:pt idx="5">
                  <c:v>产品6</c:v>
                </c:pt>
                <c:pt idx="6">
                  <c:v>产品7</c:v>
                </c:pt>
                <c:pt idx="7">
                  <c:v>实际收入</c:v>
                </c:pt>
              </c:strCache>
            </c:strRef>
          </c:cat>
          <c:val>
            <c:numRef>
              <c:f>Sheet3!$F$3:$F$10</c:f>
              <c:numCache>
                <c:formatCode>General</c:formatCode>
                <c:ptCount val="8"/>
                <c:pt idx="0">
                  <c:v>0</c:v>
                </c:pt>
                <c:pt idx="1">
                  <c:v>5686</c:v>
                </c:pt>
                <c:pt idx="2">
                  <c:v>6170</c:v>
                </c:pt>
                <c:pt idx="3">
                  <c:v>5298</c:v>
                </c:pt>
                <c:pt idx="4">
                  <c:v>5867</c:v>
                </c:pt>
                <c:pt idx="5">
                  <c:v>5425</c:v>
                </c:pt>
                <c:pt idx="6">
                  <c:v>5067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F1-4533-99A9-5EC4680E6A14}"/>
            </c:ext>
          </c:extLst>
        </c:ser>
        <c:ser>
          <c:idx val="1"/>
          <c:order val="1"/>
          <c:tx>
            <c:strRef>
              <c:f>Sheet3!$G$2</c:f>
              <c:strCache>
                <c:ptCount val="1"/>
                <c:pt idx="0">
                  <c:v>终点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Sheet3!$E$3:$E$10</c:f>
              <c:strCache>
                <c:ptCount val="8"/>
                <c:pt idx="0">
                  <c:v>预算收入</c:v>
                </c:pt>
                <c:pt idx="1">
                  <c:v>产品1</c:v>
                </c:pt>
                <c:pt idx="2">
                  <c:v>产品2</c:v>
                </c:pt>
                <c:pt idx="3">
                  <c:v>产品4</c:v>
                </c:pt>
                <c:pt idx="4">
                  <c:v>产品5</c:v>
                </c:pt>
                <c:pt idx="5">
                  <c:v>产品6</c:v>
                </c:pt>
                <c:pt idx="6">
                  <c:v>产品7</c:v>
                </c:pt>
                <c:pt idx="7">
                  <c:v>实际收入</c:v>
                </c:pt>
              </c:strCache>
            </c:strRef>
          </c:cat>
          <c:val>
            <c:numRef>
              <c:f>Sheet3!$G$3:$G$10</c:f>
              <c:numCache>
                <c:formatCode>General</c:formatCode>
                <c:ptCount val="8"/>
                <c:pt idx="0">
                  <c:v>5686</c:v>
                </c:pt>
                <c:pt idx="1">
                  <c:v>6170</c:v>
                </c:pt>
                <c:pt idx="2">
                  <c:v>5298</c:v>
                </c:pt>
                <c:pt idx="3">
                  <c:v>5867</c:v>
                </c:pt>
                <c:pt idx="4">
                  <c:v>5425</c:v>
                </c:pt>
                <c:pt idx="5">
                  <c:v>5067</c:v>
                </c:pt>
                <c:pt idx="6">
                  <c:v>4378</c:v>
                </c:pt>
                <c:pt idx="7">
                  <c:v>4378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1-4533-99A9-5EC4680E6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6"/>
          <c:upBars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upBars>
          <c:downBars>
            <c:spPr>
              <a:solidFill>
                <a:srgbClr val="FF0000"/>
              </a:solidFill>
              <a:ln w="9525">
                <a:noFill/>
              </a:ln>
              <a:effectLst/>
            </c:spPr>
          </c:downBars>
        </c:upDownBars>
        <c:marker val="1"/>
        <c:smooth val="0"/>
        <c:axId val="1368426751"/>
        <c:axId val="1377293791"/>
      </c:lineChart>
      <c:lineChart>
        <c:grouping val="standard"/>
        <c:varyColors val="0"/>
        <c:ser>
          <c:idx val="2"/>
          <c:order val="2"/>
          <c:tx>
            <c:strRef>
              <c:f>Sheet3!$H$2</c:f>
              <c:strCache>
                <c:ptCount val="1"/>
                <c:pt idx="0">
                  <c:v>中点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Sheet3!$C$3:$C$10</c:f>
              <c:numCache>
                <c:formatCode>General</c:formatCode>
                <c:ptCount val="8"/>
                <c:pt idx="0">
                  <c:v>5686</c:v>
                </c:pt>
                <c:pt idx="1">
                  <c:v>484</c:v>
                </c:pt>
                <c:pt idx="2">
                  <c:v>-872</c:v>
                </c:pt>
                <c:pt idx="3">
                  <c:v>569</c:v>
                </c:pt>
                <c:pt idx="4">
                  <c:v>-442</c:v>
                </c:pt>
                <c:pt idx="5">
                  <c:v>-358</c:v>
                </c:pt>
                <c:pt idx="6">
                  <c:v>-689</c:v>
                </c:pt>
                <c:pt idx="7">
                  <c:v>4378</c:v>
                </c:pt>
              </c:numCache>
            </c:numRef>
          </c:cat>
          <c:val>
            <c:numRef>
              <c:f>Sheet3!$H$3:$H$10</c:f>
              <c:numCache>
                <c:formatCode>0</c:formatCode>
                <c:ptCount val="8"/>
                <c:pt idx="0">
                  <c:v>2843</c:v>
                </c:pt>
                <c:pt idx="1">
                  <c:v>5928</c:v>
                </c:pt>
                <c:pt idx="2">
                  <c:v>5734</c:v>
                </c:pt>
                <c:pt idx="3">
                  <c:v>5582.5</c:v>
                </c:pt>
                <c:pt idx="4">
                  <c:v>5646</c:v>
                </c:pt>
                <c:pt idx="5">
                  <c:v>5246</c:v>
                </c:pt>
                <c:pt idx="6">
                  <c:v>4722.5</c:v>
                </c:pt>
                <c:pt idx="7">
                  <c:v>2189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F1-4533-99A9-5EC4680E6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8505375"/>
        <c:axId val="1374432815"/>
      </c:lineChart>
      <c:catAx>
        <c:axId val="136842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77293791"/>
        <c:crosses val="autoZero"/>
        <c:auto val="1"/>
        <c:lblAlgn val="ctr"/>
        <c:lblOffset val="100"/>
        <c:noMultiLvlLbl val="0"/>
      </c:catAx>
      <c:valAx>
        <c:axId val="1377293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68426751"/>
        <c:crosses val="autoZero"/>
        <c:crossBetween val="between"/>
      </c:valAx>
      <c:valAx>
        <c:axId val="1374432815"/>
        <c:scaling>
          <c:orientation val="minMax"/>
        </c:scaling>
        <c:delete val="1"/>
        <c:axPos val="r"/>
        <c:numFmt formatCode="0" sourceLinked="1"/>
        <c:majorTickMark val="out"/>
        <c:minorTickMark val="none"/>
        <c:tickLblPos val="nextTo"/>
        <c:crossAx val="1368505375"/>
        <c:crosses val="max"/>
        <c:crossBetween val="between"/>
      </c:valAx>
      <c:catAx>
        <c:axId val="13685053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744328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收入预算达成因素分析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ysClr val="windowText" lastClr="000000"/>
              </a:solidFill>
            </a:defRPr>
          </a:pPr>
          <a:r>
            <a:rPr lang="zh-CN" altLang="en-US" sz="1400" b="0" i="0" u="none" strike="noStrike" baseline="0">
              <a:solidFill>
                <a:sysClr val="windowText" lastClr="000000"/>
              </a:solidFill>
              <a:latin typeface="Calibri" panose="020F0502020204030204"/>
              <a:ea typeface="等线" panose="02010600030101010101" pitchFamily="2" charset="-122"/>
            </a:rPr>
            <a:t>收入预算达成因素分析</a:t>
          </a:r>
        </a:p>
      </cx:txPr>
    </cx:title>
    <cx:plotArea>
      <cx:plotAreaRegion>
        <cx:series layoutId="waterfall" uniqueId="{7672AAFF-3944-4FB9-9B31-00B3F83F605D}">
          <cx:dataPt idx="0">
            <cx:spPr>
              <a:solidFill>
                <a:sysClr val="window" lastClr="FFFFFF">
                  <a:lumMod val="75000"/>
                </a:sysClr>
              </a:solidFill>
            </cx:spPr>
          </cx:dataPt>
          <cx:dataPt idx="7">
            <cx:spPr>
              <a:solidFill>
                <a:srgbClr val="92D050"/>
              </a:solidFill>
            </cx:spPr>
          </cx:dataPt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ysClr val="windowText" lastClr="000000"/>
                    </a:solidFill>
                  </a:defRPr>
                </a:pPr>
                <a:endParaRPr lang="zh-CN" altLang="en-US" sz="900" b="0" i="0" u="none" strike="noStrike" baseline="0">
                  <a:solidFill>
                    <a:sysClr val="windowText" lastClr="000000"/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txPr>
            <cx:visibility seriesName="0" categoryName="0" value="1"/>
          </cx:dataLabels>
          <cx:dataId val="0"/>
          <cx:layoutPr>
            <cx:subtotals>
              <cx:idx val="7"/>
            </cx:subtotals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zh-CN" altLang="en-US" sz="900" b="0" i="0" u="none" strike="noStrike" baseline="0">
              <a:solidFill>
                <a:sysClr val="windowText" lastClr="000000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/>
                </a:solidFill>
              </a:defRPr>
            </a:pPr>
            <a:endParaRPr lang="zh-CN" altLang="en-US" sz="900" b="0" i="0" u="none" strike="noStrike" baseline="0">
              <a:solidFill>
                <a:sysClr val="windowText" lastClr="000000"/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</cx:plotArea>
  </cx:chart>
  <cx:spPr>
    <a:ln>
      <a:solidFill>
        <a:schemeClr val="bg1">
          <a:lumMod val="50000"/>
        </a:schemeClr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/>
    <cx:plotArea>
      <cx:plotAreaRegion>
        <cx:series layoutId="waterfall" uniqueId="{A06AEC8F-B69F-47F5-AA41-E57F8EA12A11}">
          <cx:tx>
            <cx:txData>
              <cx:f>_xlchart.v1.3</cx:f>
              <cx:v>金额</cx:v>
            </cx:txData>
          </cx:tx>
          <cx:dataLabels pos="outEnd">
            <cx:visibility seriesName="0" categoryName="0" value="1"/>
          </cx:dataLabels>
          <cx:dataId val="0"/>
          <cx:layoutPr>
            <cx:subtotals>
              <cx:idx val="7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1</xdr:row>
      <xdr:rowOff>28575</xdr:rowOff>
    </xdr:from>
    <xdr:to>
      <xdr:col>12</xdr:col>
      <xdr:colOff>561975</xdr:colOff>
      <xdr:row>15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63196100-DAD2-42A0-9F57-EDE73C4D65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7600" y="238125"/>
              <a:ext cx="5267325" cy="30765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2</xdr:col>
      <xdr:colOff>123825</xdr:colOff>
      <xdr:row>3</xdr:row>
      <xdr:rowOff>38100</xdr:rowOff>
    </xdr:from>
    <xdr:to>
      <xdr:col>2</xdr:col>
      <xdr:colOff>476250</xdr:colOff>
      <xdr:row>8</xdr:row>
      <xdr:rowOff>190500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CD9BFB6F-1722-4C0B-AD2A-0E018E7BC774}"/>
            </a:ext>
          </a:extLst>
        </xdr:cNvPr>
        <xdr:cNvSpPr/>
      </xdr:nvSpPr>
      <xdr:spPr>
        <a:xfrm>
          <a:off x="1533525" y="666750"/>
          <a:ext cx="352425" cy="1200150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638175</xdr:colOff>
      <xdr:row>17</xdr:row>
      <xdr:rowOff>38100</xdr:rowOff>
    </xdr:from>
    <xdr:to>
      <xdr:col>9</xdr:col>
      <xdr:colOff>638175</xdr:colOff>
      <xdr:row>30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37C0A45C-FBE0-49CD-8571-F8E6F3CF6F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43125" y="36004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11</xdr:row>
      <xdr:rowOff>28575</xdr:rowOff>
    </xdr:from>
    <xdr:to>
      <xdr:col>9</xdr:col>
      <xdr:colOff>47625</xdr:colOff>
      <xdr:row>24</xdr:row>
      <xdr:rowOff>47625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2B6F3D9-F0D7-4D64-8F3C-1D8A1FC67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10</xdr:row>
      <xdr:rowOff>47625</xdr:rowOff>
    </xdr:from>
    <xdr:to>
      <xdr:col>9</xdr:col>
      <xdr:colOff>257175</xdr:colOff>
      <xdr:row>23</xdr:row>
      <xdr:rowOff>66675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970916A-1E26-4004-937B-247917A654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showGridLines="0" workbookViewId="0">
      <selection activeCell="C11" sqref="C11"/>
    </sheetView>
  </sheetViews>
  <sheetFormatPr defaultRowHeight="16.5" x14ac:dyDescent="0.3"/>
  <cols>
    <col min="1" max="1" width="2.6640625" customWidth="1"/>
    <col min="2" max="2" width="8.21875" customWidth="1"/>
    <col min="3" max="3" width="6.6640625" customWidth="1"/>
  </cols>
  <sheetData>
    <row r="2" spans="2:5" x14ac:dyDescent="0.3">
      <c r="D2" s="3" t="s">
        <v>8</v>
      </c>
      <c r="E2" s="5" t="s">
        <v>9</v>
      </c>
    </row>
    <row r="3" spans="2:5" x14ac:dyDescent="0.3">
      <c r="D3" s="4" t="s">
        <v>6</v>
      </c>
      <c r="E3" s="7">
        <v>5686</v>
      </c>
    </row>
    <row r="4" spans="2:5" x14ac:dyDescent="0.3">
      <c r="B4" s="10" t="s">
        <v>10</v>
      </c>
      <c r="C4" s="1"/>
      <c r="D4" s="2" t="s">
        <v>0</v>
      </c>
      <c r="E4" s="6">
        <v>484</v>
      </c>
    </row>
    <row r="5" spans="2:5" x14ac:dyDescent="0.3">
      <c r="B5" s="10"/>
      <c r="C5" s="1"/>
      <c r="D5" s="2" t="s">
        <v>1</v>
      </c>
      <c r="E5" s="6">
        <v>-872</v>
      </c>
    </row>
    <row r="6" spans="2:5" x14ac:dyDescent="0.3">
      <c r="B6" s="10"/>
      <c r="C6" s="1"/>
      <c r="D6" s="2" t="s">
        <v>2</v>
      </c>
      <c r="E6" s="6">
        <v>569</v>
      </c>
    </row>
    <row r="7" spans="2:5" x14ac:dyDescent="0.3">
      <c r="B7" s="10"/>
      <c r="C7" s="1"/>
      <c r="D7" s="2" t="s">
        <v>3</v>
      </c>
      <c r="E7" s="6">
        <v>-442</v>
      </c>
    </row>
    <row r="8" spans="2:5" x14ac:dyDescent="0.3">
      <c r="B8" s="10"/>
      <c r="C8" s="1"/>
      <c r="D8" s="2" t="s">
        <v>4</v>
      </c>
      <c r="E8" s="6">
        <v>-358</v>
      </c>
    </row>
    <row r="9" spans="2:5" x14ac:dyDescent="0.3">
      <c r="B9" s="10"/>
      <c r="C9" s="1"/>
      <c r="D9" s="2" t="s">
        <v>5</v>
      </c>
      <c r="E9" s="6">
        <v>-689</v>
      </c>
    </row>
    <row r="10" spans="2:5" x14ac:dyDescent="0.3">
      <c r="D10" s="4" t="s">
        <v>7</v>
      </c>
      <c r="E10" s="7">
        <f>SUM(E3:E9)</f>
        <v>4378</v>
      </c>
    </row>
  </sheetData>
  <mergeCells count="1">
    <mergeCell ref="B4:B9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"/>
  <sheetViews>
    <sheetView workbookViewId="0">
      <selection activeCell="H3" sqref="H3"/>
    </sheetView>
  </sheetViews>
  <sheetFormatPr defaultRowHeight="16.5" x14ac:dyDescent="0.3"/>
  <cols>
    <col min="1" max="1" width="4.88671875" customWidth="1"/>
  </cols>
  <sheetData>
    <row r="1" spans="2:8" x14ac:dyDescent="0.3">
      <c r="E1" t="s">
        <v>13</v>
      </c>
    </row>
    <row r="2" spans="2:8" x14ac:dyDescent="0.3">
      <c r="B2" s="3" t="s">
        <v>8</v>
      </c>
      <c r="C2" s="5" t="s">
        <v>9</v>
      </c>
      <c r="E2" s="3" t="s">
        <v>8</v>
      </c>
      <c r="F2" s="7" t="s">
        <v>11</v>
      </c>
      <c r="G2" s="7" t="s">
        <v>12</v>
      </c>
      <c r="H2" s="8" t="s">
        <v>14</v>
      </c>
    </row>
    <row r="3" spans="2:8" x14ac:dyDescent="0.3">
      <c r="B3" s="4" t="s">
        <v>6</v>
      </c>
      <c r="C3" s="7">
        <v>5686</v>
      </c>
      <c r="E3" s="4" t="s">
        <v>6</v>
      </c>
      <c r="F3" s="7">
        <v>0</v>
      </c>
      <c r="G3" s="7">
        <f t="shared" ref="G3:G10" si="0">F3+C3</f>
        <v>5686</v>
      </c>
      <c r="H3" s="9">
        <f>IF(C3&gt;0,G3+MAX($C$3:$C$10)/15,G3-MAX($C$3:$C$10)/15)</f>
        <v>6065.0666666666666</v>
      </c>
    </row>
    <row r="4" spans="2:8" x14ac:dyDescent="0.3">
      <c r="B4" s="2" t="s">
        <v>0</v>
      </c>
      <c r="C4" s="6">
        <v>484</v>
      </c>
      <c r="E4" s="2" t="s">
        <v>0</v>
      </c>
      <c r="F4" s="7">
        <f>G3</f>
        <v>5686</v>
      </c>
      <c r="G4" s="7">
        <f t="shared" si="0"/>
        <v>6170</v>
      </c>
      <c r="H4" s="9">
        <f t="shared" ref="H4:H10" si="1">IF(C4&gt;0,G4+MAX($C$3:$C$10)/15,G4-MAX($C$3:$C$10)/15)</f>
        <v>6549.0666666666666</v>
      </c>
    </row>
    <row r="5" spans="2:8" x14ac:dyDescent="0.3">
      <c r="B5" s="2" t="s">
        <v>1</v>
      </c>
      <c r="C5" s="6">
        <v>-872</v>
      </c>
      <c r="E5" s="2" t="s">
        <v>1</v>
      </c>
      <c r="F5" s="7">
        <f t="shared" ref="F5:F9" si="2">G4</f>
        <v>6170</v>
      </c>
      <c r="G5" s="7">
        <f t="shared" si="0"/>
        <v>5298</v>
      </c>
      <c r="H5" s="9">
        <f t="shared" si="1"/>
        <v>4918.9333333333334</v>
      </c>
    </row>
    <row r="6" spans="2:8" x14ac:dyDescent="0.3">
      <c r="B6" s="2" t="s">
        <v>2</v>
      </c>
      <c r="C6" s="6">
        <v>569</v>
      </c>
      <c r="E6" s="2" t="s">
        <v>2</v>
      </c>
      <c r="F6" s="7">
        <f t="shared" si="2"/>
        <v>5298</v>
      </c>
      <c r="G6" s="7">
        <f t="shared" si="0"/>
        <v>5867</v>
      </c>
      <c r="H6" s="9">
        <f t="shared" si="1"/>
        <v>6246.0666666666666</v>
      </c>
    </row>
    <row r="7" spans="2:8" x14ac:dyDescent="0.3">
      <c r="B7" s="2" t="s">
        <v>3</v>
      </c>
      <c r="C7" s="6">
        <v>-442</v>
      </c>
      <c r="E7" s="2" t="s">
        <v>3</v>
      </c>
      <c r="F7" s="7">
        <f t="shared" si="2"/>
        <v>5867</v>
      </c>
      <c r="G7" s="7">
        <f t="shared" si="0"/>
        <v>5425</v>
      </c>
      <c r="H7" s="9">
        <f t="shared" si="1"/>
        <v>5045.9333333333334</v>
      </c>
    </row>
    <row r="8" spans="2:8" x14ac:dyDescent="0.3">
      <c r="B8" s="2" t="s">
        <v>4</v>
      </c>
      <c r="C8" s="6">
        <v>-358</v>
      </c>
      <c r="E8" s="2" t="s">
        <v>4</v>
      </c>
      <c r="F8" s="7">
        <f t="shared" si="2"/>
        <v>5425</v>
      </c>
      <c r="G8" s="7">
        <f t="shared" si="0"/>
        <v>5067</v>
      </c>
      <c r="H8" s="9">
        <f t="shared" si="1"/>
        <v>4687.9333333333334</v>
      </c>
    </row>
    <row r="9" spans="2:8" x14ac:dyDescent="0.3">
      <c r="B9" s="2" t="s">
        <v>5</v>
      </c>
      <c r="C9" s="6">
        <v>-689</v>
      </c>
      <c r="E9" s="2" t="s">
        <v>5</v>
      </c>
      <c r="F9" s="7">
        <f t="shared" si="2"/>
        <v>5067</v>
      </c>
      <c r="G9" s="7">
        <f t="shared" si="0"/>
        <v>4378</v>
      </c>
      <c r="H9" s="9">
        <f t="shared" si="1"/>
        <v>3998.9333333333334</v>
      </c>
    </row>
    <row r="10" spans="2:8" x14ac:dyDescent="0.3">
      <c r="B10" s="4" t="s">
        <v>7</v>
      </c>
      <c r="C10" s="7">
        <f>SUM(C3:C9)</f>
        <v>4378</v>
      </c>
      <c r="E10" s="4" t="s">
        <v>7</v>
      </c>
      <c r="F10" s="7">
        <v>0</v>
      </c>
      <c r="G10" s="7">
        <f t="shared" si="0"/>
        <v>4378</v>
      </c>
      <c r="H10" s="9">
        <f t="shared" si="1"/>
        <v>4757.0666666666666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10"/>
  <sheetViews>
    <sheetView workbookViewId="0">
      <selection activeCell="H3" sqref="H3:H10"/>
    </sheetView>
  </sheetViews>
  <sheetFormatPr defaultRowHeight="16.5" x14ac:dyDescent="0.3"/>
  <cols>
    <col min="1" max="1" width="4.88671875" customWidth="1"/>
    <col min="4" max="4" width="8.33203125" customWidth="1"/>
  </cols>
  <sheetData>
    <row r="1" spans="2:8" x14ac:dyDescent="0.3">
      <c r="E1" t="s">
        <v>13</v>
      </c>
    </row>
    <row r="2" spans="2:8" x14ac:dyDescent="0.3">
      <c r="B2" s="3" t="s">
        <v>8</v>
      </c>
      <c r="C2" s="5" t="s">
        <v>9</v>
      </c>
      <c r="E2" s="3" t="s">
        <v>8</v>
      </c>
      <c r="F2" s="7" t="s">
        <v>11</v>
      </c>
      <c r="G2" s="7" t="s">
        <v>12</v>
      </c>
      <c r="H2" s="8" t="s">
        <v>15</v>
      </c>
    </row>
    <row r="3" spans="2:8" x14ac:dyDescent="0.3">
      <c r="B3" s="4" t="s">
        <v>6</v>
      </c>
      <c r="C3" s="7">
        <v>5686</v>
      </c>
      <c r="E3" s="4" t="s">
        <v>6</v>
      </c>
      <c r="F3" s="7">
        <v>0</v>
      </c>
      <c r="G3" s="7">
        <f t="shared" ref="G3:G10" si="0">F3+C3</f>
        <v>5686</v>
      </c>
      <c r="H3" s="9">
        <f>(F3+G3)/2</f>
        <v>2843</v>
      </c>
    </row>
    <row r="4" spans="2:8" x14ac:dyDescent="0.3">
      <c r="B4" s="2" t="s">
        <v>0</v>
      </c>
      <c r="C4" s="6">
        <v>484</v>
      </c>
      <c r="E4" s="2" t="s">
        <v>0</v>
      </c>
      <c r="F4" s="7">
        <f>G3</f>
        <v>5686</v>
      </c>
      <c r="G4" s="7">
        <f t="shared" si="0"/>
        <v>6170</v>
      </c>
      <c r="H4" s="9">
        <f t="shared" ref="H4:H10" si="1">(F4+G4)/2</f>
        <v>5928</v>
      </c>
    </row>
    <row r="5" spans="2:8" x14ac:dyDescent="0.3">
      <c r="B5" s="2" t="s">
        <v>1</v>
      </c>
      <c r="C5" s="6">
        <v>-872</v>
      </c>
      <c r="E5" s="2" t="s">
        <v>1</v>
      </c>
      <c r="F5" s="7">
        <f t="shared" ref="F5:F9" si="2">G4</f>
        <v>6170</v>
      </c>
      <c r="G5" s="7">
        <f t="shared" si="0"/>
        <v>5298</v>
      </c>
      <c r="H5" s="9">
        <f t="shared" si="1"/>
        <v>5734</v>
      </c>
    </row>
    <row r="6" spans="2:8" x14ac:dyDescent="0.3">
      <c r="B6" s="2" t="s">
        <v>2</v>
      </c>
      <c r="C6" s="6">
        <v>569</v>
      </c>
      <c r="E6" s="2" t="s">
        <v>2</v>
      </c>
      <c r="F6" s="7">
        <f t="shared" si="2"/>
        <v>5298</v>
      </c>
      <c r="G6" s="7">
        <f t="shared" si="0"/>
        <v>5867</v>
      </c>
      <c r="H6" s="9">
        <f t="shared" si="1"/>
        <v>5582.5</v>
      </c>
    </row>
    <row r="7" spans="2:8" x14ac:dyDescent="0.3">
      <c r="B7" s="2" t="s">
        <v>3</v>
      </c>
      <c r="C7" s="6">
        <v>-442</v>
      </c>
      <c r="E7" s="2" t="s">
        <v>3</v>
      </c>
      <c r="F7" s="7">
        <f t="shared" si="2"/>
        <v>5867</v>
      </c>
      <c r="G7" s="7">
        <f t="shared" si="0"/>
        <v>5425</v>
      </c>
      <c r="H7" s="9">
        <f t="shared" si="1"/>
        <v>5646</v>
      </c>
    </row>
    <row r="8" spans="2:8" x14ac:dyDescent="0.3">
      <c r="B8" s="2" t="s">
        <v>4</v>
      </c>
      <c r="C8" s="6">
        <v>-358</v>
      </c>
      <c r="E8" s="2" t="s">
        <v>4</v>
      </c>
      <c r="F8" s="7">
        <f t="shared" si="2"/>
        <v>5425</v>
      </c>
      <c r="G8" s="7">
        <f t="shared" si="0"/>
        <v>5067</v>
      </c>
      <c r="H8" s="9">
        <f t="shared" si="1"/>
        <v>5246</v>
      </c>
    </row>
    <row r="9" spans="2:8" x14ac:dyDescent="0.3">
      <c r="B9" s="2" t="s">
        <v>5</v>
      </c>
      <c r="C9" s="6">
        <v>-689</v>
      </c>
      <c r="E9" s="2" t="s">
        <v>5</v>
      </c>
      <c r="F9" s="7">
        <f t="shared" si="2"/>
        <v>5067</v>
      </c>
      <c r="G9" s="7">
        <f t="shared" si="0"/>
        <v>4378</v>
      </c>
      <c r="H9" s="9">
        <f t="shared" si="1"/>
        <v>4722.5</v>
      </c>
    </row>
    <row r="10" spans="2:8" x14ac:dyDescent="0.3">
      <c r="B10" s="4" t="s">
        <v>7</v>
      </c>
      <c r="C10" s="7">
        <f>SUM(C3:C9)</f>
        <v>4378</v>
      </c>
      <c r="E10" s="4" t="s">
        <v>7</v>
      </c>
      <c r="F10" s="7">
        <v>0</v>
      </c>
      <c r="G10" s="7">
        <f t="shared" si="0"/>
        <v>4378</v>
      </c>
      <c r="H10" s="9">
        <f t="shared" si="1"/>
        <v>2189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0"/>
  <sheetViews>
    <sheetView tabSelected="1" workbookViewId="0">
      <selection activeCell="K2" sqref="K2"/>
    </sheetView>
  </sheetViews>
  <sheetFormatPr defaultRowHeight="16.5" x14ac:dyDescent="0.3"/>
  <cols>
    <col min="1" max="1" width="4" customWidth="1"/>
    <col min="4" max="4" width="8.33203125" customWidth="1"/>
    <col min="5" max="9" width="8.21875" bestFit="1" customWidth="1"/>
  </cols>
  <sheetData>
    <row r="1" spans="2:9" x14ac:dyDescent="0.3">
      <c r="E1" t="s">
        <v>13</v>
      </c>
    </row>
    <row r="2" spans="2:9" x14ac:dyDescent="0.3">
      <c r="B2" s="3" t="s">
        <v>8</v>
      </c>
      <c r="C2" s="5" t="s">
        <v>9</v>
      </c>
      <c r="E2" s="5"/>
      <c r="F2" s="7" t="s">
        <v>16</v>
      </c>
      <c r="G2" s="7" t="s">
        <v>18</v>
      </c>
      <c r="H2" s="7" t="s">
        <v>17</v>
      </c>
      <c r="I2" s="8" t="s">
        <v>19</v>
      </c>
    </row>
    <row r="3" spans="2:9" x14ac:dyDescent="0.3">
      <c r="B3" s="4" t="s">
        <v>6</v>
      </c>
      <c r="C3" s="7">
        <v>5686</v>
      </c>
      <c r="E3" s="7" t="s">
        <v>6</v>
      </c>
      <c r="F3" s="7">
        <v>0</v>
      </c>
      <c r="G3" s="7">
        <f>IF(C3&gt;=0,C3,"")</f>
        <v>5686</v>
      </c>
      <c r="H3" s="7"/>
      <c r="I3" s="7"/>
    </row>
    <row r="4" spans="2:9" x14ac:dyDescent="0.3">
      <c r="B4" s="2" t="s">
        <v>0</v>
      </c>
      <c r="C4" s="6">
        <v>484</v>
      </c>
      <c r="E4" s="7" t="s">
        <v>0</v>
      </c>
      <c r="F4" s="7">
        <f>IF(C4&gt;0,SUM($C$3:C3),"")</f>
        <v>5686</v>
      </c>
      <c r="G4" s="7">
        <f t="shared" ref="G4:G10" si="0">IF(C4&gt;=0,C4,"")</f>
        <v>484</v>
      </c>
      <c r="H4" s="7" t="str">
        <f>IF(C4&lt;0,SUM($C$3:C4),"")</f>
        <v/>
      </c>
      <c r="I4" s="7" t="str">
        <f>IF(C4&lt;0,-C4,"")</f>
        <v/>
      </c>
    </row>
    <row r="5" spans="2:9" x14ac:dyDescent="0.3">
      <c r="B5" s="2" t="s">
        <v>1</v>
      </c>
      <c r="C5" s="6">
        <v>-872</v>
      </c>
      <c r="E5" s="7" t="s">
        <v>1</v>
      </c>
      <c r="F5" s="7" t="str">
        <f>IF(C5&gt;0,SUM($C$3:C4),"")</f>
        <v/>
      </c>
      <c r="G5" s="7" t="str">
        <f t="shared" si="0"/>
        <v/>
      </c>
      <c r="H5" s="7">
        <f>IF(C5&lt;0,SUM($C$3:C5),"")</f>
        <v>5298</v>
      </c>
      <c r="I5" s="7">
        <f t="shared" ref="I5:I9" si="1">IF(C5&lt;0,-C5,"")</f>
        <v>872</v>
      </c>
    </row>
    <row r="6" spans="2:9" x14ac:dyDescent="0.3">
      <c r="B6" s="2" t="s">
        <v>2</v>
      </c>
      <c r="C6" s="6">
        <v>569</v>
      </c>
      <c r="E6" s="7" t="s">
        <v>2</v>
      </c>
      <c r="F6" s="7">
        <f>IF(C6&gt;0,SUM($C$3:C5),"")</f>
        <v>5298</v>
      </c>
      <c r="G6" s="7">
        <f t="shared" si="0"/>
        <v>569</v>
      </c>
      <c r="H6" s="7" t="str">
        <f>IF(C6&lt;0,SUM($C$3:C6),"")</f>
        <v/>
      </c>
      <c r="I6" s="7" t="str">
        <f t="shared" si="1"/>
        <v/>
      </c>
    </row>
    <row r="7" spans="2:9" x14ac:dyDescent="0.3">
      <c r="B7" s="2" t="s">
        <v>3</v>
      </c>
      <c r="C7" s="6">
        <v>-442</v>
      </c>
      <c r="E7" s="7" t="s">
        <v>3</v>
      </c>
      <c r="F7" s="7" t="str">
        <f>IF(C7&gt;0,SUM($C$3:C6),"")</f>
        <v/>
      </c>
      <c r="G7" s="7" t="str">
        <f t="shared" si="0"/>
        <v/>
      </c>
      <c r="H7" s="7">
        <f>IF(C7&lt;0,SUM($C$3:C7),"")</f>
        <v>5425</v>
      </c>
      <c r="I7" s="7">
        <f t="shared" si="1"/>
        <v>442</v>
      </c>
    </row>
    <row r="8" spans="2:9" x14ac:dyDescent="0.3">
      <c r="B8" s="2" t="s">
        <v>4</v>
      </c>
      <c r="C8" s="6">
        <v>-358</v>
      </c>
      <c r="E8" s="7" t="s">
        <v>4</v>
      </c>
      <c r="F8" s="7" t="str">
        <f>IF(C8&gt;0,SUM($C$3:C7),"")</f>
        <v/>
      </c>
      <c r="G8" s="7" t="str">
        <f t="shared" si="0"/>
        <v/>
      </c>
      <c r="H8" s="7">
        <f>IF(C8&lt;0,SUM($C$3:C8),"")</f>
        <v>5067</v>
      </c>
      <c r="I8" s="7">
        <f t="shared" si="1"/>
        <v>358</v>
      </c>
    </row>
    <row r="9" spans="2:9" x14ac:dyDescent="0.3">
      <c r="B9" s="2" t="s">
        <v>5</v>
      </c>
      <c r="C9" s="6">
        <v>-689</v>
      </c>
      <c r="E9" s="7" t="s">
        <v>5</v>
      </c>
      <c r="F9" s="7" t="str">
        <f>IF(C9&gt;0,SUM($C$3:C8),"")</f>
        <v/>
      </c>
      <c r="G9" s="7" t="str">
        <f t="shared" si="0"/>
        <v/>
      </c>
      <c r="H9" s="7">
        <f>IF(C9&lt;0,SUM($C$3:C9),"")</f>
        <v>4378</v>
      </c>
      <c r="I9" s="7">
        <f t="shared" si="1"/>
        <v>689</v>
      </c>
    </row>
    <row r="10" spans="2:9" x14ac:dyDescent="0.3">
      <c r="B10" s="4" t="s">
        <v>7</v>
      </c>
      <c r="C10" s="7">
        <f>SUM(C3:C9)</f>
        <v>4378</v>
      </c>
      <c r="E10" s="7" t="s">
        <v>7</v>
      </c>
      <c r="F10" s="7">
        <v>0</v>
      </c>
      <c r="G10" s="7">
        <f t="shared" si="0"/>
        <v>4378</v>
      </c>
      <c r="H10" s="7"/>
      <c r="I10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韩小良</dc:creator>
  <cp:lastModifiedBy>微软用户</cp:lastModifiedBy>
  <dcterms:created xsi:type="dcterms:W3CDTF">2018-07-08T13:13:33Z</dcterms:created>
  <dcterms:modified xsi:type="dcterms:W3CDTF">2019-08-04T07:55:38Z</dcterms:modified>
</cp:coreProperties>
</file>