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9A1D84A3-22B2-4E6E-A23E-3459DF40670D}" xr6:coauthVersionLast="47" xr6:coauthVersionMax="47" xr10:uidLastSave="{00000000-0000-0000-0000-000000000000}"/>
  <bookViews>
    <workbookView xWindow="-110" yWindow="-110" windowWidth="19420" windowHeight="10300" xr2:uid="{60C2E2F6-AD98-4042-9BF5-DA3DB7B4AD4C}"/>
  </bookViews>
  <sheets>
    <sheet name="工作表1" sheetId="1" r:id="rId1"/>
  </sheets>
  <definedNames>
    <definedName name="_xlchart.v1.0" hidden="1">工作表1!$K$15</definedName>
    <definedName name="_xlchart.v1.1" hidden="1">工作表1!$K$2:$K$14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N11" i="1"/>
  <c r="H17" i="1"/>
  <c r="D17" i="1"/>
  <c r="C17" i="1"/>
  <c r="J17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<sst xmlns="http://schemas.openxmlformats.org/spreadsheetml/2006/main" count="32" uniqueCount="32">
  <si>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</si>
  <si>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</si>
  <si>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</si>
  <si>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</si>
  <si>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</si>
  <si>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</si>
  <si>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</si>
  <si>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</si>
  <si>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</si>
  <si>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</si>
  <si>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</si>
  <si>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</si>
  <si>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</si>
  <si>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</si>
  <si>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</si>
  <si>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</si>
  <si>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</si>
  <si>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</si>
  <si>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</si>
  <si>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</si>
  <si>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</si>
  <si>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</si>
  <si>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</si>
  <si>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</si>
  <si>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</si>
  <si>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</si>
  <si>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</si>
  <si>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</si>
  <si>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</si>
  <si>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</si>
  <si>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</si>
  <si>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Q8 answer 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</si>
</sst>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C-4208-B1C5-5128F08B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759968"/>
        <c:axId val="870760448"/>
      </c:barChart>
      <c:catAx>
        <c:axId val="8707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760448"/>
        <c:crosses val="autoZero"/>
        <c:auto val="1"/>
        <c:lblAlgn val="ctr"/>
        <c:lblOffset val="100"/>
        <c:noMultiLvlLbl val="0"/>
      </c:catAx>
      <c:valAx>
        <c:axId val="8707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7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(工作表1!$N$11,工作表1!$O$11)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C-4FC0-83BA-48054C2136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525318</xdr:colOff>
      <xdr:row>24</xdr:row>
      <xdr:rowOff>181263</xdr:rowOff>
    </xdr:from>
    <xdr:to>
      <xdr:col>12</xdr:col>
      <xdr:colOff>75046</xdr:colOff>
      <xdr:row>37</xdr:row>
      <xdr:rowOff>72735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6FAF77B-8896-B1A2-648E-A624E5BDB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167409</xdr:colOff>
      <xdr:row>16</xdr:row>
      <xdr:rowOff>57728</xdr:rowOff>
    </xdr:from>
    <xdr:to>
      <xdr:col>15</xdr:col>
      <xdr:colOff>531091</xdr:colOff>
      <xdr:row>26</xdr:row>
      <xdr:rowOff>61191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3121458-87AB-60E6-7D35-761499456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O24"/>
  <sheetViews>
    <sheetView tabSelected="1" topLeftCell="G1" zoomScale="55" zoomScaleNormal="55" workbookViewId="0">
      <selection activeCell="W27" sqref="W27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AVERAGE(C2:G2)*0.1*5 + I2*0.5</f>
        <v>91.7</v>
      </c>
      <c r="K2" t="str">
        <f>IF(H2&gt;=90, "A", IF(H2&gt;=80, "B", IF(H2&gt;=70, "C", IF(H2&gt;=60, "D", "F"))))</f>
        <v>A</v>
      </c>
      <c r="L2" t="str">
        <f>IF(J2&gt;=60, "Pass", "Fail")</f>
        <v>Pass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AVERAGE(C3:G3)*0.1*5 + I3*0.5</f>
        <v>90</v>
      </c>
      <c r="K3" t="str">
        <f>IF(H3&gt;=90, "A", IF(H3&gt;=80, "B", IF(H3&gt;=70, "C", IF(H3&gt;=60, "D", "F"))))</f>
        <v>B</v>
      </c>
      <c r="L3" t="str">
        <f>IF(J3&gt;=60, "Pass", "Fail")</f>
        <v>Pass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AVERAGE(C4:G4)*0.1*5 + I4*0.5</f>
        <v>81.2</v>
      </c>
      <c r="K4" t="str">
        <f>IF(H4&gt;=90, "A", IF(H4&gt;=80, "B", IF(H4&gt;=70, "C", IF(H4&gt;=60, "D", "F"))))</f>
        <v>B</v>
      </c>
      <c r="L4" t="str">
        <f>IF(J4&gt;=60, "Pass", "Fail")</f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>AVERAGE(C5:G5)*0.1*5 + I5*0.5</f>
        <v>80.8</v>
      </c>
      <c r="K5" t="str">
        <f>IF(H5&gt;=90, "A", IF(H5&gt;=80, "B", IF(H5&gt;=70, "C", IF(H5&gt;=60, "D", "F"))))</f>
        <v>B</v>
      </c>
      <c r="L5" t="str">
        <f>IF(J5&gt;=60, "Pass", "Fail")</f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>AVERAGE(C6:G6)*0.1*5 + I6*0.5</f>
        <v>84.7</v>
      </c>
      <c r="K6" t="str">
        <f>IF(H6&gt;=90, "A", IF(H6&gt;=80, "B", IF(H6&gt;=70, "C", IF(H6&gt;=60, "D", "F"))))</f>
        <v>B</v>
      </c>
      <c r="L6" t="str">
        <f>IF(J6&gt;=60, "Pass", "Fail")</f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>AVERAGE(C7:G7)*0.1*5 + I7*0.5</f>
        <v>80.800000000000011</v>
      </c>
      <c r="K7" t="str">
        <f>IF(H7&gt;=90, "A", IF(H7&gt;=80, "B", IF(H7&gt;=70, "C", IF(H7&gt;=60, "D", "F"))))</f>
        <v>B</v>
      </c>
      <c r="L7" t="str">
        <f>IF(J7&gt;=60, "Pass", "Fail")</f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AVERAGE(C8:G8)*0.1*5 + I8*0.5</f>
        <v>77.900000000000006</v>
      </c>
      <c r="K8" t="str">
        <f>IF(H8&gt;=90, "A", IF(H8&gt;=80, "B", IF(H8&gt;=70, "C", IF(H8&gt;=60, "D", "F"))))</f>
        <v>C</v>
      </c>
      <c r="L8" t="str">
        <f>IF(J8&gt;=60, "Pass", "Fail")</f>
        <v>Pass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>AVERAGE(C9:G9)*0.1*5 + I9*0.5</f>
        <v>74.2</v>
      </c>
      <c r="K9" t="str">
        <f>IF(H9&gt;=90, "A", IF(H9&gt;=80, "B", IF(H9&gt;=70, "C", IF(H9&gt;=60, "D", "F"))))</f>
        <v>C</v>
      </c>
      <c r="L9" t="str">
        <f>IF(J9&gt;=60, "Pass", "Fail")</f>
        <v>Pass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>
        <f>AVERAGE(C10:G10)*0.1*5 + I10*0.5</f>
        <v>75.2</v>
      </c>
      <c r="K10" t="str">
        <f>IF(H10&gt;=90, "A", IF(H10&gt;=80, "B", IF(H10&gt;=70, "C", IF(H10&gt;=60, "D", "F"))))</f>
        <v>C</v>
      </c>
      <c r="L10" t="str">
        <f>IF(J10&gt;=60, "Pass", "Fail")</f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AVERAGE(C11:G11)*0.1*5 + I11*0.5</f>
        <v>77.599999999999994</v>
      </c>
      <c r="K11" t="str">
        <f>IF(H11&gt;=90, "A", IF(H11&gt;=80, "B", IF(H11&gt;=70, "C", IF(H11&gt;=60, "D", "F"))))</f>
        <v>C</v>
      </c>
      <c r="L11" t="str">
        <f>IF(J11&gt;=60, "Pass", "Fail")</f>
        <v>Pass</v>
      </c>
      <c r="N11">
        <f>COUNTIF(L2:L15, "pass")</f>
        <v>12</v>
      </c>
      <c r="O11">
        <f>COUNTIF(L2:L15, "fail")</f>
        <v>2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>
        <f>AVERAGE(C12:G12)*0.1*5 + I12*0.5</f>
        <v>80.599999999999994</v>
      </c>
      <c r="K12" t="str">
        <f>IF(H12&gt;=90, "A", IF(H12&gt;=80, "B", IF(H12&gt;=70, "C", IF(H12&gt;=60, "D", "F"))))</f>
        <v>C</v>
      </c>
      <c r="L12" t="str">
        <f>IF(J12&gt;=60, "Pass", "Fail")</f>
        <v>Pass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AVERAGE(C13:G13)*0.1*5 + I13*0.5</f>
        <v>59</v>
      </c>
      <c r="K13" t="str">
        <f>IF(H13&gt;=90, "A", IF(H13&gt;=80, "B", IF(H13&gt;=70, "C", IF(H13&gt;=60, "D", "F"))))</f>
        <v>D</v>
      </c>
      <c r="L13" t="str">
        <f>IF(J13&gt;=60, "Pass", "Fail")</f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AVERAGE(C14:G14)*0.1*5 + I14*0.5</f>
        <v>66.900000000000006</v>
      </c>
      <c r="K14" t="str">
        <f>IF(H14&gt;=90, "A", IF(H14&gt;=80, "B", IF(H14&gt;=70, "C", IF(H14&gt;=60, "D", "F"))))</f>
        <v>D</v>
      </c>
      <c r="L14" t="str">
        <f>IF(J14&gt;=60, "Pass", "Fail")</f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AVERAGE(C15:G15)*0.1*5 + I15*0.5</f>
        <v>55.6</v>
      </c>
      <c r="K15" t="str">
        <f>IF(H15&gt;=90, "A", IF(H15&gt;=80, "B", IF(H15&gt;=70, "C", IF(H15&gt;=60, "D", "F"))))</f>
        <v>F</v>
      </c>
      <c r="L15" t="str">
        <f>IF(J15&gt;=60, "Pass", "Fail")</f>
        <v>Fail</v>
      </c>
    </row>
    <row r="16" spans="1:15">
      <c r="C16" s="4" t="s">
        <v>27</v>
      </c>
      <c r="D16" s="4" t="s">
        <v>28</v>
      </c>
      <c r="H16" s="4" t="s">
        <v>31</v>
      </c>
      <c r="J16" s="4" t="s">
        <v>26</v>
      </c>
      <c r="L16" s="4" t="s">
        <v>30</v>
      </c>
    </row>
    <row r="17" spans="3:10">
      <c r="C17">
        <f>MAX(C2:C15)</f>
        <v>98</v>
      </c>
      <c r="D17">
        <f>LARGE(D2:D15, 2)</f>
        <v>92</v>
      </c>
      <c r="H17" s="1">
        <f>COUNTIF(H2:H15, "&lt;80")</f>
        <v>8</v>
      </c>
      <c r="J17">
        <f>AVERAGE(J2:J15)</f>
        <v>76.871428571428581</v>
      </c>
    </row>
    <row r="24" spans="3:10">
      <c r="J24" s="4" t="s">
        <v>29</v>
      </c>
    </row>
  </sheetData>
  <phoneticPr fontId="2" type="noConversion"/>
  <conditionalFormatting sqref="L2">
    <cfRule type="expression" priority="4">
      <formula>"PASS"</formula>
    </cfRule>
    <cfRule type="cellIs" dxfId="2" priority="3" operator="equal">
      <formula>"Fail"</formula>
    </cfRule>
  </conditionalFormatting>
  <conditionalFormatting sqref="L2:L15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子茗 徐</cp:lastModifiedBy>
  <dcterms:created xsi:type="dcterms:W3CDTF">2023-10-19T05:27:10Z</dcterms:created>
  <dcterms:modified xsi:type="dcterms:W3CDTF">2024-10-17T17:18:02Z</dcterms:modified>
</cp:coreProperties>
</file>