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023" sheetId="1" state="visible" r:id="rId1"/>
    <sheet name="2023-7" sheetId="2" state="visible" r:id="rId2"/>
    <sheet name="2023-6" sheetId="3" state="visible" r:id="rId3"/>
    <sheet name="2023-5-10K线" sheetId="4" state="visible" r:id="rId4"/>
    <sheet name="2023-4-10" sheetId="5" state="visible" r:id="rId5"/>
    <sheet name="2023-3" sheetId="6" state="visible" r:id="rId6"/>
    <sheet name="2023-3测试" sheetId="7" state="visible" r:id="rId7"/>
    <sheet name="2023-2测试" sheetId="8" state="visible" r:id="rId8"/>
    <sheet name="2023-2" sheetId="9" state="visible" r:id="rId9"/>
    <sheet name="2023-1" sheetId="10" state="visible" r:id="rId10"/>
    <sheet name="2022-12" sheetId="11" state="visible" r:id="rId11"/>
    <sheet name="2022-11" sheetId="12" state="visible" r:id="rId12"/>
    <sheet name="2022-10" sheetId="13" state="visible" r:id="rId13"/>
    <sheet name="2022-9" sheetId="14" state="visible" r:id="rId14"/>
  </sheets>
  <calcPr/>
</workbook>
</file>

<file path=xl/sharedStrings.xml><?xml version="1.0" encoding="utf-8"?>
<sst xmlns="http://schemas.openxmlformats.org/spreadsheetml/2006/main" count="36" uniqueCount="36">
  <si>
    <t>日期</t>
  </si>
  <si>
    <t>时间</t>
  </si>
  <si>
    <t>是否买</t>
  </si>
  <si>
    <t>方向</t>
  </si>
  <si>
    <t>买</t>
  </si>
  <si>
    <t>常规卖</t>
  </si>
  <si>
    <t>优化结果</t>
  </si>
  <si>
    <t>深度优化</t>
  </si>
  <si>
    <r>
      <rPr>
        <sz val="11"/>
        <color indexed="64"/>
        <rFont val="Calibri"/>
      </rPr>
      <t>日期</t>
    </r>
  </si>
  <si>
    <r>
      <rPr>
        <sz val="11"/>
        <rFont val="Calibri"/>
      </rPr>
      <t>时间</t>
    </r>
  </si>
  <si>
    <r>
      <rPr>
        <sz val="11"/>
        <color indexed="64"/>
        <rFont val="Calibri"/>
      </rPr>
      <t>方向</t>
    </r>
  </si>
  <si>
    <r>
      <rPr>
        <sz val="11"/>
        <color indexed="64"/>
        <rFont val="宋体"/>
      </rPr>
      <t>入</t>
    </r>
  </si>
  <si>
    <r>
      <rPr>
        <sz val="11"/>
        <color indexed="64"/>
        <rFont val="宋体"/>
      </rPr>
      <t>出</t>
    </r>
  </si>
  <si>
    <r>
      <rPr>
        <sz val="11"/>
        <color indexed="64"/>
        <rFont val="宋体"/>
      </rPr>
      <t>结果</t>
    </r>
  </si>
  <si>
    <t>十一月份</t>
  </si>
  <si>
    <t>#</t>
  </si>
  <si>
    <t>/</t>
  </si>
  <si>
    <t>*</t>
  </si>
  <si>
    <t>十月份</t>
  </si>
  <si>
    <t>九月份</t>
  </si>
  <si>
    <t>八月份</t>
  </si>
  <si>
    <t xml:space="preserve"> </t>
  </si>
  <si>
    <t>常规结果</t>
  </si>
  <si>
    <t>没有横屏直接涨跌的不买</t>
  </si>
  <si>
    <t>保守卖</t>
  </si>
  <si>
    <t>保守结果</t>
  </si>
  <si>
    <t>确定买</t>
  </si>
  <si>
    <t>结果</t>
  </si>
  <si>
    <r>
      <rPr>
        <sz val="11"/>
        <rFont val="宋体"/>
      </rPr>
      <t>日期</t>
    </r>
  </si>
  <si>
    <r>
      <rPr>
        <u val="single"/>
        <sz val="11"/>
        <color indexed="4"/>
        <rFont val="等线"/>
      </rPr>
      <t>时间</t>
    </r>
  </si>
  <si>
    <r>
      <rPr>
        <sz val="11"/>
        <rFont val="宋体"/>
      </rPr>
      <t>方向</t>
    </r>
  </si>
  <si>
    <r>
      <rPr>
        <sz val="11"/>
        <rFont val="宋体"/>
      </rPr>
      <t>买</t>
    </r>
  </si>
  <si>
    <r>
      <rPr>
        <sz val="11"/>
        <rFont val="宋体"/>
      </rPr>
      <t>常规卖</t>
    </r>
  </si>
  <si>
    <r>
      <rPr>
        <sz val="11"/>
        <rFont val="宋体"/>
      </rPr>
      <t>保守卖</t>
    </r>
  </si>
  <si>
    <r>
      <rPr>
        <sz val="11"/>
        <rFont val="宋体"/>
      </rPr>
      <t>常规结果</t>
    </r>
  </si>
  <si>
    <r>
      <rPr>
        <sz val="11"/>
        <rFont val="宋体"/>
      </rPr>
      <t>保守结果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</si>
</sst>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0.00_ "/>
    <numFmt numFmtId="161" formatCode="0_ "/>
    <numFmt numFmtId="162" formatCode="#\ ??/??"/>
  </numFmts>
  <fonts count="9">
    <font>
      <name val="宋体"/>
      <color theme="1"/>
      <sz val="11.000000"/>
    </font>
    <font>
      <name val="宋体"/>
      <color indexed="2"/>
      <sz val="11.000000"/>
    </font>
    <font>
      <name val="宋体"/>
      <sz val="11.000000"/>
    </font>
    <font>
      <name val="Calibri"/>
      <sz val="11.000000"/>
    </font>
    <font>
      <name val="Calibri"/>
      <color indexed="64"/>
      <sz val="11.000000"/>
    </font>
    <font>
      <name val="宋体"/>
      <color indexed="64"/>
      <sz val="11.000000"/>
    </font>
    <font>
      <name val="Calibri"/>
      <color indexed="2"/>
      <sz val="11.000000"/>
    </font>
    <font>
      <name val="serif"/>
      <b/>
      <color indexed="64"/>
      <sz val="11.000000"/>
    </font>
    <font>
      <name val="serif"/>
      <b/>
      <sz val="11.00000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>
      <alignment vertical="center"/>
    </xf>
  </cellStyleXfs>
  <cellXfs count="23">
    <xf fontId="0" fillId="0" borderId="0" numFmtId="0" xfId="0" applyAlignment="1">
      <alignment vertical="center"/>
    </xf>
    <xf fontId="1" fillId="0" borderId="0" numFmtId="0" xfId="0" applyFont="1" applyAlignment="1">
      <alignment vertical="center"/>
    </xf>
    <xf fontId="2" fillId="0" borderId="0" numFmtId="160" xfId="0" applyNumberFormat="1" applyFont="1" applyAlignment="1">
      <alignment vertical="center"/>
    </xf>
    <xf fontId="3" fillId="0" borderId="0" numFmtId="0" xfId="0" applyFont="1" applyAlignment="1">
      <alignment vertical="center"/>
    </xf>
    <xf fontId="4" fillId="0" borderId="0" numFmtId="160" xfId="0" applyNumberFormat="1" applyFont="1" applyAlignment="1">
      <alignment horizontal="center"/>
    </xf>
    <xf fontId="4" fillId="2" borderId="0" numFmtId="49" xfId="0" applyNumberFormat="1" applyFont="1" applyFill="1" applyAlignment="1">
      <alignment horizontal="center" vertical="center"/>
    </xf>
    <xf fontId="3" fillId="2" borderId="0" numFmtId="2" xfId="0" applyNumberFormat="1" applyFont="1" applyFill="1" applyAlignment="1">
      <alignment horizontal="center"/>
    </xf>
    <xf fontId="4" fillId="2" borderId="0" numFmtId="0" xfId="0" applyFont="1" applyFill="1" applyAlignment="1">
      <alignment horizontal="center" vertical="center"/>
    </xf>
    <xf fontId="5" fillId="2" borderId="0" numFmtId="0" xfId="0" applyFont="1" applyFill="1" applyAlignment="1">
      <alignment horizontal="center" vertical="center"/>
    </xf>
    <xf fontId="4" fillId="0" borderId="0" numFmtId="0" xfId="0" applyFont="1" applyAlignment="1">
      <alignment horizontal="center" vertical="center"/>
    </xf>
    <xf fontId="0" fillId="0" borderId="0" numFmtId="0" xfId="0" applyAlignment="1">
      <alignment vertical="center"/>
    </xf>
    <xf fontId="3" fillId="0" borderId="0" numFmtId="2" xfId="0" applyNumberFormat="1" applyFont="1" applyAlignment="1">
      <alignment vertical="center"/>
    </xf>
    <xf fontId="6" fillId="0" borderId="0" numFmtId="0" xfId="0" applyFont="1" applyAlignment="1">
      <alignment vertical="center"/>
    </xf>
    <xf fontId="5" fillId="0" borderId="0" numFmtId="0" xfId="0" applyFont="1" applyAlignment="1">
      <alignment horizontal="center" vertical="center"/>
    </xf>
    <xf fontId="3" fillId="0" borderId="0" numFmtId="160" xfId="0" applyNumberFormat="1" applyFont="1" applyAlignment="1">
      <alignment horizontal="center"/>
    </xf>
    <xf fontId="5" fillId="0" borderId="0" numFmtId="161" xfId="0" applyNumberFormat="1" applyFont="1" applyAlignment="1">
      <alignment horizontal="center" vertical="center"/>
    </xf>
    <xf fontId="7" fillId="0" borderId="0" numFmtId="0" xfId="0" applyFont="1" applyAlignment="1">
      <alignment horizontal="center" vertical="center" wrapText="1"/>
    </xf>
    <xf fontId="7" fillId="0" borderId="0" numFmtId="49" xfId="0" applyNumberFormat="1" applyFont="1" applyAlignment="1">
      <alignment horizontal="center" vertical="center" wrapText="1"/>
    </xf>
    <xf fontId="8" fillId="0" borderId="0" numFmtId="2" xfId="0" applyNumberFormat="1" applyFont="1" applyAlignment="1">
      <alignment horizontal="center" vertical="center" wrapText="1"/>
    </xf>
    <xf fontId="2" fillId="0" borderId="0" numFmtId="0" xfId="0" applyFont="1" applyAlignment="1">
      <alignment vertical="center"/>
    </xf>
    <xf fontId="2" fillId="0" borderId="0" numFmtId="2" xfId="0" applyNumberFormat="1" applyFont="1" applyAlignment="1">
      <alignment vertical="center"/>
    </xf>
    <xf fontId="2" fillId="0" borderId="0" numFmtId="0" xfId="0" applyFont="1" applyAlignment="1">
      <alignment horizontal="center" vertical="center"/>
    </xf>
    <xf fontId="2" fillId="0" borderId="0" numFmtId="162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7" Type="http://schemas.openxmlformats.org/officeDocument/2006/relationships/styles" Target="styles.xml"/><Relationship  Id="rId10" Type="http://schemas.openxmlformats.org/officeDocument/2006/relationships/worksheet" Target="worksheets/sheet10.xml"/><Relationship  Id="rId15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6" Type="http://schemas.openxmlformats.org/officeDocument/2006/relationships/sharedStrings" Target="sharedStrings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workbookViewId="0" zoomScale="91">
      <pane activePane="bottomLeft" state="frozen" topLeftCell="A2" ySplit="1"/>
      <selection activeCell="A37" activeCellId="0" sqref="37:37"/>
    </sheetView>
  </sheetViews>
  <sheetFormatPr defaultColWidth="9" defaultRowHeight="12.75"/>
  <cols>
    <col customWidth="1" min="2" max="2" style="1" width="4.625"/>
    <col customWidth="1" min="3" max="3" style="0" width="7.5"/>
    <col customWidth="1" min="4" max="4" style="2" width="6.6914062000000003"/>
    <col customWidth="1" min="5" max="5" style="0" width="7.5"/>
    <col customWidth="1" min="6" max="6" style="0" width="5"/>
    <col customWidth="1" min="7" max="7" style="0" width="6.125"/>
    <col customWidth="1" min="8" max="8" style="0" width="7.5"/>
    <col customWidth="1" min="12" max="13" style="0" width="10"/>
  </cols>
  <sheetData>
    <row r="1" ht="14.25">
      <c r="C1" s="3" t="s">
        <v>0</v>
      </c>
      <c r="D1" s="4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/>
      <c r="L1" s="5" t="s">
        <v>8</v>
      </c>
      <c r="M1" s="6" t="s">
        <v>9</v>
      </c>
      <c r="N1" s="7" t="s">
        <v>10</v>
      </c>
      <c r="O1" s="8" t="s">
        <v>11</v>
      </c>
      <c r="P1" s="8" t="s">
        <v>12</v>
      </c>
      <c r="Q1" s="8" t="s">
        <v>13</v>
      </c>
    </row>
    <row r="2" s="0" customFormat="1" ht="14.25">
      <c r="C2" s="3"/>
      <c r="D2" s="4"/>
      <c r="E2" s="3"/>
      <c r="F2" s="3"/>
      <c r="G2" s="3"/>
      <c r="H2" s="3"/>
      <c r="I2" s="3"/>
      <c r="J2" s="3"/>
      <c r="K2" s="3"/>
      <c r="L2" s="5"/>
      <c r="M2" s="6"/>
      <c r="N2" s="7"/>
      <c r="O2" s="8"/>
      <c r="P2" s="8"/>
      <c r="Q2" s="8"/>
    </row>
    <row r="3" s="0" customFormat="1" ht="14.25">
      <c r="C3" s="3"/>
      <c r="D3" s="4"/>
      <c r="E3" s="3"/>
      <c r="F3" s="3"/>
      <c r="G3" s="3"/>
      <c r="H3" s="3"/>
      <c r="I3" s="3"/>
      <c r="J3" s="3"/>
      <c r="K3" s="3"/>
      <c r="L3" s="5"/>
      <c r="M3" s="6"/>
      <c r="N3" s="7"/>
      <c r="O3" s="8"/>
      <c r="P3" s="8"/>
      <c r="Q3" s="8"/>
    </row>
    <row r="4" s="0" customFormat="1" ht="14.25">
      <c r="B4" s="1"/>
      <c r="C4" s="3">
        <v>30</v>
      </c>
      <c r="D4" s="4">
        <v>9.5</v>
      </c>
      <c r="E4" s="3"/>
      <c r="F4" s="3">
        <v>1</v>
      </c>
      <c r="G4" s="3">
        <v>7308</v>
      </c>
      <c r="H4" s="3">
        <v>7278</v>
      </c>
      <c r="I4" s="9">
        <f>IF(OR(G4="",H4=""),"",IF(OR(E4="",E4=1),(H4-G4)*F4,0))</f>
        <v>-30</v>
      </c>
      <c r="J4" s="9">
        <f>IF(OR(G4="",H4=""),"",IF(OR(E4="",E4=1),(H4-G4)*F4,IF(E90=1,(G90-G4)*F4*-1,-(H4-G4)*F4)))</f>
        <v>-30</v>
      </c>
      <c r="K4" s="3"/>
      <c r="L4" s="5"/>
      <c r="M4" s="6"/>
      <c r="N4" s="7"/>
      <c r="O4" s="8"/>
      <c r="P4" s="8"/>
      <c r="Q4" s="8"/>
    </row>
    <row r="5" s="0" customFormat="1" ht="14.25">
      <c r="C5" s="3"/>
      <c r="D5" s="4"/>
      <c r="E5" s="3"/>
      <c r="F5" s="3"/>
      <c r="G5" s="3"/>
      <c r="H5" s="3"/>
      <c r="I5" s="3"/>
      <c r="J5" s="3"/>
      <c r="K5" s="3"/>
      <c r="L5" s="5"/>
      <c r="M5" s="6"/>
      <c r="N5" s="7"/>
      <c r="O5" s="8"/>
      <c r="P5" s="8"/>
      <c r="Q5" s="8"/>
    </row>
    <row r="6" s="0" customFormat="1" ht="14.25">
      <c r="C6" s="3"/>
      <c r="D6" s="4"/>
      <c r="E6" s="3"/>
      <c r="F6" s="3"/>
      <c r="G6" s="3"/>
      <c r="H6" s="3"/>
      <c r="I6" s="3"/>
      <c r="J6" s="3"/>
      <c r="K6" s="3"/>
      <c r="L6" s="5"/>
      <c r="M6" s="6"/>
      <c r="N6" s="7"/>
      <c r="O6" s="8"/>
      <c r="P6" s="8"/>
      <c r="Q6" s="8"/>
    </row>
    <row r="7" s="0" customFormat="1" ht="14.25">
      <c r="C7" s="3"/>
      <c r="D7" s="4"/>
      <c r="E7" s="3"/>
      <c r="F7" s="3"/>
      <c r="G7" s="3"/>
      <c r="H7" s="3"/>
      <c r="I7" s="3"/>
      <c r="J7" s="3"/>
      <c r="K7" s="3"/>
      <c r="L7" s="5"/>
      <c r="M7" s="6"/>
      <c r="N7" s="7"/>
      <c r="O7" s="8"/>
      <c r="P7" s="8"/>
      <c r="Q7" s="8"/>
    </row>
    <row r="8" ht="13.75">
      <c r="C8" t="s">
        <v>14</v>
      </c>
    </row>
    <row r="9" s="0" customFormat="1" ht="14.25">
      <c r="A9" s="10" t="s">
        <v>15</v>
      </c>
      <c r="C9" s="3">
        <v>31</v>
      </c>
      <c r="D9" s="4">
        <v>22.199999999999999</v>
      </c>
      <c r="E9" s="3"/>
      <c r="F9" s="3">
        <v>1</v>
      </c>
      <c r="G9" s="3">
        <v>7122</v>
      </c>
      <c r="H9" s="3">
        <v>7086</v>
      </c>
      <c r="I9" s="9">
        <f>IF(OR(G9="",H9=""),"",IF(OR(E9="",E9=1),(H9-G9)*F9,0))</f>
        <v>-36</v>
      </c>
      <c r="J9" s="9">
        <f>IF(OR(G9="",H9=""),"",IF(OR(E9="",E9=1),(H9-G9)*F9,IF(E63=1,(G63-G9)*F9*-1,-(H9-G9)*F9)))</f>
        <v>-36</v>
      </c>
      <c r="K9" s="3"/>
      <c r="L9" s="5"/>
      <c r="M9" s="6"/>
      <c r="N9" s="7"/>
      <c r="O9" s="8"/>
      <c r="P9" s="8"/>
      <c r="Q9" s="8"/>
    </row>
    <row r="10" s="0" customFormat="1" ht="14.25">
      <c r="A10" s="10" t="s">
        <v>15</v>
      </c>
      <c r="C10" s="3">
        <v>1</v>
      </c>
      <c r="D10" s="4">
        <v>10.35</v>
      </c>
      <c r="E10" s="3"/>
      <c r="F10" s="3">
        <v>-1</v>
      </c>
      <c r="G10" s="3">
        <v>7086</v>
      </c>
      <c r="H10" s="3">
        <v>7138</v>
      </c>
      <c r="I10" s="9">
        <f>IF(OR(G10="",H10=""),"",IF(OR(E10="",E10=1),(H10-G10)*F10,0))</f>
        <v>-52</v>
      </c>
      <c r="J10" s="9">
        <f>IF(OR(G10="",H10=""),"",IF(OR(E10="",E10=1),(H10-G10)*F10,IF(E64=1,(G64-G10)*F10*-1,-(H10-G10)*F10)))</f>
        <v>-52</v>
      </c>
      <c r="K10" s="3"/>
      <c r="L10" s="5"/>
      <c r="M10" s="6"/>
      <c r="N10" s="7"/>
      <c r="O10" s="8"/>
      <c r="P10" s="8"/>
      <c r="Q10" s="8"/>
    </row>
    <row r="11" s="0" customFormat="1" ht="14.25">
      <c r="A11" s="10" t="s">
        <v>15</v>
      </c>
      <c r="C11" s="3">
        <v>1</v>
      </c>
      <c r="D11" s="4">
        <v>21.100000000000001</v>
      </c>
      <c r="E11" s="3"/>
      <c r="F11" s="3">
        <v>1</v>
      </c>
      <c r="G11" s="3">
        <v>7160</v>
      </c>
      <c r="H11" s="3">
        <v>7318</v>
      </c>
      <c r="I11" s="9">
        <f>IF(OR(G11="",H11=""),"",IF(OR(E11="",E11=1),(H11-G11)*F11,0))</f>
        <v>158</v>
      </c>
      <c r="J11" s="9">
        <f>IF(OR(G11="",H11=""),"",IF(OR(E11="",E11=1),(H11-G11)*F11,IF(E65=1,(G65-G11)*F11*-1,-(H11-G11)*F11)))</f>
        <v>158</v>
      </c>
      <c r="K11" s="3"/>
      <c r="L11" s="5"/>
      <c r="M11" s="6"/>
      <c r="N11" s="7"/>
      <c r="O11" s="8"/>
      <c r="P11" s="8"/>
      <c r="Q11" s="8"/>
    </row>
    <row r="12" s="0" customFormat="1" ht="14.25">
      <c r="A12" s="10" t="s">
        <v>15</v>
      </c>
      <c r="C12" s="3">
        <v>6</v>
      </c>
      <c r="D12" s="4">
        <v>9.1999999999999993</v>
      </c>
      <c r="E12" s="3"/>
      <c r="F12" s="3">
        <v>-1</v>
      </c>
      <c r="G12" s="3">
        <v>7298</v>
      </c>
      <c r="H12" s="3">
        <v>7342</v>
      </c>
      <c r="I12" s="9">
        <f>IF(OR(G12="",H12=""),"",IF(OR(E12="",E12=1),(H12-G12)*F12,0))</f>
        <v>-44</v>
      </c>
      <c r="J12" s="9">
        <f>IF(OR(G12="",H12=""),"",IF(OR(E12="",E12=1),(H12-G12)*F12,IF(E66=1,(G66-G12)*F12*-1,-(H12-G12)*F12)))</f>
        <v>-44</v>
      </c>
      <c r="K12" s="3"/>
      <c r="L12" s="5"/>
      <c r="M12" s="6"/>
      <c r="N12" s="7"/>
      <c r="O12" s="8"/>
      <c r="P12" s="8"/>
      <c r="Q12" s="8"/>
    </row>
    <row r="13" s="0" customFormat="1" ht="14.25">
      <c r="A13" s="10" t="s">
        <v>15</v>
      </c>
      <c r="C13" s="3">
        <v>6</v>
      </c>
      <c r="D13" s="4">
        <v>14.550000000000001</v>
      </c>
      <c r="E13" s="3"/>
      <c r="F13" s="3">
        <v>1</v>
      </c>
      <c r="G13" s="3">
        <v>7352</v>
      </c>
      <c r="H13" s="3">
        <v>7434</v>
      </c>
      <c r="I13" s="9">
        <f>IF(OR(G13="",H13=""),"",IF(OR(E13="",E13=1),(H13-G13)*F13,0))</f>
        <v>82</v>
      </c>
      <c r="J13" s="9">
        <f>IF(OR(G13="",H13=""),"",IF(OR(E13="",E13=1),(H13-G13)*F13,IF(E67=1,(G67-G13)*F13*-1,-(H13-G13)*F13)))</f>
        <v>82</v>
      </c>
      <c r="K13" s="3"/>
      <c r="L13" s="5"/>
      <c r="M13" s="6"/>
      <c r="N13" s="7"/>
      <c r="O13" s="8"/>
      <c r="P13" s="8"/>
      <c r="Q13" s="8"/>
    </row>
    <row r="14" s="0" customFormat="1" ht="14.25">
      <c r="A14" s="10" t="s">
        <v>15</v>
      </c>
      <c r="B14" t="s">
        <v>16</v>
      </c>
      <c r="C14" s="3">
        <v>7</v>
      </c>
      <c r="D14" s="4">
        <v>11.15</v>
      </c>
      <c r="E14" s="3"/>
      <c r="F14" s="3">
        <v>-1</v>
      </c>
      <c r="G14" s="3">
        <v>7434</v>
      </c>
      <c r="H14" s="3">
        <v>7332</v>
      </c>
      <c r="I14" s="9">
        <f>IF(OR(G14="",H14=""),"",IF(OR(E14="",E14=1),(H14-G14)*F14,0))</f>
        <v>102</v>
      </c>
      <c r="J14" s="9">
        <f>IF(OR(G14="",H14=""),"",IF(OR(E14="",E14=1),(H14-G14)*F14,IF(E68=1,(G68-G14)*F14*-1,-(H14-G14)*F14)))</f>
        <v>102</v>
      </c>
      <c r="K14" s="3"/>
      <c r="L14" s="5"/>
      <c r="M14" s="6"/>
      <c r="N14" s="7"/>
      <c r="O14" s="8"/>
      <c r="P14" s="8"/>
      <c r="Q14" s="8"/>
    </row>
    <row r="15" s="0" customFormat="1" ht="14.25">
      <c r="A15" s="10" t="s">
        <v>15</v>
      </c>
      <c r="C15" s="3">
        <v>8</v>
      </c>
      <c r="D15" s="4">
        <v>9.1999999999999993</v>
      </c>
      <c r="E15" s="3"/>
      <c r="F15" s="3">
        <v>-1</v>
      </c>
      <c r="G15" s="3">
        <v>7342</v>
      </c>
      <c r="H15" s="3">
        <v>7370</v>
      </c>
      <c r="I15" s="9">
        <f>IF(OR(G15="",H15=""),"",IF(OR(E15="",E15=1),(H15-G15)*F15,0))</f>
        <v>-28</v>
      </c>
      <c r="J15" s="9">
        <f>IF(OR(G15="",H15=""),"",IF(OR(E15="",E15=1),(H15-G15)*F15,IF(E69=1,(G69-G15)*F15*-1,-(H15-G15)*F15)))</f>
        <v>-28</v>
      </c>
      <c r="K15" s="3"/>
      <c r="L15" s="5"/>
      <c r="M15" s="6"/>
      <c r="N15" s="7"/>
      <c r="O15" s="8"/>
      <c r="P15" s="8"/>
      <c r="Q15" s="8"/>
    </row>
    <row r="16" s="0" customFormat="1" ht="14.25">
      <c r="A16" s="10" t="s">
        <v>15</v>
      </c>
      <c r="C16" s="3">
        <v>8</v>
      </c>
      <c r="D16" s="4">
        <v>11.050000000000001</v>
      </c>
      <c r="E16" s="3"/>
      <c r="F16" s="3">
        <v>1</v>
      </c>
      <c r="G16" s="3">
        <v>7390</v>
      </c>
      <c r="H16" s="3">
        <v>7328</v>
      </c>
      <c r="I16" s="9">
        <f>IF(OR(G16="",H16=""),"",IF(OR(E16="",E16=1),(H16-G16)*F16,0))</f>
        <v>-62</v>
      </c>
      <c r="J16" s="9">
        <f>IF(OR(G16="",H16=""),"",IF(OR(E16="",E16=1),(H16-G16)*F16,IF(E70=1,(G70-G16)*F16*-1,-(H16-G16)*F16)))</f>
        <v>-62</v>
      </c>
      <c r="K16" s="3"/>
      <c r="L16" s="5"/>
      <c r="M16" s="6"/>
      <c r="N16" s="7"/>
      <c r="O16" s="8"/>
      <c r="P16" s="8"/>
      <c r="Q16" s="8"/>
    </row>
    <row r="17" s="0" customFormat="1" ht="14.25">
      <c r="A17" s="10" t="s">
        <v>15</v>
      </c>
      <c r="C17" s="3">
        <v>8</v>
      </c>
      <c r="D17" s="4">
        <v>22.300000000000001</v>
      </c>
      <c r="E17" s="3"/>
      <c r="F17" s="3">
        <v>-1</v>
      </c>
      <c r="G17" s="3">
        <v>7346</v>
      </c>
      <c r="H17" s="3">
        <v>7368</v>
      </c>
      <c r="I17" s="9">
        <f>IF(OR(G17="",H17=""),"",IF(OR(E17="",E17=1),(H17-G17)*F17,0))</f>
        <v>-22</v>
      </c>
      <c r="J17" s="9">
        <f>IF(OR(G17="",H17=""),"",IF(OR(E17="",E17=1),(H17-G17)*F17,IF(E71=1,(G71-G17)*F17*-1,-(H17-G17)*F17)))</f>
        <v>-22</v>
      </c>
      <c r="K17" s="3"/>
      <c r="L17" s="5"/>
      <c r="M17" s="6"/>
      <c r="N17" s="7"/>
      <c r="O17" s="8"/>
      <c r="P17" s="8"/>
      <c r="Q17" s="8"/>
    </row>
    <row r="18" s="0" customFormat="1" ht="14.25">
      <c r="A18" s="10" t="s">
        <v>15</v>
      </c>
      <c r="C18" s="3">
        <v>9</v>
      </c>
      <c r="D18" s="4">
        <v>11.050000000000001</v>
      </c>
      <c r="E18" s="3"/>
      <c r="F18" s="3">
        <v>-1</v>
      </c>
      <c r="G18" s="3">
        <v>7316</v>
      </c>
      <c r="H18" s="3">
        <v>7310</v>
      </c>
      <c r="I18" s="9">
        <f>IF(OR(G18="",H18=""),"",IF(OR(E18="",E18=1),(H18-G18)*F18,0))</f>
        <v>6</v>
      </c>
      <c r="J18" s="9">
        <f>IF(OR(G18="",H18=""),"",IF(OR(E18="",E18=1),(H18-G18)*F18,IF(E72=1,(G72-G18)*F18*-1,-(H18-G18)*F18)))</f>
        <v>6</v>
      </c>
      <c r="K18" s="3"/>
      <c r="L18" s="5"/>
      <c r="M18" s="6"/>
      <c r="N18" s="7"/>
      <c r="O18" s="8"/>
      <c r="P18" s="8"/>
      <c r="Q18" s="8"/>
    </row>
    <row r="19" s="0" customFormat="1" ht="14.25">
      <c r="A19" s="10" t="s">
        <v>15</v>
      </c>
      <c r="C19" s="3">
        <v>10</v>
      </c>
      <c r="D19" s="4">
        <v>9.0999999999999996</v>
      </c>
      <c r="E19" s="3"/>
      <c r="F19" s="3">
        <v>1</v>
      </c>
      <c r="G19" s="3">
        <v>7302</v>
      </c>
      <c r="H19" s="3">
        <v>7376</v>
      </c>
      <c r="I19" s="9">
        <f>IF(OR(G19="",H19=""),"",IF(OR(E19="",E19=1),(H19-G19)*F19,0))</f>
        <v>74</v>
      </c>
      <c r="J19" s="9">
        <f>IF(OR(G19="",H19=""),"",IF(OR(E19="",E19=1),(H19-G19)*F19,IF(E73=1,(G73-G19)*F19*-1,-(H19-G19)*F19)))</f>
        <v>74</v>
      </c>
      <c r="K19" s="3"/>
      <c r="L19" s="5"/>
      <c r="M19" s="6"/>
      <c r="N19" s="7"/>
      <c r="O19" s="8"/>
      <c r="P19" s="8"/>
      <c r="Q19" s="8"/>
    </row>
    <row r="20" s="0" customFormat="1" ht="14.25">
      <c r="A20" s="10" t="s">
        <v>15</v>
      </c>
      <c r="C20" s="3">
        <v>13</v>
      </c>
      <c r="D20" s="4">
        <v>11.15</v>
      </c>
      <c r="E20" s="3"/>
      <c r="F20" s="3">
        <v>-1</v>
      </c>
      <c r="G20" s="3">
        <v>7350</v>
      </c>
      <c r="H20" s="3">
        <v>7428</v>
      </c>
      <c r="I20" s="9">
        <f>IF(OR(G20="",H20=""),"",IF(OR(E20="",E20=1),(H20-G20)*F20,0))</f>
        <v>-78</v>
      </c>
      <c r="J20" s="9">
        <f>IF(OR(G20="",H20=""),"",IF(OR(E20="",E20=1),(H20-G20)*F20,IF(E74=1,(G74-G20)*F20*-1,-(H20-G20)*F20)))</f>
        <v>-78</v>
      </c>
      <c r="K20" s="3"/>
      <c r="L20" s="5"/>
      <c r="M20" s="6"/>
      <c r="N20" s="7"/>
      <c r="O20" s="8"/>
      <c r="P20" s="8"/>
      <c r="Q20" s="8"/>
    </row>
    <row r="21" s="0" customFormat="1" ht="14.25">
      <c r="A21" s="10" t="s">
        <v>15</v>
      </c>
      <c r="B21" t="s">
        <v>17</v>
      </c>
      <c r="C21" s="3">
        <v>14</v>
      </c>
      <c r="D21" s="4">
        <v>9.1999999999999993</v>
      </c>
      <c r="E21" s="3"/>
      <c r="F21" s="3">
        <v>1</v>
      </c>
      <c r="G21" s="3">
        <v>7428</v>
      </c>
      <c r="H21" s="3">
        <v>7576</v>
      </c>
      <c r="I21" s="9">
        <f>IF(OR(G21="",H21=""),"",IF(OR(E21="",E21=1),(H21-G21)*F21,0))</f>
        <v>148</v>
      </c>
      <c r="J21" s="9">
        <f>IF(OR(G21="",H21=""),"",IF(OR(E21="",E21=1),(H21-G21)*F21,IF(E75=1,(G75-G21)*F21*-1,-(H21-G21)*F21)))</f>
        <v>148</v>
      </c>
      <c r="K21" s="3"/>
      <c r="L21" s="5"/>
      <c r="M21" s="6"/>
      <c r="N21" s="7"/>
      <c r="O21" s="8"/>
      <c r="P21" s="8"/>
      <c r="Q21" s="8"/>
    </row>
    <row r="22" s="0" customFormat="1" ht="14.25">
      <c r="A22" s="10" t="s">
        <v>15</v>
      </c>
      <c r="B22" t="s">
        <v>16</v>
      </c>
      <c r="C22" s="3">
        <v>14</v>
      </c>
      <c r="D22" s="4">
        <v>21.5</v>
      </c>
      <c r="E22" s="3"/>
      <c r="F22" s="3">
        <v>-1</v>
      </c>
      <c r="G22" s="3">
        <v>7576</v>
      </c>
      <c r="H22" s="3">
        <v>7582</v>
      </c>
      <c r="I22" s="9">
        <f>IF(OR(G22="",H22=""),"",IF(OR(E22="",E22=1),(H22-G22)*F22,0))</f>
        <v>-6</v>
      </c>
      <c r="J22" s="9">
        <f>IF(OR(G22="",H22=""),"",IF(OR(E22="",E22=1),(H22-G22)*F22,IF(E76=1,(G76-G22)*F22*-1,-(H22-G22)*F22)))</f>
        <v>-6</v>
      </c>
      <c r="K22" s="3"/>
      <c r="L22" s="5"/>
      <c r="M22" s="6"/>
      <c r="N22" s="7"/>
      <c r="O22" s="8"/>
      <c r="P22" s="8"/>
      <c r="Q22" s="8"/>
    </row>
    <row r="23" s="0" customFormat="1" ht="14.25">
      <c r="A23" s="10" t="s">
        <v>15</v>
      </c>
      <c r="B23" t="s">
        <v>17</v>
      </c>
      <c r="C23" s="3">
        <v>14</v>
      </c>
      <c r="D23" s="4">
        <v>22.399999999999999</v>
      </c>
      <c r="E23" s="3"/>
      <c r="F23" s="3">
        <v>1</v>
      </c>
      <c r="G23" s="3">
        <v>7582</v>
      </c>
      <c r="H23" s="3">
        <v>7562</v>
      </c>
      <c r="I23" s="9">
        <f>IF(OR(G23="",H23=""),"",IF(OR(E23="",E23=1),(H23-G23)*F23,0))</f>
        <v>-20</v>
      </c>
      <c r="J23" s="9">
        <f>IF(OR(G23="",H23=""),"",IF(OR(E23="",E23=1),(H23-G23)*F23,IF(E77=1,(G77-G23)*F23*-1,-(H23-G23)*F23)))</f>
        <v>-20</v>
      </c>
      <c r="K23" s="3"/>
      <c r="L23" s="5"/>
      <c r="M23" s="6"/>
      <c r="N23" s="7"/>
      <c r="O23" s="8"/>
      <c r="P23" s="8"/>
      <c r="Q23" s="8"/>
    </row>
    <row r="24" s="0" customFormat="1" ht="14.25">
      <c r="A24" s="10" t="s">
        <v>15</v>
      </c>
      <c r="B24" t="s">
        <v>17</v>
      </c>
      <c r="C24" s="3">
        <v>16</v>
      </c>
      <c r="D24" s="4">
        <v>13.35</v>
      </c>
      <c r="E24" s="3"/>
      <c r="F24" s="3">
        <v>-1</v>
      </c>
      <c r="G24" s="3">
        <v>7562</v>
      </c>
      <c r="H24" s="3">
        <v>7450</v>
      </c>
      <c r="I24" s="9">
        <f>IF(OR(G24="",H24=""),"",IF(OR(E24="",E24=1),(H24-G24)*F24,0))</f>
        <v>112</v>
      </c>
      <c r="J24" s="9">
        <f>IF(OR(G24="",H24=""),"",IF(OR(E24="",E24=1),(H24-G24)*F24,IF(E78=1,(G78-G24)*F24*-1,-(H24-G24)*F24)))</f>
        <v>112</v>
      </c>
      <c r="K24" s="3"/>
      <c r="L24" s="5"/>
      <c r="M24" s="6"/>
      <c r="N24" s="7"/>
      <c r="O24" s="8"/>
      <c r="P24" s="8"/>
      <c r="Q24" s="8"/>
    </row>
    <row r="25" s="0" customFormat="1" ht="14.25">
      <c r="A25" s="10" t="s">
        <v>15</v>
      </c>
      <c r="B25" t="s">
        <v>16</v>
      </c>
      <c r="C25" s="3">
        <v>17</v>
      </c>
      <c r="D25" s="4">
        <v>9.1999999999999993</v>
      </c>
      <c r="E25" s="3"/>
      <c r="F25" s="3">
        <v>1</v>
      </c>
      <c r="G25" s="3">
        <v>7450</v>
      </c>
      <c r="H25" s="3">
        <v>7484</v>
      </c>
      <c r="I25" s="9">
        <f>IF(OR(G25="",H25=""),"",IF(OR(E25="",E25=1),(H25-G25)*F25,0))</f>
        <v>34</v>
      </c>
      <c r="J25" s="9">
        <f>IF(OR(G25="",H25=""),"",IF(OR(E25="",E25=1),(H25-G25)*F25,IF(E79=1,(G79-G25)*F25*-1,-(H25-G25)*F25)))</f>
        <v>34</v>
      </c>
      <c r="K25" s="3"/>
      <c r="L25" s="5"/>
      <c r="M25" s="6"/>
      <c r="N25" s="7"/>
      <c r="O25" s="8"/>
      <c r="P25" s="8"/>
      <c r="Q25" s="8"/>
    </row>
    <row r="26" s="0" customFormat="1" ht="14.25">
      <c r="A26" s="10" t="s">
        <v>15</v>
      </c>
      <c r="C26" s="3">
        <v>17</v>
      </c>
      <c r="D26" s="4">
        <v>21.100000000000001</v>
      </c>
      <c r="E26" s="3"/>
      <c r="F26" s="3">
        <v>-1</v>
      </c>
      <c r="G26" s="3">
        <v>7484</v>
      </c>
      <c r="H26" s="3">
        <v>7482</v>
      </c>
      <c r="I26" s="9">
        <f>IF(OR(G26="",H26=""),"",IF(OR(E26="",E26=1),(H26-G26)*F26,0))</f>
        <v>2</v>
      </c>
      <c r="J26" s="9">
        <f>IF(OR(G26="",H26=""),"",IF(OR(E26="",E26=1),(H26-G26)*F26,IF(E80=1,(G80-G26)*F26*-1,-(H26-G26)*F26)))</f>
        <v>2</v>
      </c>
      <c r="K26" s="3"/>
      <c r="L26" s="5"/>
      <c r="M26" s="6"/>
      <c r="N26" s="7"/>
      <c r="O26" s="8"/>
      <c r="P26" s="8"/>
      <c r="Q26" s="8"/>
    </row>
    <row r="27" s="0" customFormat="1" ht="14.25">
      <c r="A27" s="10" t="s">
        <v>15</v>
      </c>
      <c r="C27" s="3">
        <v>20</v>
      </c>
      <c r="D27" s="4">
        <v>13.449999999999999</v>
      </c>
      <c r="E27" s="3"/>
      <c r="F27" s="3">
        <v>1</v>
      </c>
      <c r="G27" s="3">
        <v>7506</v>
      </c>
      <c r="H27" s="3">
        <v>7484</v>
      </c>
      <c r="I27" s="9">
        <f>IF(OR(G27="",H27=""),"",IF(OR(E27="",E27=1),(H27-G27)*F27,0))</f>
        <v>-22</v>
      </c>
      <c r="J27" s="9">
        <f>IF(OR(G27="",H27=""),"",IF(OR(E27="",E27=1),(H27-G27)*F27,IF(E81=1,(G81-G27)*F27*-1,-(H27-G27)*F27)))</f>
        <v>-22</v>
      </c>
      <c r="K27" s="3"/>
      <c r="L27" s="5"/>
      <c r="M27" s="6"/>
      <c r="N27" s="7"/>
      <c r="O27" s="8"/>
      <c r="P27" s="8"/>
      <c r="Q27" s="8"/>
    </row>
    <row r="28" s="0" customFormat="1" ht="14.25">
      <c r="A28" s="10" t="s">
        <v>15</v>
      </c>
      <c r="C28" s="3">
        <v>21</v>
      </c>
      <c r="D28" s="4">
        <v>13.35</v>
      </c>
      <c r="E28" s="3"/>
      <c r="F28" s="3">
        <v>-1</v>
      </c>
      <c r="G28" s="3">
        <v>7484</v>
      </c>
      <c r="H28" s="3">
        <v>7496</v>
      </c>
      <c r="I28" s="9">
        <f>IF(OR(G28="",H28=""),"",IF(OR(E28="",E28=1),(H28-G28)*F28,0))</f>
        <v>-12</v>
      </c>
      <c r="J28" s="9">
        <f>IF(OR(G28="",H28=""),"",IF(OR(E28="",E28=1),(H28-G28)*F28,IF(E82=1,(G82-G28)*F28*-1,-(H28-G28)*F28)))</f>
        <v>-12</v>
      </c>
      <c r="K28" s="3"/>
      <c r="L28" s="5"/>
      <c r="M28" s="6"/>
      <c r="N28" s="7"/>
      <c r="O28" s="8"/>
      <c r="P28" s="8"/>
      <c r="Q28" s="8"/>
    </row>
    <row r="29" s="0" customFormat="1" ht="14.25">
      <c r="A29" s="10" t="s">
        <v>15</v>
      </c>
      <c r="C29" s="3">
        <v>22</v>
      </c>
      <c r="D29" s="4">
        <v>9.0999999999999996</v>
      </c>
      <c r="E29" s="3"/>
      <c r="F29" s="3">
        <v>1</v>
      </c>
      <c r="G29" s="3">
        <v>7496</v>
      </c>
      <c r="H29" s="3">
        <v>7496</v>
      </c>
      <c r="I29" s="9">
        <f>IF(OR(G29="",H29=""),"",IF(OR(E29="",E29=1),(H29-G29)*F29,0))</f>
        <v>0</v>
      </c>
      <c r="J29" s="9">
        <f>IF(OR(G29="",H29=""),"",IF(OR(E29="",E29=1),(H29-G29)*F29,IF(E83=1,(G83-G29)*F29*-1,-(H29-G29)*F29)))</f>
        <v>0</v>
      </c>
      <c r="K29" s="3"/>
      <c r="L29" s="5"/>
      <c r="M29" s="6"/>
      <c r="N29" s="7"/>
      <c r="O29" s="8"/>
      <c r="P29" s="8"/>
      <c r="Q29" s="8"/>
    </row>
    <row r="30" s="0" customFormat="1" ht="14.25">
      <c r="A30" s="10" t="s">
        <v>15</v>
      </c>
      <c r="C30" s="3">
        <v>22</v>
      </c>
      <c r="D30" s="4">
        <v>22.5</v>
      </c>
      <c r="E30" s="3"/>
      <c r="F30" s="3">
        <v>-1</v>
      </c>
      <c r="G30" s="3">
        <v>7458</v>
      </c>
      <c r="H30" s="3">
        <v>7344</v>
      </c>
      <c r="I30" s="9">
        <f>IF(OR(G30="",H30=""),"",IF(OR(E30="",E30=1),(H30-G30)*F30,0))</f>
        <v>114</v>
      </c>
      <c r="J30" s="9">
        <f>IF(OR(G30="",H30=""),"",IF(OR(E30="",E30=1),(H30-G30)*F30,IF(E84=1,(G84-G30)*F30*-1,-(H30-G30)*F30)))</f>
        <v>114</v>
      </c>
      <c r="K30" s="3"/>
      <c r="L30" s="5"/>
      <c r="M30" s="6"/>
      <c r="N30" s="7"/>
      <c r="O30" s="8"/>
      <c r="P30" s="8"/>
      <c r="Q30" s="8"/>
    </row>
    <row r="31" s="0" customFormat="1" ht="14.25">
      <c r="A31" s="10" t="s">
        <v>15</v>
      </c>
      <c r="C31" s="3">
        <v>27</v>
      </c>
      <c r="D31" s="4">
        <v>10.550000000000001</v>
      </c>
      <c r="E31" s="3"/>
      <c r="F31" s="3">
        <v>-1</v>
      </c>
      <c r="G31" s="3">
        <v>7280</v>
      </c>
      <c r="H31" s="3">
        <v>7354</v>
      </c>
      <c r="I31" s="9">
        <f>IF(OR(G31="",H31=""),"",IF(OR(E31="",E31=1),(H31-G31)*F31,0))</f>
        <v>-74</v>
      </c>
      <c r="J31" s="9">
        <f>IF(OR(G31="",H31=""),"",IF(OR(E31="",E31=1),(H31-G31)*F31,IF(E85=1,(G85-G31)*F31*-1,-(H31-G31)*F31)))</f>
        <v>-74</v>
      </c>
      <c r="K31" s="3"/>
      <c r="L31" s="5"/>
      <c r="M31" s="6"/>
      <c r="N31" s="7"/>
      <c r="O31" s="8"/>
      <c r="P31" s="8"/>
      <c r="Q31" s="8"/>
    </row>
    <row r="32" s="0" customFormat="1" ht="14.25">
      <c r="A32" s="10" t="s">
        <v>15</v>
      </c>
      <c r="C32" s="3">
        <v>27</v>
      </c>
      <c r="D32" s="4">
        <v>14.550000000000001</v>
      </c>
      <c r="E32" s="3"/>
      <c r="F32" s="3">
        <v>1</v>
      </c>
      <c r="G32" s="3">
        <v>7408</v>
      </c>
      <c r="H32" s="3">
        <v>7378</v>
      </c>
      <c r="I32" s="9">
        <f>IF(OR(G32="",H32=""),"",IF(OR(E32="",E32=1),(H32-G32)*F32,0))</f>
        <v>-30</v>
      </c>
      <c r="J32" s="9">
        <f>IF(OR(G32="",H32=""),"",IF(OR(E32="",E32=1),(H32-G32)*F32,IF(E86=1,(G86-G32)*F32*-1,-(H32-G32)*F32)))</f>
        <v>-30</v>
      </c>
      <c r="K32" s="3"/>
      <c r="L32" s="5"/>
      <c r="M32" s="6"/>
      <c r="N32" s="7"/>
      <c r="O32" s="8"/>
      <c r="P32" s="8"/>
      <c r="Q32" s="8"/>
    </row>
    <row r="33" s="0" customFormat="1" ht="14.25">
      <c r="A33" s="10" t="s">
        <v>15</v>
      </c>
      <c r="B33" t="s">
        <v>17</v>
      </c>
      <c r="C33" s="3">
        <v>28</v>
      </c>
      <c r="D33" s="4">
        <v>13.35</v>
      </c>
      <c r="E33" s="3"/>
      <c r="F33" s="3">
        <v>-1</v>
      </c>
      <c r="G33" s="3">
        <v>7378</v>
      </c>
      <c r="H33" s="3">
        <v>7326</v>
      </c>
      <c r="I33" s="9">
        <f>IF(OR(G33="",H33=""),"",IF(OR(E33="",E33=1),(H33-G33)*F33,0))</f>
        <v>52</v>
      </c>
      <c r="J33" s="9">
        <f>IF(OR(G33="",H33=""),"",IF(OR(E33="",E33=1),(H33-G33)*F33,IF(E87=1,(G87-G33)*F33*-1,-(H33-G33)*F33)))</f>
        <v>52</v>
      </c>
      <c r="K33" s="3"/>
      <c r="L33" s="5"/>
      <c r="M33" s="6"/>
      <c r="N33" s="7"/>
      <c r="O33" s="8"/>
      <c r="P33" s="8"/>
      <c r="Q33" s="8"/>
    </row>
    <row r="34" s="0" customFormat="1" ht="14.25">
      <c r="A34" s="10" t="s">
        <v>15</v>
      </c>
      <c r="B34" t="s">
        <v>16</v>
      </c>
      <c r="C34" s="3">
        <v>28</v>
      </c>
      <c r="D34" s="4">
        <v>21.5</v>
      </c>
      <c r="E34" s="3"/>
      <c r="F34" s="3">
        <v>1</v>
      </c>
      <c r="G34" s="3">
        <v>7326</v>
      </c>
      <c r="H34" s="3">
        <v>7398</v>
      </c>
      <c r="I34" s="9">
        <f>IF(OR(G34="",H34=""),"",IF(OR(E34="",E34=1),(H34-G34)*F34,0))</f>
        <v>72</v>
      </c>
      <c r="J34" s="9">
        <f>IF(OR(G34="",H34=""),"",IF(OR(E34="",E34=1),(H34-G34)*F34,IF(E88=1,(G88-G34)*F34*-1,-(H34-G34)*F34)))</f>
        <v>72</v>
      </c>
      <c r="K34" s="3"/>
      <c r="L34" s="5"/>
      <c r="M34" s="6"/>
      <c r="N34" s="7"/>
      <c r="O34" s="8"/>
      <c r="P34" s="8"/>
      <c r="Q34" s="8"/>
    </row>
    <row r="35" s="0" customFormat="1" ht="14.25">
      <c r="A35" s="10" t="s">
        <v>15</v>
      </c>
      <c r="C35" s="3">
        <v>29</v>
      </c>
      <c r="D35" s="4">
        <v>10.1</v>
      </c>
      <c r="E35" s="3"/>
      <c r="F35" s="3">
        <v>-1</v>
      </c>
      <c r="G35" s="3">
        <v>7326</v>
      </c>
      <c r="H35" s="3">
        <v>7308</v>
      </c>
      <c r="I35" s="9">
        <f>IF(OR(G35="",H35=""),"",IF(OR(E35="",E35=1),(H35-G35)*F35,0))</f>
        <v>18</v>
      </c>
      <c r="J35" s="9">
        <f>IF(OR(G35="",H35=""),"",IF(OR(E35="",E35=1),(H35-G35)*F35,IF(E89=1,(G89-G35)*F35*-1,-(H35-G35)*F35)))</f>
        <v>18</v>
      </c>
      <c r="K35" s="3"/>
      <c r="L35" s="5"/>
      <c r="M35" s="6"/>
      <c r="N35" s="7"/>
      <c r="O35" s="8"/>
      <c r="P35" s="8"/>
      <c r="Q35" s="8"/>
    </row>
    <row r="36" ht="13.5">
      <c r="A36" s="10" t="s">
        <v>15</v>
      </c>
    </row>
    <row r="37" s="0" customFormat="1" ht="14.25">
      <c r="A37" s="10" t="s">
        <v>15</v>
      </c>
      <c r="C37" s="3"/>
      <c r="D37" s="4"/>
      <c r="E37" s="3"/>
      <c r="F37" s="3"/>
      <c r="G37" s="3"/>
      <c r="H37" s="3"/>
      <c r="I37" s="3">
        <f>SUM(I8:I36)</f>
        <v>488</v>
      </c>
      <c r="J37" s="3">
        <f>SUM(J8:J36)</f>
        <v>488</v>
      </c>
      <c r="K37" s="3"/>
      <c r="L37" s="5"/>
      <c r="M37" s="6"/>
      <c r="N37" s="7"/>
      <c r="O37" s="8"/>
      <c r="P37" s="8"/>
      <c r="Q37" s="8"/>
    </row>
    <row r="38" s="0" customFormat="1" ht="14.25">
      <c r="A38" s="10" t="s">
        <v>15</v>
      </c>
      <c r="C38" s="3"/>
      <c r="D38" s="4"/>
      <c r="E38" s="3"/>
      <c r="F38" s="3"/>
      <c r="G38" s="3"/>
      <c r="H38" s="3"/>
      <c r="I38" s="3"/>
      <c r="J38" s="3"/>
      <c r="K38" s="3"/>
      <c r="L38" s="5"/>
      <c r="M38" s="6"/>
      <c r="N38" s="7"/>
      <c r="O38" s="8"/>
      <c r="P38" s="8"/>
      <c r="Q38" s="8"/>
    </row>
    <row r="39" s="0" customFormat="1" ht="14.25">
      <c r="A39" s="10" t="s">
        <v>15</v>
      </c>
      <c r="C39" s="3" t="s">
        <v>18</v>
      </c>
      <c r="D39" s="4"/>
      <c r="E39" s="3"/>
      <c r="F39" s="3"/>
      <c r="G39" s="3"/>
      <c r="H39" s="3"/>
      <c r="I39" s="3"/>
      <c r="J39" s="3"/>
      <c r="K39" s="3"/>
      <c r="L39" s="5"/>
      <c r="M39" s="6"/>
      <c r="N39" s="7"/>
      <c r="O39" s="8"/>
      <c r="P39" s="8"/>
      <c r="Q39" s="8"/>
    </row>
    <row r="40" s="0" customFormat="1" ht="14.25">
      <c r="A40" s="10" t="s">
        <v>15</v>
      </c>
      <c r="C40" s="3">
        <v>9</v>
      </c>
      <c r="D40" s="4">
        <v>21.5</v>
      </c>
      <c r="E40" s="3"/>
      <c r="F40" s="3">
        <v>-1</v>
      </c>
      <c r="G40" s="3">
        <v>7156</v>
      </c>
      <c r="H40" s="3">
        <v>7070</v>
      </c>
      <c r="I40" s="9">
        <f>IF(OR(G40="",H40=""),"",IF(OR(E40="",E40=1),(H40-G40)*F40,0))</f>
        <v>86</v>
      </c>
      <c r="J40" s="9">
        <f>IF(OR(G40="",H40=""),"",IF(OR(E40="",E40=1),(H40-G40)*F40,IF(E41=1,(G41-G40)*F40*-1,-(H40-G40)*F40)))</f>
        <v>86</v>
      </c>
      <c r="K40" s="3"/>
      <c r="L40" s="5"/>
      <c r="M40" s="6"/>
      <c r="N40" s="7"/>
      <c r="O40" s="8"/>
      <c r="P40" s="8"/>
      <c r="Q40" s="8"/>
    </row>
    <row r="41" s="0" customFormat="1" ht="14.25">
      <c r="A41" s="10" t="s">
        <v>15</v>
      </c>
      <c r="C41" s="3">
        <v>10</v>
      </c>
      <c r="D41" s="4">
        <v>14.550000000000001</v>
      </c>
      <c r="E41" s="3"/>
      <c r="F41" s="3">
        <v>1</v>
      </c>
      <c r="G41" s="3">
        <v>7078</v>
      </c>
      <c r="H41" s="3">
        <v>7066</v>
      </c>
      <c r="I41" s="9">
        <f>IF(OR(G41="",H41=""),"",IF(OR(E41="",E41=1),(H41-G41)*F41,0))</f>
        <v>-12</v>
      </c>
      <c r="J41" s="9">
        <f>IF(OR(G41="",H41=""),"",IF(OR(E41="",E41=1),(H41-G41)*F41,IF(E42=1,(G42-G41)*F41*-1,-(H41-G41)*F41)))</f>
        <v>-12</v>
      </c>
      <c r="K41" s="3"/>
      <c r="L41" s="5"/>
      <c r="M41" s="6"/>
      <c r="N41" s="7"/>
      <c r="O41" s="8"/>
      <c r="P41" s="8"/>
      <c r="Q41" s="8"/>
    </row>
    <row r="42" s="0" customFormat="1" ht="14.25">
      <c r="A42" s="10" t="s">
        <v>15</v>
      </c>
      <c r="C42" s="3">
        <v>11</v>
      </c>
      <c r="D42" s="4">
        <v>14.25</v>
      </c>
      <c r="E42" s="3"/>
      <c r="F42" s="3">
        <v>-1</v>
      </c>
      <c r="G42" s="3">
        <v>7050</v>
      </c>
      <c r="H42" s="3">
        <v>7078</v>
      </c>
      <c r="I42" s="9">
        <f>IF(OR(G42="",H42=""),"",IF(OR(E42="",E42=1),(H42-G42)*F42,0))</f>
        <v>-28</v>
      </c>
      <c r="J42" s="9">
        <f>IF(OR(G42="",H42=""),"",IF(OR(E42="",E42=1),(H42-G42)*F42,IF(E43=1,(G43-G42)*F42*-1,-(H42-G42)*F42)))</f>
        <v>-28</v>
      </c>
      <c r="K42" s="3"/>
      <c r="L42" s="5"/>
      <c r="M42" s="6"/>
      <c r="N42" s="7"/>
      <c r="O42" s="8"/>
      <c r="P42" s="8"/>
      <c r="Q42" s="8"/>
    </row>
    <row r="43" s="0" customFormat="1" ht="14.25">
      <c r="A43" s="10" t="s">
        <v>15</v>
      </c>
      <c r="C43" s="3">
        <v>12</v>
      </c>
      <c r="D43" s="4">
        <v>10.1</v>
      </c>
      <c r="E43" s="3"/>
      <c r="F43" s="3">
        <v>1</v>
      </c>
      <c r="G43" s="3">
        <v>7084</v>
      </c>
      <c r="H43" s="3">
        <v>7300</v>
      </c>
      <c r="I43" s="9">
        <f>IF(OR(G43="",H43=""),"",IF(OR(E43="",E43=1),(H43-G43)*F43,0))</f>
        <v>216</v>
      </c>
      <c r="J43" s="9">
        <f>IF(OR(G43="",H43=""),"",IF(OR(E43="",E43=1),(H43-G43)*F43,IF(E44=1,(G44-G43)*F43*-1,-(H43-G43)*F43)))</f>
        <v>216</v>
      </c>
      <c r="K43" s="3"/>
      <c r="L43" s="5"/>
      <c r="M43" s="6"/>
      <c r="N43" s="7"/>
      <c r="O43" s="8"/>
      <c r="P43" s="8"/>
      <c r="Q43" s="8"/>
    </row>
    <row r="44" s="0" customFormat="1" ht="14.25">
      <c r="A44" s="10" t="s">
        <v>15</v>
      </c>
      <c r="C44" s="3">
        <v>16</v>
      </c>
      <c r="D44" s="4">
        <v>22.399999999999999</v>
      </c>
      <c r="E44" s="3">
        <v>0</v>
      </c>
      <c r="F44" s="3">
        <v>-1</v>
      </c>
      <c r="G44" s="3">
        <v>7300</v>
      </c>
      <c r="H44" s="3">
        <v>7336</v>
      </c>
      <c r="I44" s="9">
        <f>IF(OR(G44="",H44=""),"",IF(OR(E44="",E44=1),(H44-G44)*F44,0))</f>
        <v>0</v>
      </c>
      <c r="J44" s="9">
        <f>IF(OR(G44="",H44=""),"",IF(OR(E44="",E44=1),(H44-G44)*F44,IF(E45=1,(G45-G44)*F44*-1,-(H44-G44)*F44)))</f>
        <v>36</v>
      </c>
      <c r="K44" s="3"/>
      <c r="L44" s="5"/>
      <c r="M44" s="6"/>
      <c r="N44" s="7"/>
      <c r="O44" s="8"/>
      <c r="P44" s="8"/>
      <c r="Q44" s="8"/>
    </row>
    <row r="45" s="0" customFormat="1" ht="14.25">
      <c r="A45" s="10" t="s">
        <v>15</v>
      </c>
      <c r="C45" s="3">
        <v>17</v>
      </c>
      <c r="D45" s="4">
        <v>21.399999999999999</v>
      </c>
      <c r="E45" s="3"/>
      <c r="F45" s="3">
        <v>1</v>
      </c>
      <c r="G45" s="3">
        <v>7332</v>
      </c>
      <c r="H45" s="3">
        <v>7352</v>
      </c>
      <c r="I45" s="9">
        <f>IF(OR(G45="",H45=""),"",IF(OR(E45="",E45=1),(H45-G45)*F45,0))</f>
        <v>20</v>
      </c>
      <c r="J45" s="9">
        <f>IF(OR(G45="",H45=""),"",IF(OR(E45="",E45=1),(H45-G45)*F45,IF(E46=1,(G46-G45)*F45*-1,-(H45-G45)*F45)))</f>
        <v>20</v>
      </c>
      <c r="K45" s="3"/>
      <c r="L45" s="5"/>
      <c r="M45" s="6"/>
      <c r="N45" s="7"/>
      <c r="O45" s="8"/>
      <c r="P45" s="8"/>
      <c r="Q45" s="8"/>
    </row>
    <row r="46" s="0" customFormat="1" ht="14.25">
      <c r="A46" s="10" t="s">
        <v>15</v>
      </c>
      <c r="C46" s="3">
        <v>18</v>
      </c>
      <c r="D46" s="4">
        <v>21.100000000000001</v>
      </c>
      <c r="E46" s="3"/>
      <c r="F46" s="3">
        <v>-1</v>
      </c>
      <c r="G46" s="3">
        <v>7352</v>
      </c>
      <c r="H46" s="3">
        <v>7394</v>
      </c>
      <c r="I46" s="9">
        <f>IF(OR(G46="",H46=""),"",IF(OR(E46="",E46=1),(H46-G46)*F46,0))</f>
        <v>-42</v>
      </c>
      <c r="J46" s="9">
        <f>IF(OR(G46="",H46=""),"",IF(OR(E46="",E46=1),(H46-G46)*F46,IF(E47=1,(G47-G46)*F46*-1,-(H46-G46)*F46)))</f>
        <v>-42</v>
      </c>
      <c r="K46" s="3"/>
      <c r="L46" s="5"/>
      <c r="M46" s="6"/>
      <c r="N46" s="7"/>
      <c r="O46" s="8"/>
      <c r="P46" s="8"/>
      <c r="Q46" s="8"/>
    </row>
    <row r="47" s="0" customFormat="1" ht="14.25">
      <c r="A47" s="10" t="s">
        <v>15</v>
      </c>
      <c r="C47" s="3">
        <v>19</v>
      </c>
      <c r="D47" s="4">
        <v>9.3000000000000007</v>
      </c>
      <c r="E47" s="3"/>
      <c r="F47" s="3">
        <v>1</v>
      </c>
      <c r="G47" s="3">
        <v>7394</v>
      </c>
      <c r="H47" s="3">
        <v>7344</v>
      </c>
      <c r="I47" s="9">
        <f>IF(OR(G47="",H47=""),"",IF(OR(E47="",E47=1),(H47-G47)*F47,0))</f>
        <v>-50</v>
      </c>
      <c r="J47" s="9">
        <f>IF(OR(G47="",H47=""),"",IF(OR(E47="",E47=1),(H47-G47)*F47,IF(E48=1,(G48-G47)*F47*-1,-(H47-G47)*F47)))</f>
        <v>-50</v>
      </c>
      <c r="K47" s="3"/>
      <c r="L47" s="5"/>
      <c r="M47" s="6"/>
      <c r="N47" s="7"/>
      <c r="O47" s="8"/>
      <c r="P47" s="8"/>
      <c r="Q47" s="8"/>
    </row>
    <row r="48" s="0" customFormat="1" ht="14.25">
      <c r="A48" s="10" t="s">
        <v>15</v>
      </c>
      <c r="C48" s="3">
        <v>19</v>
      </c>
      <c r="D48" s="4">
        <v>14.449999999999999</v>
      </c>
      <c r="E48" s="3"/>
      <c r="F48" s="3">
        <v>-1</v>
      </c>
      <c r="G48" s="3">
        <v>7344</v>
      </c>
      <c r="H48" s="3">
        <v>7242</v>
      </c>
      <c r="I48" s="9">
        <f>IF(OR(G48="",H48=""),"",IF(OR(E48="",E48=1),(H48-G48)*F48,0))</f>
        <v>102</v>
      </c>
      <c r="J48" s="9">
        <f>IF(OR(G48="",H48=""),"",IF(OR(E48="",E48=1),(H48-G48)*F48,IF(E49=1,(G49-G48)*F48*-1,-(H48-G48)*F48)))</f>
        <v>102</v>
      </c>
      <c r="K48" s="3"/>
      <c r="L48" s="5"/>
      <c r="M48" s="6"/>
      <c r="N48" s="7"/>
      <c r="O48" s="8"/>
      <c r="P48" s="8"/>
      <c r="Q48" s="8"/>
    </row>
    <row r="49" s="0" customFormat="1" ht="14.25">
      <c r="A49" s="10" t="s">
        <v>15</v>
      </c>
      <c r="C49" s="3">
        <v>20</v>
      </c>
      <c r="D49" s="4">
        <v>23</v>
      </c>
      <c r="E49" s="3"/>
      <c r="F49" s="3">
        <v>1</v>
      </c>
      <c r="G49" s="3">
        <v>7252</v>
      </c>
      <c r="H49" s="3">
        <v>7172</v>
      </c>
      <c r="I49" s="9">
        <f>IF(OR(G49="",H49=""),"",IF(OR(E49="",E49=1),(H49-G49)*F49,0))</f>
        <v>-80</v>
      </c>
      <c r="J49" s="9">
        <f>IF(OR(G49="",H49=""),"",IF(OR(E49="",E49=1),(H49-G49)*F49,IF(E50=1,(G50-G49)*F49*-1,-(H49-G49)*F49)))</f>
        <v>-80</v>
      </c>
      <c r="K49" s="3"/>
      <c r="L49" s="5"/>
      <c r="M49" s="6"/>
      <c r="N49" s="7"/>
      <c r="O49" s="8"/>
      <c r="P49" s="8"/>
      <c r="Q49" s="8"/>
    </row>
    <row r="50" s="0" customFormat="1" ht="14.25">
      <c r="A50" s="10" t="s">
        <v>15</v>
      </c>
      <c r="C50" s="11">
        <v>23</v>
      </c>
      <c r="D50" s="4">
        <v>9.1999999999999993</v>
      </c>
      <c r="E50" s="3"/>
      <c r="F50" s="3">
        <v>-1</v>
      </c>
      <c r="G50" s="3">
        <v>7172</v>
      </c>
      <c r="H50" s="3">
        <v>7180</v>
      </c>
      <c r="I50" s="9">
        <f>IF(OR(G50="",H50=""),"",IF(OR(E50="",E50=1),(H50-G50)*F50,0))</f>
        <v>-8</v>
      </c>
      <c r="J50" s="9">
        <f>IF(OR(G50="",H50=""),"",IF(OR(E50="",E50=1),(H50-G50)*F50,IF(E51=1,(G51-G50)*F50*-1,-(H50-G50)*F50)))</f>
        <v>-8</v>
      </c>
      <c r="K50" s="3"/>
      <c r="L50" s="5"/>
      <c r="M50" s="6"/>
      <c r="N50" s="7"/>
      <c r="O50" s="8"/>
      <c r="P50" s="8"/>
      <c r="Q50" s="8"/>
    </row>
    <row r="51" s="0" customFormat="1" ht="14.25">
      <c r="A51" s="10" t="s">
        <v>15</v>
      </c>
      <c r="C51" s="3">
        <v>24</v>
      </c>
      <c r="D51" s="4">
        <v>9.1999999999999993</v>
      </c>
      <c r="E51" s="3"/>
      <c r="F51" s="3">
        <v>-1</v>
      </c>
      <c r="G51" s="3">
        <v>7114</v>
      </c>
      <c r="H51" s="3">
        <v>7084</v>
      </c>
      <c r="I51" s="9">
        <f>IF(OR(G51="",H51=""),"",IF(OR(E51="",E51=1),(H51-G51)*F51,0))</f>
        <v>30</v>
      </c>
      <c r="J51" s="9">
        <f>IF(OR(G51="",H51=""),"",IF(OR(E51="",E51=1),(H51-G51)*F51,IF(E52=1,(G52-G51)*F51*-1,-(H51-G51)*F51)))</f>
        <v>30</v>
      </c>
      <c r="K51" s="3"/>
      <c r="L51" s="5"/>
      <c r="M51" s="6"/>
      <c r="N51" s="7"/>
      <c r="O51" s="8"/>
      <c r="P51" s="8"/>
      <c r="Q51" s="8"/>
    </row>
    <row r="52" s="0" customFormat="1" ht="14.25">
      <c r="A52" s="10" t="s">
        <v>15</v>
      </c>
      <c r="C52" s="3">
        <v>25</v>
      </c>
      <c r="D52" s="4">
        <v>9.0999999999999996</v>
      </c>
      <c r="E52" s="3"/>
      <c r="F52" s="3">
        <v>1</v>
      </c>
      <c r="G52" s="3">
        <v>7100</v>
      </c>
      <c r="H52" s="3">
        <v>7054</v>
      </c>
      <c r="I52" s="9">
        <f>IF(OR(G52="",H52=""),"",IF(OR(E52="",E52=1),(H52-G52)*F52,0))</f>
        <v>-46</v>
      </c>
      <c r="J52" s="9">
        <f>IF(OR(G52="",H52=""),"",IF(OR(E52="",E52=1),(H52-G52)*F52,IF(E53=1,(G53-G52)*F52*-1,-(H52-G52)*F52)))</f>
        <v>-46</v>
      </c>
      <c r="K52" s="3"/>
      <c r="L52" s="5"/>
      <c r="M52" s="6"/>
      <c r="N52" s="7"/>
      <c r="O52" s="8"/>
      <c r="P52" s="8"/>
      <c r="Q52" s="8"/>
    </row>
    <row r="53" s="0" customFormat="1" ht="14.25">
      <c r="A53" s="10" t="s">
        <v>15</v>
      </c>
      <c r="C53" s="3">
        <v>25</v>
      </c>
      <c r="D53" s="4">
        <v>10.35</v>
      </c>
      <c r="E53" s="3"/>
      <c r="F53" s="3">
        <v>-1</v>
      </c>
      <c r="G53" s="3">
        <v>7024</v>
      </c>
      <c r="H53" s="3">
        <v>7054</v>
      </c>
      <c r="I53" s="9">
        <f>IF(OR(G53="",H53=""),"",IF(OR(E53="",E53=1),(H53-G53)*F53,0))</f>
        <v>-30</v>
      </c>
      <c r="J53" s="9">
        <f>IF(OR(G53="",H53=""),"",IF(OR(E53="",E53=1),(H53-G53)*F53,IF(E54=1,(G54-G53)*F53*-1,-(H53-G53)*F53)))</f>
        <v>-30</v>
      </c>
      <c r="K53" s="3"/>
      <c r="L53" s="5"/>
      <c r="M53" s="6"/>
      <c r="N53" s="7"/>
      <c r="O53" s="8"/>
      <c r="P53" s="8"/>
      <c r="Q53" s="8"/>
    </row>
    <row r="54" s="0" customFormat="1" ht="14.25">
      <c r="A54" s="10" t="s">
        <v>15</v>
      </c>
      <c r="B54" t="s">
        <v>17</v>
      </c>
      <c r="C54" s="3">
        <v>25</v>
      </c>
      <c r="D54" s="4">
        <v>21.399999999999999</v>
      </c>
      <c r="E54" s="3"/>
      <c r="F54" s="3">
        <v>1</v>
      </c>
      <c r="G54" s="3">
        <v>7054</v>
      </c>
      <c r="H54" s="3">
        <v>7092</v>
      </c>
      <c r="I54" s="9">
        <f>IF(OR(G54="",H54=""),"",IF(OR(E54="",E54=1),(H54-G54)*F54,0))</f>
        <v>38</v>
      </c>
      <c r="J54" s="9">
        <f>IF(OR(G54="",H54=""),"",IF(OR(E54="",E54=1),(H54-G54)*F54,IF(E55=1,(G55-G54)*F54*-1,-(H54-G54)*F54)))</f>
        <v>38</v>
      </c>
      <c r="K54" s="3"/>
      <c r="L54" s="5"/>
      <c r="M54" s="6"/>
      <c r="N54" s="7"/>
      <c r="O54" s="8"/>
      <c r="P54" s="8"/>
      <c r="Q54" s="8"/>
    </row>
    <row r="55" s="0" customFormat="1" ht="14.25">
      <c r="A55" s="10" t="s">
        <v>15</v>
      </c>
      <c r="B55" t="s">
        <v>16</v>
      </c>
      <c r="C55" s="3">
        <v>26</v>
      </c>
      <c r="D55" s="4">
        <v>9.3000000000000007</v>
      </c>
      <c r="E55" s="3"/>
      <c r="F55" s="3">
        <v>-1</v>
      </c>
      <c r="G55" s="3">
        <v>7092</v>
      </c>
      <c r="H55" s="3">
        <v>7112</v>
      </c>
      <c r="I55" s="9">
        <f>IF(OR(G55="",H55=""),"",IF(OR(E55="",E55=1),(H55-G55)*F55,0))</f>
        <v>-20</v>
      </c>
      <c r="J55" s="9">
        <f>IF(OR(G55="",H55=""),"",IF(OR(E55="",E55=1),(H55-G55)*F55,IF(E56=1,(G56-G55)*F55*-1,-(H55-G55)*F55)))</f>
        <v>-20</v>
      </c>
      <c r="K55" s="3"/>
      <c r="L55" s="5"/>
      <c r="M55" s="6"/>
      <c r="N55" s="7"/>
      <c r="O55" s="8"/>
      <c r="P55" s="8"/>
      <c r="Q55" s="8"/>
    </row>
    <row r="56" s="0" customFormat="1" ht="14.25">
      <c r="A56" s="10" t="s">
        <v>15</v>
      </c>
      <c r="B56" t="s">
        <v>17</v>
      </c>
      <c r="C56" s="3">
        <v>26</v>
      </c>
      <c r="D56" s="4">
        <v>11.15</v>
      </c>
      <c r="E56" s="3"/>
      <c r="F56" s="3">
        <v>1</v>
      </c>
      <c r="G56" s="3">
        <v>7112</v>
      </c>
      <c r="H56" s="3">
        <v>7162</v>
      </c>
      <c r="I56" s="9">
        <f>IF(OR(G56="",H56=""),"",IF(OR(E56="",E56=1),(H56-G56)*F56,0))</f>
        <v>50</v>
      </c>
      <c r="J56" s="9">
        <f>IF(OR(G56="",H56=""),"",IF(OR(E56="",E56=1),(H56-G56)*F56,IF(#REF!=1,(#REF!-G56)*F56*-1,-(H56-G56)*F56)))</f>
        <v>50</v>
      </c>
      <c r="K56" s="3"/>
      <c r="L56" s="5"/>
      <c r="M56" s="6"/>
      <c r="N56" s="7"/>
      <c r="O56" s="8"/>
      <c r="P56" s="8"/>
      <c r="Q56" s="8"/>
    </row>
    <row r="57" s="0" customFormat="1" ht="14.25">
      <c r="A57" s="10" t="s">
        <v>15</v>
      </c>
      <c r="C57" s="3">
        <v>27</v>
      </c>
      <c r="D57" s="4">
        <v>14.15</v>
      </c>
      <c r="E57" s="3"/>
      <c r="F57" s="3">
        <v>1</v>
      </c>
      <c r="G57" s="3">
        <v>7244</v>
      </c>
      <c r="H57" s="3">
        <v>7246</v>
      </c>
      <c r="I57" s="9">
        <f>IF(OR(G57="",H57=""),"",IF(OR(E57="",E57=1),(H57-G57)*F57,0))</f>
        <v>2</v>
      </c>
      <c r="J57" s="9">
        <f>IF(OR(G57="",H57=""),"",IF(OR(E57="",E57=1),(H57-G57)*F57,IF(E61=1,(G61-G57)*F57*-1,-(H57-G57)*F57)))</f>
        <v>2</v>
      </c>
      <c r="K57" s="3"/>
      <c r="L57" s="5"/>
      <c r="M57" s="6"/>
      <c r="N57" s="7"/>
      <c r="O57" s="8"/>
      <c r="P57" s="8"/>
      <c r="Q57" s="8"/>
    </row>
    <row r="58" s="0" customFormat="1" ht="14.25">
      <c r="A58" s="10" t="s">
        <v>15</v>
      </c>
      <c r="B58" s="1"/>
      <c r="C58" s="3">
        <v>30</v>
      </c>
      <c r="D58" s="4">
        <v>14.35</v>
      </c>
      <c r="E58" s="3"/>
      <c r="F58" s="3">
        <v>-1</v>
      </c>
      <c r="G58" s="3">
        <v>7254</v>
      </c>
      <c r="H58" s="3">
        <v>7108</v>
      </c>
      <c r="I58" s="9">
        <f>IF(OR(G58="",H58=""),"",IF(OR(E58="",E58=1),(H58-G58)*F58,0))</f>
        <v>146</v>
      </c>
      <c r="J58" s="9">
        <f>IF(OR(G58="",H58=""),"",IF(OR(E58="",E58=1),(H58-G58)*F58,IF(E62=1,(G62-G58)*F58*-1,-(H58-G58)*F58)))</f>
        <v>146</v>
      </c>
      <c r="K58" s="3"/>
      <c r="L58" s="5"/>
      <c r="M58" s="6"/>
      <c r="N58" s="7"/>
      <c r="O58" s="8"/>
      <c r="P58" s="8"/>
      <c r="Q58" s="8"/>
    </row>
    <row r="59" s="0" customFormat="1" ht="14.25">
      <c r="C59" s="3"/>
      <c r="D59" s="4"/>
      <c r="E59" s="3"/>
      <c r="F59" s="3"/>
      <c r="G59" s="3"/>
      <c r="H59" s="3"/>
      <c r="I59" s="9"/>
      <c r="J59" s="9"/>
      <c r="K59" s="3"/>
      <c r="L59" s="5"/>
      <c r="M59" s="6"/>
      <c r="N59" s="7"/>
      <c r="O59" s="8"/>
      <c r="P59" s="8"/>
      <c r="Q59" s="8"/>
    </row>
    <row r="60" ht="13.5"/>
    <row r="61" s="0" customFormat="1" ht="14.25">
      <c r="C61" s="3"/>
      <c r="D61" s="4"/>
      <c r="E61" s="3"/>
      <c r="F61" s="3"/>
      <c r="G61" s="3"/>
      <c r="H61" s="3"/>
      <c r="I61" s="9">
        <f>SUM(I40:I60)</f>
        <v>374</v>
      </c>
      <c r="J61" s="9">
        <f>SUM(J40:J60)</f>
        <v>410</v>
      </c>
      <c r="K61" s="3">
        <v>-9</v>
      </c>
      <c r="L61" s="5"/>
      <c r="M61" s="6"/>
      <c r="N61" s="7"/>
      <c r="O61" s="8"/>
      <c r="P61" s="8"/>
      <c r="Q61" s="8"/>
    </row>
    <row r="62" s="0" customFormat="1" ht="14.25">
      <c r="C62" s="3"/>
      <c r="D62" s="4"/>
      <c r="E62" s="3"/>
      <c r="F62" s="3"/>
      <c r="G62" s="3"/>
      <c r="H62" s="3"/>
      <c r="I62" s="9" t="str">
        <f>IF(OR(G62="",H62=""),"",IF(OR(E62="",E62=1),(H62-G62)*F62,0))</f>
        <v/>
      </c>
      <c r="J62" s="9" t="str">
        <f>IF(OR(G62="",H62=""),"",IF(OR(E62="",E62=1),(H62-G62)*F62,IF(E63=1,(G63-G62)*F62*-1,-(H62-G62)*F62)))</f>
        <v/>
      </c>
      <c r="K62" s="3"/>
      <c r="L62" s="5"/>
      <c r="M62" s="6"/>
      <c r="N62" s="7"/>
      <c r="O62" s="8"/>
      <c r="P62" s="8"/>
      <c r="Q62" s="8"/>
    </row>
    <row r="63" s="3" customFormat="1" ht="14.25">
      <c r="B63" s="12"/>
      <c r="C63" s="13" t="s">
        <v>19</v>
      </c>
      <c r="D63" s="14"/>
      <c r="E63" s="13"/>
      <c r="F63" s="9"/>
      <c r="G63" s="13"/>
      <c r="H63" s="15"/>
      <c r="I63" s="9" t="str">
        <f>IF(OR(G63="",H63=""),"",IF(OR(E63="",E63=1),(H63-G63)*F63,0))</f>
        <v/>
      </c>
      <c r="J63" s="9" t="str">
        <f>IF(OR(G63="",H63=""),"",IF(OR(E63="",E63=1),(H63-G63)*F63,IF(E64=1,(G64-G63)*F63*-1,-(H63-G63)*F63)))</f>
        <v/>
      </c>
      <c r="L63" s="16"/>
      <c r="M63" s="16"/>
      <c r="N63" s="16"/>
      <c r="O63" s="17"/>
      <c r="P63" s="18"/>
      <c r="Q63" s="16"/>
      <c r="R63" s="16"/>
      <c r="S63" s="16"/>
      <c r="T63" s="16"/>
    </row>
    <row r="64" s="3" customFormat="1" ht="14.25">
      <c r="B64" s="12"/>
      <c r="C64" s="9">
        <v>31</v>
      </c>
      <c r="D64" s="14">
        <v>23</v>
      </c>
      <c r="E64" s="13">
        <v>0</v>
      </c>
      <c r="F64" s="9">
        <v>-1</v>
      </c>
      <c r="G64" s="13">
        <v>7908</v>
      </c>
      <c r="H64" s="15">
        <v>7948</v>
      </c>
      <c r="I64" s="9">
        <f>IF(OR(G64="",H64=""),"",IF(OR(E64="",E64=1),(H64-G64)*F64,0))</f>
        <v>0</v>
      </c>
      <c r="J64" s="9">
        <f>IF(OR(G64="",H64=""),"",IF(OR(E64="",E64=1),(H64-G64)*F64,IF(E65=1,(G65-G64)*F64*-1,-(H64-G64)*F64)))</f>
        <v>40</v>
      </c>
      <c r="L64" s="16"/>
      <c r="M64" s="16"/>
      <c r="N64" s="16"/>
      <c r="O64" s="17"/>
      <c r="P64" s="18"/>
      <c r="Q64" t="str">
        <f>IF(P64="","",(P64-O64)*N64)</f>
        <v/>
      </c>
      <c r="R64" s="16"/>
      <c r="S64" s="16"/>
      <c r="T64" s="16"/>
    </row>
    <row r="65" s="3" customFormat="1" ht="15">
      <c r="B65" s="12"/>
      <c r="C65" s="9">
        <v>1</v>
      </c>
      <c r="D65" s="14">
        <v>11.050000000000001</v>
      </c>
      <c r="E65" s="13"/>
      <c r="F65" s="9">
        <v>1</v>
      </c>
      <c r="G65" s="13">
        <v>7948</v>
      </c>
      <c r="H65" s="15">
        <v>7858</v>
      </c>
      <c r="I65" s="9">
        <f>IF(OR(G65="",H65=""),"",IF(OR(E65="",E65=1),(H65-G65)*F65,0))</f>
        <v>-90</v>
      </c>
      <c r="J65" s="9">
        <f>IF(OR(G65="",H65=""),"",IF(OR(E65="",E65=1),(H65-G65)*F65,IF(E66=1,(G66-G65)*F65*-1,-(H65-G65)*F65)))</f>
        <v>-90</v>
      </c>
      <c r="L65" s="16"/>
      <c r="M65" s="16"/>
      <c r="N65" s="16"/>
      <c r="O65" s="17"/>
      <c r="P65" s="18"/>
      <c r="Q65" t="str">
        <f>IF(P65="","",(P65-O65)*N65)</f>
        <v/>
      </c>
      <c r="R65" s="16"/>
      <c r="S65" s="16"/>
      <c r="T65" s="16"/>
    </row>
    <row r="66" s="3" customFormat="1" ht="15">
      <c r="B66" s="12" t="s">
        <v>16</v>
      </c>
      <c r="C66" s="9">
        <v>1</v>
      </c>
      <c r="D66" s="14">
        <v>21.300000000000001</v>
      </c>
      <c r="E66" s="13"/>
      <c r="F66" s="9">
        <v>1</v>
      </c>
      <c r="G66" s="13">
        <v>7862</v>
      </c>
      <c r="H66" s="15">
        <v>7814</v>
      </c>
      <c r="I66" s="9">
        <f>IF(OR(G66="",H66=""),"",IF(OR(E66="",E66=1),(H66-G66)*F66,0))</f>
        <v>-48</v>
      </c>
      <c r="J66" s="9">
        <f>IF(OR(G66="",H66=""),"",IF(OR(E66="",E66=1),(H66-G66)*F66,IF(E67=1,(G67-G66)*F66*-1,-(H66-G66)*F66)))</f>
        <v>-48</v>
      </c>
      <c r="L66" s="9">
        <v>1</v>
      </c>
      <c r="M66" s="14">
        <v>21.300000000000001</v>
      </c>
      <c r="N66" s="9">
        <v>1</v>
      </c>
      <c r="O66" s="13">
        <v>7862</v>
      </c>
      <c r="P66" s="15">
        <v>7814</v>
      </c>
      <c r="Q66">
        <f>IF(P66="","",(P66-O66)*N66)</f>
        <v>-48</v>
      </c>
      <c r="R66" s="16"/>
      <c r="S66" s="16"/>
      <c r="T66" s="16"/>
    </row>
    <row r="67" s="3" customFormat="1" ht="15">
      <c r="B67" s="12"/>
      <c r="C67" s="9">
        <v>4</v>
      </c>
      <c r="D67" s="14">
        <v>9.0999999999999996</v>
      </c>
      <c r="E67" s="13"/>
      <c r="F67" s="9">
        <v>-1</v>
      </c>
      <c r="G67" s="13">
        <v>7814</v>
      </c>
      <c r="H67" s="15">
        <v>7782</v>
      </c>
      <c r="I67" s="9">
        <f>IF(OR(G67="",H67=""),"",IF(OR(E67="",E67=1),(H67-G67)*F67,0))</f>
        <v>32</v>
      </c>
      <c r="J67" s="9">
        <f>IF(OR(G67="",H67=""),"",IF(OR(E67="",E67=1),(H67-G67)*F67,IF(E68=1,(G68-G67)*F67*-1,-(H67-G67)*F67)))</f>
        <v>32</v>
      </c>
      <c r="L67" s="16"/>
      <c r="M67" s="16"/>
      <c r="N67" s="16"/>
      <c r="O67" s="17"/>
      <c r="P67" s="18"/>
      <c r="Q67" t="str">
        <f>IF(P67="","",(P67-O67)*N67)</f>
        <v/>
      </c>
      <c r="R67" s="16"/>
      <c r="S67" s="16"/>
      <c r="T67" s="16"/>
    </row>
    <row r="68" s="3" customFormat="1" ht="15">
      <c r="B68" s="12"/>
      <c r="C68" s="9">
        <v>5</v>
      </c>
      <c r="D68" s="14">
        <v>9.4000000000000004</v>
      </c>
      <c r="E68" s="13"/>
      <c r="F68" s="9">
        <v>1</v>
      </c>
      <c r="G68" s="13">
        <v>7782</v>
      </c>
      <c r="H68" s="15">
        <v>7708</v>
      </c>
      <c r="I68" s="9">
        <f>IF(OR(G68="",H68=""),"",IF(OR(E68="",E68=1),(H68-G68)*F68,0))</f>
        <v>-74</v>
      </c>
      <c r="J68" s="9">
        <f>IF(OR(G68="",H68=""),"",IF(OR(E68="",E68=1),(H68-G68)*F68,IF(E69=1,(G69-G68)*F68*-1,-(H68-G68)*F68)))</f>
        <v>-74</v>
      </c>
      <c r="L68" s="16"/>
      <c r="M68" s="16"/>
      <c r="N68" s="16"/>
      <c r="O68" s="17"/>
      <c r="P68" s="18"/>
      <c r="Q68" t="str">
        <f>IF(P68="","",(P68-O68)*N68)</f>
        <v/>
      </c>
      <c r="R68" s="16"/>
      <c r="S68" s="16"/>
      <c r="T68" s="16"/>
    </row>
    <row r="69" s="3" customFormat="1" ht="15">
      <c r="B69" s="12"/>
      <c r="C69" s="9">
        <v>5</v>
      </c>
      <c r="D69" s="14">
        <v>10.35</v>
      </c>
      <c r="E69" s="13"/>
      <c r="F69" s="9">
        <v>-1</v>
      </c>
      <c r="G69" s="13">
        <v>7708</v>
      </c>
      <c r="H69" s="15">
        <v>7776</v>
      </c>
      <c r="I69" s="9">
        <f>IF(OR(G69="",H69=""),"",IF(OR(E69="",E69=1),(H69-G69)*F69,0))</f>
        <v>-68</v>
      </c>
      <c r="J69" s="9">
        <f>IF(OR(G69="",H69=""),"",IF(OR(E69="",E69=1),(H69-G69)*F69,IF(E71=1,(G71-G69)*F69*-1,-(H69-G69)*F69)))</f>
        <v>-68</v>
      </c>
      <c r="L69" s="16"/>
      <c r="M69" s="16"/>
      <c r="N69" s="16"/>
      <c r="O69" s="17"/>
      <c r="P69" s="18"/>
      <c r="Q69" t="str">
        <f>IF(P69="","",(P69-O69)*N69)</f>
        <v/>
      </c>
      <c r="R69" s="16"/>
      <c r="S69" s="16"/>
      <c r="T69" s="16"/>
    </row>
    <row r="70" s="3" customFormat="1" ht="15">
      <c r="B70" s="12" t="s">
        <v>16</v>
      </c>
      <c r="C70" s="9">
        <v>5</v>
      </c>
      <c r="D70" s="14">
        <v>22.100000000000001</v>
      </c>
      <c r="E70" s="13"/>
      <c r="F70" s="9">
        <v>-1</v>
      </c>
      <c r="G70" s="13">
        <v>7778</v>
      </c>
      <c r="H70" s="15">
        <v>7778</v>
      </c>
      <c r="I70" s="9">
        <f>IF(OR(G70="",H70=""),"",IF(OR(E70="",E70=1),(H70-G70)*F70,0))</f>
        <v>0</v>
      </c>
      <c r="J70" s="9">
        <f>IF(OR(G70="",H70=""),"",IF(OR(E70="",E70=1),(H70-G70)*F70,IF(E71=1,(G71-G70)*F70*-1,-(H70-G70)*F70)))</f>
        <v>0</v>
      </c>
      <c r="L70" s="9">
        <v>5</v>
      </c>
      <c r="M70" s="14">
        <v>22.100000000000001</v>
      </c>
      <c r="N70" s="9">
        <v>-1</v>
      </c>
      <c r="O70" s="13">
        <v>7778</v>
      </c>
      <c r="P70" s="15">
        <v>7778</v>
      </c>
      <c r="Q70">
        <f>IF(P70="","",(P70-O70)*N70)</f>
        <v>0</v>
      </c>
      <c r="R70" s="16"/>
      <c r="S70" s="16"/>
      <c r="T70" s="16"/>
    </row>
    <row r="71" s="3" customFormat="1" ht="15">
      <c r="B71" s="12"/>
      <c r="C71" s="9">
        <v>6</v>
      </c>
      <c r="D71" s="14">
        <v>9.0999999999999996</v>
      </c>
      <c r="E71" s="13"/>
      <c r="F71" s="9">
        <v>1</v>
      </c>
      <c r="G71" s="13">
        <v>7778</v>
      </c>
      <c r="H71" s="15">
        <v>7726</v>
      </c>
      <c r="I71" s="9">
        <f>IF(OR(G71="",H71=""),"",IF(OR(E71="",E71=1),(H71-G71)*F71,0))</f>
        <v>-52</v>
      </c>
      <c r="J71" s="9">
        <f>IF(OR(G71="",H71=""),"",IF(OR(E71="",E71=1),(H71-G71)*F71,IF(E72=1,(G72-G71)*F71*-1,-(H71-G71)*F71)))</f>
        <v>-52</v>
      </c>
      <c r="L71" s="16"/>
      <c r="M71" s="16"/>
      <c r="N71" s="16"/>
      <c r="O71" s="17"/>
      <c r="P71" s="18"/>
      <c r="Q71" t="str">
        <f>IF(P71="","",(P71-O71)*N71)</f>
        <v/>
      </c>
      <c r="R71" s="16"/>
      <c r="S71" s="16"/>
      <c r="T71" s="16"/>
    </row>
    <row r="72" s="3" customFormat="1" ht="15">
      <c r="B72" s="12"/>
      <c r="C72" s="9">
        <v>6</v>
      </c>
      <c r="D72" s="14">
        <v>11.050000000000001</v>
      </c>
      <c r="E72" s="13"/>
      <c r="F72" s="9">
        <v>-1</v>
      </c>
      <c r="G72" s="13">
        <v>7690</v>
      </c>
      <c r="H72" s="15">
        <v>7588</v>
      </c>
      <c r="I72" s="9">
        <f>IF(OR(G72="",H72=""),"",IF(OR(E72="",E72=1),(H72-G72)*F72,0))</f>
        <v>102</v>
      </c>
      <c r="J72" s="9">
        <f>IF(OR(G72="",H72=""),"",IF(OR(E72="",E72=1),(H72-G72)*F72,IF(E73=1,(G73-G72)*F72*-1,-(H72-G72)*F72)))</f>
        <v>102</v>
      </c>
      <c r="L72" s="16"/>
      <c r="M72" s="16"/>
      <c r="N72" s="16"/>
      <c r="O72" s="17"/>
      <c r="P72" s="18"/>
      <c r="Q72" t="str">
        <f>IF(P72="","",(P72-O72)*N72)</f>
        <v/>
      </c>
      <c r="R72" s="16"/>
      <c r="S72" s="16"/>
      <c r="T72" s="16"/>
    </row>
    <row r="73" s="3" customFormat="1" ht="15">
      <c r="B73" s="12"/>
      <c r="C73" s="9">
        <v>8</v>
      </c>
      <c r="D73" s="14">
        <v>14.15</v>
      </c>
      <c r="E73" s="13">
        <v>0</v>
      </c>
      <c r="F73" s="9">
        <v>1</v>
      </c>
      <c r="G73" s="13">
        <v>7588</v>
      </c>
      <c r="H73" s="15">
        <v>7638</v>
      </c>
      <c r="I73" s="9">
        <f>IF(OR(G73="",H73=""),"",IF(OR(E73="",E73=1),(H73-G73)*F73,0))</f>
        <v>0</v>
      </c>
      <c r="J73" s="9">
        <f>IF(OR(G73="",H73=""),"",IF(OR(E73="",E73=1),(H73-G73)*F73,IF(E75=1,(G75-G73)*F73*-1,-(H73-G73)*F73)))</f>
        <v>-50</v>
      </c>
      <c r="L73" s="16"/>
      <c r="M73" s="16"/>
      <c r="N73" s="16"/>
      <c r="O73" s="17"/>
      <c r="P73" s="18"/>
      <c r="Q73" t="str">
        <f>IF(P73="","",(P73-O73)*N73)</f>
        <v/>
      </c>
      <c r="R73" s="16"/>
      <c r="S73" s="16"/>
      <c r="T73" s="16"/>
    </row>
    <row r="74" s="3" customFormat="1" ht="15">
      <c r="B74" s="12" t="s">
        <v>17</v>
      </c>
      <c r="C74" s="9">
        <v>8</v>
      </c>
      <c r="D74" s="14">
        <v>21.100000000000001</v>
      </c>
      <c r="E74" s="13"/>
      <c r="F74" s="9">
        <v>1</v>
      </c>
      <c r="G74" s="13">
        <v>7638</v>
      </c>
      <c r="H74" s="15">
        <v>7646</v>
      </c>
      <c r="I74" s="9">
        <f>IF(OR(G74="",H74=""),"",IF(OR(E74="",E74=1),(H74-G74)*F74,0))</f>
        <v>8</v>
      </c>
      <c r="J74" s="9">
        <f>IF(OR(G74="",H74=""),"",IF(OR(E74="",E74=1),(H74-G74)*F74,IF(E75=1,(G75-G74)*F74*-1,-(H74-G74)*F74)))</f>
        <v>8</v>
      </c>
      <c r="L74" s="16"/>
      <c r="M74" s="16"/>
      <c r="N74" s="16"/>
      <c r="O74" s="17"/>
      <c r="P74" s="18"/>
      <c r="Q74" t="str">
        <f>IF(P74="","",(P74-O74)*N74)</f>
        <v/>
      </c>
      <c r="R74" s="16"/>
      <c r="S74" s="16"/>
      <c r="T74" s="16"/>
    </row>
    <row r="75" s="3" customFormat="1" ht="15">
      <c r="B75" s="12" t="s">
        <v>16</v>
      </c>
      <c r="C75" s="9">
        <v>8</v>
      </c>
      <c r="D75" s="14">
        <v>21.399999999999999</v>
      </c>
      <c r="E75" s="13"/>
      <c r="F75" s="9">
        <v>-1</v>
      </c>
      <c r="G75" s="13">
        <v>7646</v>
      </c>
      <c r="H75" s="15">
        <v>7646</v>
      </c>
      <c r="I75" s="9">
        <f>IF(OR(G75="",H75=""),"",IF(OR(E75="",E75=1),(H75-G75)*F75,0))</f>
        <v>0</v>
      </c>
      <c r="J75" s="9">
        <f>IF(OR(G75="",H75=""),"",IF(OR(E75="",E75=1),(H75-G75)*F75,IF(E76=1,(G76-G75)*F75*-1,-(H75-G75)*F75)))</f>
        <v>0</v>
      </c>
      <c r="L75" s="9">
        <v>8</v>
      </c>
      <c r="M75" s="14">
        <v>21.399999999999999</v>
      </c>
      <c r="N75" s="9">
        <v>-1</v>
      </c>
      <c r="O75" s="13">
        <v>7646</v>
      </c>
      <c r="P75" s="15">
        <v>7646</v>
      </c>
      <c r="Q75">
        <f>IF(P75="","",(P75-O75)*N75)</f>
        <v>0</v>
      </c>
      <c r="R75" s="16"/>
      <c r="S75" s="16"/>
      <c r="T75" s="16"/>
    </row>
    <row r="76" s="3" customFormat="1" ht="15">
      <c r="B76" s="12" t="s">
        <v>17</v>
      </c>
      <c r="C76" s="9">
        <v>8</v>
      </c>
      <c r="D76" s="14">
        <v>23</v>
      </c>
      <c r="E76" s="13"/>
      <c r="F76" s="9">
        <v>1</v>
      </c>
      <c r="G76" s="13">
        <v>7646</v>
      </c>
      <c r="H76" s="15">
        <v>7516</v>
      </c>
      <c r="I76" s="9">
        <f>IF(OR(G76="",H76=""),"",IF(OR(E76="",E76=1),(H76-G76)*F76,0))</f>
        <v>-130</v>
      </c>
      <c r="J76" s="9">
        <f>IF(OR(G76="",H76=""),"",IF(OR(E76="",E76=1),(H76-G76)*F76,IF(E78=1,(G78-G76)*F76*-1,-(H76-G76)*F76)))</f>
        <v>-130</v>
      </c>
      <c r="L76" s="16"/>
      <c r="M76" s="16"/>
      <c r="N76" s="16"/>
      <c r="O76" s="17"/>
      <c r="P76" s="18"/>
      <c r="Q76" t="str">
        <f>IF(P76="","",(P76-O76)*N76)</f>
        <v/>
      </c>
      <c r="R76" s="16"/>
      <c r="S76" s="16"/>
      <c r="T76" s="16"/>
    </row>
    <row r="77" s="3" customFormat="1" ht="15">
      <c r="B77" s="12"/>
      <c r="C77" s="9">
        <v>11</v>
      </c>
      <c r="D77" s="14">
        <v>13.35</v>
      </c>
      <c r="E77" s="13"/>
      <c r="F77" s="9">
        <v>-1</v>
      </c>
      <c r="G77" s="13">
        <v>7516</v>
      </c>
      <c r="H77" s="15">
        <v>7434</v>
      </c>
      <c r="I77" s="9">
        <f>IF(OR(G77="",H77=""),"",IF(OR(E77="",E77=1),(H77-G77)*F77,0))</f>
        <v>82</v>
      </c>
      <c r="J77" s="9">
        <f>IF(OR(G77="",H77=""),"",IF(OR(E77="",E77=1),(H77-G77)*F77,IF(E80=1,(G80-G77)*F77*-1,-(H77-G77)*F77)))</f>
        <v>82</v>
      </c>
      <c r="L77" s="16"/>
      <c r="M77" s="16"/>
      <c r="N77" s="16"/>
      <c r="O77" s="17"/>
      <c r="P77" s="18"/>
      <c r="Q77" t="str">
        <f>IF(P77="","",(P77-O77)*N77)</f>
        <v/>
      </c>
      <c r="R77" s="16"/>
      <c r="S77" s="16"/>
      <c r="T77" s="16"/>
    </row>
    <row r="78" s="3" customFormat="1" ht="15">
      <c r="B78" s="12" t="s">
        <v>16</v>
      </c>
      <c r="C78" s="9">
        <v>11</v>
      </c>
      <c r="D78" s="14">
        <v>14.449999999999999</v>
      </c>
      <c r="E78" s="13"/>
      <c r="F78" s="9">
        <v>1</v>
      </c>
      <c r="G78" s="13">
        <v>7434</v>
      </c>
      <c r="H78" s="15">
        <v>7464</v>
      </c>
      <c r="I78" s="9">
        <f>IF(OR(G78="",H78=""),"",IF(OR(E78="",E78=1),(H78-G78)*F78,0))</f>
        <v>30</v>
      </c>
      <c r="J78" s="9">
        <f>IF(OR(G78="",H78=""),"",IF(OR(E78="",E78=1),(H78-G78)*F78,IF(E80=1,(G80-G78)*F78*-1,-(H78-G78)*F78)))</f>
        <v>30</v>
      </c>
      <c r="L78" s="9">
        <v>11</v>
      </c>
      <c r="M78" s="14">
        <v>14.449999999999999</v>
      </c>
      <c r="N78" s="9">
        <v>1</v>
      </c>
      <c r="O78" s="13">
        <v>7434</v>
      </c>
      <c r="P78" s="15">
        <v>7464</v>
      </c>
      <c r="Q78">
        <f>IF(P78="","",(P78-O78)*N78)</f>
        <v>30</v>
      </c>
      <c r="R78" s="16"/>
      <c r="S78" s="16"/>
      <c r="T78" s="16"/>
    </row>
    <row r="79" s="3" customFormat="1" ht="15">
      <c r="B79" s="12"/>
      <c r="C79" s="9">
        <v>12</v>
      </c>
      <c r="D79" s="14">
        <v>9.0999999999999996</v>
      </c>
      <c r="E79" s="13"/>
      <c r="F79" s="9">
        <v>-1</v>
      </c>
      <c r="G79" s="13">
        <v>7464</v>
      </c>
      <c r="H79" s="15">
        <v>7486</v>
      </c>
      <c r="I79" s="9">
        <f>IF(OR(G79="",H79=""),"",IF(OR(E79="",E79=1),(H79-G79)*F79,0))</f>
        <v>-22</v>
      </c>
      <c r="J79" s="9">
        <f>IF(OR(G79="",H79=""),"",IF(OR(E79="",E79=1),(H79-G79)*F79,IF(E81=1,(G81-G79)*F79*-1,-(H79-G79)*F79)))</f>
        <v>-22</v>
      </c>
      <c r="L79" s="16"/>
      <c r="M79" s="16"/>
      <c r="N79" s="16"/>
      <c r="O79" s="17"/>
      <c r="P79" s="18"/>
      <c r="Q79" t="str">
        <f>IF(P79="","",(P79-O79)*N79)</f>
        <v/>
      </c>
      <c r="R79" s="16"/>
      <c r="S79" s="16"/>
      <c r="T79" s="16"/>
    </row>
    <row r="80" s="3" customFormat="1" ht="15">
      <c r="B80" s="12"/>
      <c r="C80" s="9">
        <v>12</v>
      </c>
      <c r="D80" s="14">
        <v>10.1</v>
      </c>
      <c r="E80" s="13"/>
      <c r="F80" s="9">
        <v>1</v>
      </c>
      <c r="G80" s="13">
        <v>7486</v>
      </c>
      <c r="H80" s="15">
        <v>7426</v>
      </c>
      <c r="I80" s="9">
        <f>IF(OR(G80="",H80=""),"",IF(OR(E80="",E80=1),(H80-G80)*F80,0))</f>
        <v>-60</v>
      </c>
      <c r="J80" s="9">
        <f>IF(OR(G80="",H80=""),"",IF(OR(E80="",E80=1),(H80-G80)*F80,IF(E81=1,(G81-G80)*F80*-1,-(H80-G80)*F80)))</f>
        <v>-60</v>
      </c>
      <c r="L80" s="16"/>
      <c r="M80" s="16"/>
      <c r="N80" s="16"/>
      <c r="O80" s="17"/>
      <c r="P80" s="18"/>
      <c r="Q80" t="str">
        <f>IF(P80="","",(P80-O80)*N80)</f>
        <v/>
      </c>
      <c r="R80" s="16"/>
      <c r="S80" s="16"/>
      <c r="T80" s="16"/>
    </row>
    <row r="81" s="3" customFormat="1" ht="15">
      <c r="B81" s="12"/>
      <c r="C81" s="9">
        <v>12</v>
      </c>
      <c r="D81" s="14">
        <v>13.35</v>
      </c>
      <c r="E81" s="13"/>
      <c r="F81" s="9">
        <v>-1</v>
      </c>
      <c r="G81" s="13">
        <v>7426</v>
      </c>
      <c r="H81" s="15">
        <v>7494</v>
      </c>
      <c r="I81" s="9">
        <f>IF(OR(G81="",H81=""),"",IF(OR(E81="",E81=1),(H81-G81)*F81,0))</f>
        <v>-68</v>
      </c>
      <c r="J81" s="9">
        <f>IF(OR(G81="",H81=""),"",IF(OR(E81="",E81=1),(H81-G81)*F81,IF(E82=1,(G82-G81)*F81*-1,-(H81-G81)*F81)))</f>
        <v>-68</v>
      </c>
      <c r="L81" s="16"/>
      <c r="M81" s="16"/>
      <c r="N81" s="16"/>
      <c r="O81" s="17"/>
      <c r="P81" s="18"/>
      <c r="Q81" t="str">
        <f>IF(P81="","",(P81-O81)*N81)</f>
        <v/>
      </c>
      <c r="R81" s="16"/>
      <c r="S81" s="16"/>
      <c r="T81" s="16"/>
    </row>
    <row r="82" s="3" customFormat="1" ht="15">
      <c r="B82" s="12"/>
      <c r="C82" s="9">
        <v>13</v>
      </c>
      <c r="D82" s="14">
        <v>9.0999999999999996</v>
      </c>
      <c r="E82" s="13"/>
      <c r="F82" s="9">
        <v>1</v>
      </c>
      <c r="G82" s="13">
        <v>7494</v>
      </c>
      <c r="H82" s="15">
        <v>7374</v>
      </c>
      <c r="I82" s="9">
        <f>IF(OR(G82="",H82=""),"",IF(OR(E82="",E82=1),(H82-G82)*F82,0))</f>
        <v>-120</v>
      </c>
      <c r="J82" s="9">
        <f>IF(OR(G82="",H82=""),"",IF(OR(E82="",E82=1),(H82-G82)*F82,IF(E83=1,(G83-G82)*F82*-1,-(H82-G82)*F82)))</f>
        <v>-120</v>
      </c>
      <c r="L82" s="16"/>
      <c r="M82" s="16"/>
      <c r="N82" s="16"/>
      <c r="O82" s="17"/>
      <c r="P82" s="18"/>
      <c r="Q82" t="str">
        <f>IF(P82="","",(P82-O82)*N82)</f>
        <v/>
      </c>
      <c r="R82" s="16"/>
      <c r="S82" s="16"/>
      <c r="T82" s="16"/>
    </row>
    <row r="83" s="3" customFormat="1" ht="15">
      <c r="B83" s="12"/>
      <c r="C83" s="9">
        <v>13</v>
      </c>
      <c r="D83" s="14">
        <v>10.550000000000001</v>
      </c>
      <c r="E83" s="13">
        <v>0</v>
      </c>
      <c r="F83" s="9">
        <v>-1</v>
      </c>
      <c r="G83" s="13">
        <v>7374</v>
      </c>
      <c r="H83" s="15">
        <v>7362</v>
      </c>
      <c r="I83" s="9">
        <f>IF(OR(G83="",H83=""),"",IF(OR(E83="",E83=1),(H83-G83)*F83,0))</f>
        <v>0</v>
      </c>
      <c r="J83" s="9">
        <f>IF(OR(G83="",H83=""),"",IF(OR(E83="",E83=1),(H83-G83)*F83,IF(E84=1,(G84-G83)*F83*-1,-(H83-G83)*F83)))</f>
        <v>-12</v>
      </c>
      <c r="L83" s="16"/>
      <c r="M83" s="16"/>
      <c r="N83" s="16"/>
      <c r="O83" s="17"/>
      <c r="P83" s="18"/>
      <c r="Q83" t="str">
        <f>IF(P83="","",(P83-O83)*N83)</f>
        <v/>
      </c>
      <c r="R83" s="16"/>
      <c r="S83" s="16"/>
      <c r="T83" s="16"/>
    </row>
    <row r="84" s="3" customFormat="1" ht="15">
      <c r="B84" s="12"/>
      <c r="C84" s="9">
        <v>13</v>
      </c>
      <c r="D84" s="14">
        <v>13.550000000000001</v>
      </c>
      <c r="E84" s="13">
        <v>1</v>
      </c>
      <c r="F84" s="9">
        <v>-1</v>
      </c>
      <c r="G84" s="13">
        <v>7362</v>
      </c>
      <c r="H84" s="15">
        <v>7470</v>
      </c>
      <c r="I84" s="9">
        <f>IF(OR(G84="",H84=""),"",IF(OR(E84="",E84=1),(H84-G84)*F84,0))</f>
        <v>-108</v>
      </c>
      <c r="J84" s="9">
        <f>IF(OR(G84="",H84=""),"",IF(OR(E84="",E84=1),(H84-G84)*F84,IF(E85=1,(G85-G84)*F84*-1,-(H84-G84)*F84)))</f>
        <v>-108</v>
      </c>
      <c r="L84" s="16"/>
      <c r="M84" s="16"/>
      <c r="N84" s="16"/>
      <c r="O84" s="17"/>
      <c r="P84" s="18"/>
      <c r="Q84" t="str">
        <f>IF(P84="","",(P84-O84)*N84)</f>
        <v/>
      </c>
      <c r="R84" s="16"/>
      <c r="S84" s="16"/>
      <c r="T84" s="16"/>
    </row>
    <row r="85" s="3" customFormat="1" ht="15">
      <c r="B85" s="12"/>
      <c r="C85" s="9">
        <v>14</v>
      </c>
      <c r="D85" s="14">
        <v>9.0999999999999996</v>
      </c>
      <c r="E85" s="13">
        <v>0</v>
      </c>
      <c r="F85" s="9">
        <v>1</v>
      </c>
      <c r="G85" s="13">
        <v>7470</v>
      </c>
      <c r="H85" s="15">
        <v>7480</v>
      </c>
      <c r="I85" s="9">
        <f>IF(OR(G85="",H85=""),"",IF(OR(E85="",E85=1),(H85-G85)*F85,0))</f>
        <v>0</v>
      </c>
      <c r="J85" s="9">
        <f>IF(OR(G85="",H85=""),"",IF(OR(E85="",E85=1),(H85-G85)*F85,IF(E86=1,(G86-G85)*F85*-1,-(H85-G85)*F85)))</f>
        <v>-10</v>
      </c>
      <c r="L85" s="16"/>
      <c r="M85" s="16"/>
      <c r="N85" s="16"/>
      <c r="O85" s="17"/>
      <c r="P85" s="18"/>
      <c r="Q85" t="str">
        <f>IF(P85="","",(P85-O85)*N85)</f>
        <v/>
      </c>
      <c r="R85" s="16"/>
      <c r="S85" s="16"/>
      <c r="T85" s="16"/>
    </row>
    <row r="86" s="3" customFormat="1" ht="15">
      <c r="B86" s="12"/>
      <c r="C86" s="9">
        <v>14</v>
      </c>
      <c r="D86" s="14">
        <v>13.35</v>
      </c>
      <c r="E86" s="13">
        <v>1</v>
      </c>
      <c r="F86" s="9">
        <v>1</v>
      </c>
      <c r="G86" s="13">
        <v>7480</v>
      </c>
      <c r="H86" s="15">
        <v>7484</v>
      </c>
      <c r="I86" s="9">
        <f>IF(OR(G86="",H86=""),"",IF(OR(E86="",E86=1),(H86-G86)*F86,0))</f>
        <v>4</v>
      </c>
      <c r="J86" s="9">
        <f>IF(OR(G86="",H86=""),"",IF(OR(E86="",E86=1),(H86-G86)*F86,IF(E87=1,(G87-G86)*F86*-1,-(H86-G86)*F86)))</f>
        <v>4</v>
      </c>
      <c r="L86" s="16"/>
      <c r="M86" s="16"/>
      <c r="N86" s="16"/>
      <c r="O86" s="17"/>
      <c r="P86" s="18"/>
      <c r="Q86" t="str">
        <f>IF(P86="","",(P86-O86)*N86)</f>
        <v/>
      </c>
      <c r="R86" s="16"/>
      <c r="S86" s="16"/>
      <c r="T86" s="16"/>
    </row>
    <row r="87" s="3" customFormat="1" ht="15">
      <c r="B87" s="12"/>
      <c r="C87" s="9">
        <v>15</v>
      </c>
      <c r="D87" s="14">
        <v>13.35</v>
      </c>
      <c r="E87" s="13"/>
      <c r="F87" s="9">
        <v>-1</v>
      </c>
      <c r="G87" s="13">
        <v>7484</v>
      </c>
      <c r="H87" s="15">
        <v>7372</v>
      </c>
      <c r="I87" s="9">
        <f>IF(OR(G87="",H87=""),"",IF(OR(E87="",E87=1),(H87-G87)*F87,0))</f>
        <v>112</v>
      </c>
      <c r="J87" s="9">
        <f>IF(OR(G87="",H87=""),"",IF(OR(E87="",E87=1),(H87-G87)*F87,IF(E88=1,(G88-G87)*F87*-1,-(H87-G87)*F87)))</f>
        <v>112</v>
      </c>
      <c r="L87" s="16"/>
      <c r="M87" s="16"/>
      <c r="N87" s="16"/>
      <c r="O87" s="17"/>
      <c r="P87" s="18"/>
      <c r="Q87" t="str">
        <f>IF(P87="","",(P87-O87)*N87)</f>
        <v/>
      </c>
      <c r="R87" s="16"/>
      <c r="S87" s="16"/>
      <c r="T87" s="16"/>
    </row>
    <row r="88" s="3" customFormat="1" ht="15">
      <c r="B88" s="12"/>
      <c r="C88" s="9">
        <v>18</v>
      </c>
      <c r="D88" s="14">
        <v>21.399999999999999</v>
      </c>
      <c r="E88" s="13"/>
      <c r="F88" s="9">
        <v>-1</v>
      </c>
      <c r="G88" s="13">
        <v>7324</v>
      </c>
      <c r="H88" s="15">
        <v>7318</v>
      </c>
      <c r="I88" s="9">
        <f>IF(OR(G88="",H88=""),"",IF(OR(E88="",E88=1),(H88-G88)*F88,0))</f>
        <v>6</v>
      </c>
      <c r="J88" s="9">
        <f>IF(OR(G88="",H88=""),"",IF(OR(E88="",E88=1),(H88-G88)*F88,IF(E89=1,(G89-G88)*F88*-1,-(H88-G88)*F88)))</f>
        <v>6</v>
      </c>
      <c r="L88" s="16"/>
      <c r="M88" s="16"/>
      <c r="N88" s="16"/>
      <c r="O88" s="17"/>
      <c r="P88" s="18"/>
      <c r="Q88" t="str">
        <f>IF(P88="","",(P88-O88)*N88)</f>
        <v/>
      </c>
      <c r="R88" s="16"/>
      <c r="S88" s="16"/>
      <c r="T88" s="16"/>
    </row>
    <row r="89" s="3" customFormat="1" ht="15">
      <c r="B89" s="12"/>
      <c r="C89" s="9">
        <v>19</v>
      </c>
      <c r="D89" s="14">
        <v>21.199999999999999</v>
      </c>
      <c r="E89" s="13"/>
      <c r="F89" s="9">
        <v>1</v>
      </c>
      <c r="G89" s="13">
        <v>7318</v>
      </c>
      <c r="H89" s="15">
        <v>7278</v>
      </c>
      <c r="I89" s="9">
        <f>IF(OR(G89="",H89=""),"",IF(OR(E89="",E89=1),(H89-G89)*F89,0))</f>
        <v>-40</v>
      </c>
      <c r="J89" s="9">
        <f>IF(OR(G89="",H89=""),"",IF(OR(E89="",E89=1),(H89-G89)*F89,IF(E90=1,(G90-G89)*F89*-1,-(H89-G89)*F89)))</f>
        <v>-40</v>
      </c>
      <c r="L89" s="16"/>
      <c r="M89" s="16"/>
      <c r="N89" s="16"/>
      <c r="O89" s="17"/>
      <c r="P89" s="18"/>
      <c r="Q89" t="str">
        <f>IF(P89="","",(P89-O89)*N89)</f>
        <v/>
      </c>
      <c r="R89" s="16"/>
      <c r="S89" s="16"/>
      <c r="T89" s="16"/>
    </row>
    <row r="90" s="3" customFormat="1" ht="15">
      <c r="B90" s="12"/>
      <c r="C90" s="9">
        <v>20</v>
      </c>
      <c r="D90" s="14">
        <v>10.550000000000001</v>
      </c>
      <c r="E90" s="13">
        <v>0</v>
      </c>
      <c r="F90" s="9">
        <v>-1</v>
      </c>
      <c r="G90" s="13">
        <v>7278</v>
      </c>
      <c r="H90" s="15">
        <v>7330</v>
      </c>
      <c r="I90" s="9">
        <f>IF(OR(G90="",H90=""),"",IF(OR(E90="",E90=1),(H90-G90)*F90,0))</f>
        <v>0</v>
      </c>
      <c r="J90" s="9">
        <f>IF(OR(G90="",H90=""),"",IF(OR(E90="",E90=1),(H90-G90)*F90,IF(E91=1,(G91-G90)*F90*-1,-(H90-G90)*F90)))</f>
        <v>52</v>
      </c>
      <c r="L90" s="16"/>
      <c r="M90" s="16"/>
      <c r="N90" s="16"/>
      <c r="O90" s="17"/>
      <c r="P90" s="18"/>
      <c r="Q90" t="str">
        <f>IF(P90="","",(P90-O90)*N90)</f>
        <v/>
      </c>
      <c r="R90" s="16"/>
      <c r="S90" s="16"/>
      <c r="T90" s="16"/>
    </row>
    <row r="91" s="3" customFormat="1" ht="15">
      <c r="B91" s="12"/>
      <c r="C91" s="9">
        <v>20</v>
      </c>
      <c r="D91" s="14">
        <v>15</v>
      </c>
      <c r="E91" s="13"/>
      <c r="F91" s="9">
        <v>1</v>
      </c>
      <c r="G91" s="13">
        <v>7330</v>
      </c>
      <c r="H91" s="15">
        <v>7300</v>
      </c>
      <c r="I91" s="9">
        <f>IF(OR(G91="",H91=""),"",IF(OR(E91="",E91=1),(H91-G91)*F91,0))</f>
        <v>-30</v>
      </c>
      <c r="J91" s="9">
        <f>IF(OR(G91="",H91=""),"",IF(OR(E91="",E91=1),(H91-G91)*F91,IF(E92=1,(G92-G91)*F91*-1,-(H91-G91)*F91)))</f>
        <v>-30</v>
      </c>
      <c r="L91" s="16"/>
      <c r="M91" s="16"/>
      <c r="N91" s="16"/>
      <c r="O91" s="17"/>
      <c r="P91" s="18"/>
      <c r="Q91" t="str">
        <f>IF(P91="","",(P91-O91)*N91)</f>
        <v/>
      </c>
      <c r="R91" s="16"/>
      <c r="S91" s="16"/>
      <c r="T91" s="16"/>
    </row>
    <row r="92" s="3" customFormat="1" ht="15">
      <c r="B92" s="12"/>
      <c r="C92" s="9">
        <v>20</v>
      </c>
      <c r="D92" s="14">
        <v>21.100000000000001</v>
      </c>
      <c r="E92" s="13"/>
      <c r="F92" s="9">
        <v>-1</v>
      </c>
      <c r="G92" s="13">
        <v>7300</v>
      </c>
      <c r="H92" s="15">
        <v>7222</v>
      </c>
      <c r="I92" s="9">
        <f>IF(OR(G92="",H92=""),"",IF(OR(E92="",E92=1),(H92-G92)*F92,0))</f>
        <v>78</v>
      </c>
      <c r="J92" s="9">
        <f>IF(OR(G92="",H92=""),"",IF(OR(E92="",E92=1),(H92-G92)*F92,IF(E93=1,(G93-G92)*F92*-1,-(H92-G92)*F92)))</f>
        <v>78</v>
      </c>
      <c r="L92" s="16"/>
      <c r="M92" s="16"/>
      <c r="N92" s="16"/>
      <c r="O92" s="17"/>
      <c r="P92" s="18"/>
      <c r="Q92" t="str">
        <f>IF(P92="","",(P92-O92)*N92)</f>
        <v/>
      </c>
      <c r="R92" s="16"/>
      <c r="S92" s="16"/>
      <c r="T92" s="16"/>
    </row>
    <row r="93" s="3" customFormat="1" ht="15">
      <c r="B93" s="12"/>
      <c r="C93" s="9">
        <v>22</v>
      </c>
      <c r="D93" s="14">
        <v>9.3000000000000007</v>
      </c>
      <c r="E93" s="13"/>
      <c r="F93" s="9">
        <v>1</v>
      </c>
      <c r="G93" s="13">
        <v>7222</v>
      </c>
      <c r="H93" s="15">
        <v>7208</v>
      </c>
      <c r="I93" s="9">
        <f>IF(OR(G93="",H93=""),"",IF(OR(E93="",E93=1),(H93-G93)*F93,0))</f>
        <v>-14</v>
      </c>
      <c r="J93" s="9">
        <f>IF(OR(G93="",H93=""),"",IF(OR(E93="",E93=1),(H93-G93)*F93,IF(E94=1,(G94-G93)*F93*-1,-(H93-G93)*F93)))</f>
        <v>-14</v>
      </c>
      <c r="L93" s="16"/>
      <c r="M93" s="16"/>
      <c r="N93" s="16"/>
      <c r="O93" s="17"/>
      <c r="P93" s="18"/>
      <c r="Q93" t="str">
        <f>IF(P93="","",(P93-O93)*N93)</f>
        <v/>
      </c>
      <c r="R93" s="16"/>
      <c r="S93" s="16"/>
      <c r="T93" s="16"/>
    </row>
    <row r="94" s="3" customFormat="1" ht="15">
      <c r="B94" s="12"/>
      <c r="C94" s="9">
        <v>25</v>
      </c>
      <c r="D94" s="14">
        <v>14.050000000000001</v>
      </c>
      <c r="E94" s="13">
        <v>0</v>
      </c>
      <c r="F94" s="9">
        <v>-1</v>
      </c>
      <c r="G94" s="13">
        <v>7198</v>
      </c>
      <c r="H94" s="15">
        <v>7220</v>
      </c>
      <c r="I94" s="9">
        <f>IF(OR(G94="",H94=""),"",IF(OR(E94="",E94=1),(H94-G94)*F94,0))</f>
        <v>0</v>
      </c>
      <c r="J94" s="9">
        <f>IF(OR(G94="",H94=""),"",IF(OR(E94="",E94=1),(H94-G94)*F94,IF(E95=1,(G95-G94)*F94*-1,-(H94-G94)*F94)))</f>
        <v>22</v>
      </c>
      <c r="L94" s="16"/>
      <c r="M94" s="16"/>
      <c r="N94" s="16"/>
      <c r="O94" s="17"/>
      <c r="P94" s="18"/>
      <c r="Q94" t="str">
        <f>IF(P94="","",(P94-O94)*N94)</f>
        <v/>
      </c>
      <c r="R94" s="16"/>
      <c r="S94" s="16"/>
      <c r="T94" s="16"/>
    </row>
    <row r="95" s="3" customFormat="1" ht="15">
      <c r="B95" s="12"/>
      <c r="C95" s="9">
        <v>25</v>
      </c>
      <c r="D95" s="14">
        <v>21.399999999999999</v>
      </c>
      <c r="E95" s="13">
        <v>1</v>
      </c>
      <c r="F95" s="9">
        <v>-1</v>
      </c>
      <c r="G95" s="13">
        <v>7220</v>
      </c>
      <c r="H95" s="15">
        <v>7278</v>
      </c>
      <c r="I95" s="9">
        <f>IF(OR(G95="",H95=""),"",IF(OR(E95="",E95=1),(H95-G95)*F95,0))</f>
        <v>-58</v>
      </c>
      <c r="J95" s="9">
        <f>IF(OR(G95="",H95=""),"",IF(OR(E95="",E95=1),(H95-G95)*F95,IF(E96=1,(G96-G95)*F95*-1,-(H95-G95)*F95)))</f>
        <v>-58</v>
      </c>
      <c r="L95" s="16"/>
      <c r="M95" s="16"/>
      <c r="N95" s="16"/>
      <c r="O95" s="17"/>
      <c r="P95" s="18"/>
      <c r="Q95" t="str">
        <f>IF(P95="","",(P95-O95)*N95)</f>
        <v/>
      </c>
      <c r="R95" s="16"/>
      <c r="S95" s="16"/>
      <c r="T95" s="16"/>
    </row>
    <row r="96" s="3" customFormat="1" ht="15">
      <c r="B96" s="12"/>
      <c r="C96" s="9">
        <v>26</v>
      </c>
      <c r="D96" s="14">
        <v>9.4000000000000004</v>
      </c>
      <c r="E96" s="13">
        <v>0</v>
      </c>
      <c r="F96" s="9">
        <v>1</v>
      </c>
      <c r="G96" s="13">
        <v>7278</v>
      </c>
      <c r="H96" s="15">
        <v>7280</v>
      </c>
      <c r="I96" s="9">
        <f>IF(OR(G96="",H96=""),"",IF(OR(E96="",E96=1),(H96-G96)*F96,0))</f>
        <v>0</v>
      </c>
      <c r="J96" s="9">
        <f>IF(OR(G96="",H96=""),"",IF(OR(E96="",E96=1),(H96-G96)*F96,IF(E97=1,(G97-G96)*F96*-1,-(H96-G96)*F96)))</f>
        <v>-2</v>
      </c>
      <c r="L96" s="16"/>
      <c r="M96" s="16"/>
      <c r="N96" s="16"/>
      <c r="O96" s="17"/>
      <c r="P96" s="18"/>
      <c r="Q96" t="str">
        <f>IF(P96="","",(P96-O96)*N96)</f>
        <v/>
      </c>
      <c r="R96" s="16"/>
      <c r="S96" s="16"/>
      <c r="T96" s="16"/>
    </row>
    <row r="97" s="3" customFormat="1" ht="15">
      <c r="B97" s="12"/>
      <c r="C97" s="9">
        <v>26</v>
      </c>
      <c r="D97" s="14">
        <v>11.15</v>
      </c>
      <c r="E97" s="13">
        <v>1</v>
      </c>
      <c r="F97" s="9">
        <v>1</v>
      </c>
      <c r="G97" s="13">
        <v>7280</v>
      </c>
      <c r="H97" s="15">
        <v>7230</v>
      </c>
      <c r="I97" s="9">
        <f>IF(OR(G97="",H97=""),"",IF(OR(E97="",E97=1),(H97-G97)*F97,0))</f>
        <v>-50</v>
      </c>
      <c r="J97" s="9">
        <f>IF(OR(G97="",H97=""),"",IF(OR(E97="",E97=1),(H97-G97)*F97,IF(E98=1,(G98-G97)*F97*-1,-(H97-G97)*F97)))</f>
        <v>-50</v>
      </c>
      <c r="L97" s="16"/>
      <c r="M97" s="16"/>
      <c r="N97" s="16"/>
      <c r="O97" s="17"/>
      <c r="P97" s="18"/>
      <c r="Q97" t="str">
        <f>IF(P97="","",(P97-O97)*N97)</f>
        <v/>
      </c>
      <c r="R97" s="16"/>
      <c r="S97" s="16"/>
      <c r="T97" s="16"/>
    </row>
    <row r="98" s="3" customFormat="1" ht="15">
      <c r="B98" s="12"/>
      <c r="C98" s="9">
        <v>26</v>
      </c>
      <c r="D98" s="14">
        <v>21.399999999999999</v>
      </c>
      <c r="E98" s="13"/>
      <c r="F98" s="9">
        <v>-1</v>
      </c>
      <c r="G98" s="13">
        <v>7244</v>
      </c>
      <c r="H98" s="15">
        <v>7292</v>
      </c>
      <c r="I98" s="9">
        <f>IF(OR(G98="",H98=""),"",IF(OR(E98="",E98=1),(H98-G98)*F98,0))</f>
        <v>-48</v>
      </c>
      <c r="J98" s="9">
        <f>IF(OR(G98="",H98=""),"",IF(OR(E98="",E98=1),(H98-G98)*F98,IF(E99=1,(G99-G98)*F98*-1,-(H98-G98)*F98)))</f>
        <v>-48</v>
      </c>
      <c r="L98" s="16"/>
      <c r="M98" s="16"/>
      <c r="N98" s="16"/>
      <c r="O98" s="17"/>
      <c r="P98" s="18"/>
      <c r="Q98" t="str">
        <f>IF(P98="","",(P98-O98)*N98)</f>
        <v/>
      </c>
      <c r="R98" s="16"/>
      <c r="S98" s="16"/>
      <c r="T98" s="16"/>
    </row>
    <row r="99" s="3" customFormat="1" ht="15">
      <c r="B99" s="12"/>
      <c r="C99" s="9">
        <v>27</v>
      </c>
      <c r="D99" s="14">
        <v>14.050000000000001</v>
      </c>
      <c r="E99" s="13"/>
      <c r="F99" s="9">
        <v>1</v>
      </c>
      <c r="G99" s="13">
        <v>7292</v>
      </c>
      <c r="H99" s="15">
        <v>7468</v>
      </c>
      <c r="I99" s="9">
        <f>IF(OR(G99="",H99=""),"",IF(OR(E99="",E99=1),(H99-G99)*F99,0))</f>
        <v>176</v>
      </c>
      <c r="J99" s="9">
        <f>IF(OR(G99="",H99=""),"",IF(OR(E99="",E99=1),(H99-G99)*F99,IF(#REF!=1,(#REF!-G99)*F99*-1,-(H99-G99)*F99)))</f>
        <v>176</v>
      </c>
      <c r="L99" s="16"/>
      <c r="M99" s="16"/>
      <c r="N99" s="16"/>
      <c r="O99" s="17"/>
      <c r="P99" s="18"/>
      <c r="Q99" t="str">
        <f>IF(P99="","",(P99-O99)*N99)</f>
        <v/>
      </c>
      <c r="R99" s="16"/>
      <c r="S99" s="16"/>
      <c r="T99" s="16"/>
    </row>
    <row r="100" s="3" customFormat="1" ht="15">
      <c r="B100" s="12"/>
      <c r="C100" s="9"/>
      <c r="D100" s="14"/>
      <c r="E100" s="13"/>
      <c r="F100" s="9"/>
      <c r="G100" s="13"/>
      <c r="H100" s="15"/>
      <c r="I100" s="9" t="str">
        <f>IF(OR(G100="",H100=""),"",IF(OR(E100="",E100=1),(H100-G100)*F100,0))</f>
        <v/>
      </c>
      <c r="J100" s="9" t="str">
        <f>IF(OR(G100="",H100=""),"",IF(OR(E100="",E100=1),(H100-G100)*F100,IF(E101=1,(G101-G100)*F100*-1,-(H100-G100)*F100)))</f>
        <v/>
      </c>
      <c r="L100" s="16"/>
      <c r="M100" s="16"/>
      <c r="N100" s="16"/>
      <c r="O100" s="17"/>
      <c r="P100" s="18"/>
      <c r="Q100" t="str">
        <f>IF(P100="","",(P100-O100)*N100)</f>
        <v/>
      </c>
      <c r="R100" s="16"/>
      <c r="S100" s="16"/>
      <c r="T100" s="16"/>
    </row>
    <row r="101" s="3" customFormat="1" ht="15.050000000000001">
      <c r="B101" s="12"/>
      <c r="C101" s="9"/>
      <c r="D101" s="14"/>
      <c r="E101" s="13"/>
      <c r="F101" s="9"/>
      <c r="G101" s="13"/>
      <c r="H101" s="15"/>
      <c r="I101" s="9">
        <f>SUM(I64:I100)</f>
        <v>-450</v>
      </c>
      <c r="J101" s="9">
        <f>SUM(J64:J100)</f>
        <v>-410</v>
      </c>
      <c r="K101" s="3">
        <v>-18</v>
      </c>
      <c r="L101" s="16"/>
      <c r="M101" s="16"/>
      <c r="N101" s="16"/>
      <c r="O101" s="17"/>
      <c r="P101" s="18"/>
      <c r="Q101">
        <f>SUM(Q66:Q100)</f>
        <v>-18</v>
      </c>
      <c r="R101" s="16"/>
      <c r="S101" s="16"/>
      <c r="T101" s="16"/>
    </row>
    <row r="102" s="3" customFormat="1" ht="15">
      <c r="B102" s="12"/>
      <c r="C102" s="9"/>
      <c r="D102" s="14"/>
      <c r="E102" s="13"/>
      <c r="F102" s="9"/>
      <c r="G102" s="13"/>
      <c r="H102" s="15"/>
      <c r="I102" s="9"/>
      <c r="J102" s="9" t="str">
        <f>IF(OR(G102="",H102=""),"",IF(OR(E102="",E102=1),(H102-G102)*F102,IF(E103=1,(G103-G102)*F102*-1,-(H102-G102)*F102)))</f>
        <v/>
      </c>
      <c r="L102" s="16"/>
      <c r="M102" s="16"/>
      <c r="N102" s="16"/>
      <c r="O102" s="17"/>
      <c r="P102" s="18"/>
      <c r="Q102" t="str">
        <f>IF(P102="","",(P102-O102)*N102)</f>
        <v/>
      </c>
      <c r="R102" s="16"/>
      <c r="S102" s="16"/>
      <c r="T102" s="16"/>
    </row>
    <row r="103" ht="15">
      <c r="C103" s="19" t="s">
        <v>20</v>
      </c>
      <c r="D103" s="4"/>
      <c r="E103" s="3"/>
      <c r="F103" s="3"/>
      <c r="G103" s="3"/>
      <c r="H103" s="3"/>
      <c r="I103" s="3"/>
      <c r="J103" s="9" t="str">
        <f>IF(OR(G103="",H103=""),"",IF(OR(E103="",E103=1),(H103-G103)*F103,IF(E104=1,(G104-G103)*F103*-1,-(H103-G103)*F103)))</f>
        <v/>
      </c>
      <c r="K103" s="3"/>
      <c r="L103" t="s">
        <v>20</v>
      </c>
      <c r="Q103" t="str">
        <f>IF(P103="","",(P103-O103)*N103)</f>
        <v/>
      </c>
    </row>
    <row r="104" ht="15">
      <c r="C104" s="3">
        <v>1</v>
      </c>
      <c r="D104" s="4">
        <v>9.4000000000000004</v>
      </c>
      <c r="E104" s="3"/>
      <c r="F104" s="3">
        <v>-1</v>
      </c>
      <c r="G104" s="3">
        <v>7450</v>
      </c>
      <c r="H104" s="3">
        <v>7524</v>
      </c>
      <c r="I104" s="9">
        <f>IF(OR(G104="",H104=""),"",IF(OR(E104="",E104=1),(H104-G104)*F104,0))</f>
        <v>-74</v>
      </c>
      <c r="J104" s="9">
        <f>IF(OR(G104="",H104=""),"",IF(OR(E104="",E104=1),(H104-G104)*F104,IF(E105=1,(G105-G104)*F104*-1,-(H104-G104)*F104)))</f>
        <v>-74</v>
      </c>
      <c r="K104" s="3"/>
      <c r="L104">
        <v>2</v>
      </c>
      <c r="M104" s="20">
        <v>9.5</v>
      </c>
      <c r="N104">
        <v>-1</v>
      </c>
      <c r="O104">
        <v>7624</v>
      </c>
      <c r="P104">
        <v>7642</v>
      </c>
      <c r="Q104">
        <f>IF(P104="","",(P104-O104)*N104)</f>
        <v>-18</v>
      </c>
    </row>
    <row r="105" ht="15">
      <c r="D105" s="2">
        <v>11.15</v>
      </c>
      <c r="E105">
        <v>0</v>
      </c>
      <c r="F105">
        <v>1</v>
      </c>
      <c r="G105">
        <v>7524</v>
      </c>
      <c r="H105">
        <v>7624</v>
      </c>
      <c r="I105" s="9">
        <f>IF(OR(G105="",H105=""),"",IF(OR(E105="",E105=1),(H105-G105)*F105,0))</f>
        <v>0</v>
      </c>
      <c r="J105" s="9">
        <f>IF(OR(G105="",H105=""),"",IF(OR(E105="",E105=1),(H105-G105)*F105,IF(E106=1,(G106-G105)*F105*-1,-(H105-G105)*F105)))</f>
        <v>-18</v>
      </c>
      <c r="L105">
        <v>3</v>
      </c>
      <c r="M105" s="20">
        <v>9.1999999999999993</v>
      </c>
      <c r="N105">
        <v>1</v>
      </c>
      <c r="O105">
        <v>7594</v>
      </c>
      <c r="P105">
        <v>7620</v>
      </c>
      <c r="Q105">
        <f>IF(P105="","",(P105-O105)*N105)</f>
        <v>26</v>
      </c>
    </row>
    <row r="106" ht="15">
      <c r="D106" s="2">
        <v>14.35</v>
      </c>
      <c r="E106">
        <v>1</v>
      </c>
      <c r="F106">
        <v>1</v>
      </c>
      <c r="G106">
        <v>7542</v>
      </c>
      <c r="H106">
        <v>7624</v>
      </c>
      <c r="I106" s="9">
        <f>IF(OR(G106="",H106=""),"",IF(OR(E106="",E106=1),(H106-G106)*F106,0))</f>
        <v>82</v>
      </c>
      <c r="J106" s="9">
        <f>IF(OR(G106="",H106=""),"",IF(OR(E106="",E106=1),(H106-G106)*F106,IF(E107=1,(G107-G106)*F106*-1,-(H106-G106)*F106)))</f>
        <v>82</v>
      </c>
      <c r="L106">
        <v>4</v>
      </c>
      <c r="M106" s="20">
        <v>9.5</v>
      </c>
      <c r="N106">
        <v>-1</v>
      </c>
      <c r="O106">
        <v>7594</v>
      </c>
      <c r="P106">
        <v>7580</v>
      </c>
      <c r="Q106">
        <f>IF(P106="","",(P106-O106)*N106)</f>
        <v>14</v>
      </c>
    </row>
    <row r="107" ht="15">
      <c r="C107">
        <v>2</v>
      </c>
      <c r="D107" s="2">
        <v>22.399999999999999</v>
      </c>
      <c r="F107">
        <v>-1</v>
      </c>
      <c r="G107">
        <v>7624</v>
      </c>
      <c r="H107">
        <v>7574</v>
      </c>
      <c r="I107" s="9">
        <f>IF(OR(G107="",H107=""),"",IF(OR(E107="",E107=1),(H107-G107)*F107,0))</f>
        <v>50</v>
      </c>
      <c r="J107" s="9">
        <f>IF(OR(G107="",H107=""),"",IF(OR(E107="",E107=1),(H107-G107)*F107,IF(E108=1,(G108-G107)*F107*-1,-(H107-G107)*F107)))</f>
        <v>50</v>
      </c>
      <c r="L107">
        <v>8</v>
      </c>
      <c r="M107">
        <v>10.449999999999999</v>
      </c>
      <c r="N107">
        <v>1</v>
      </c>
      <c r="O107">
        <v>7344</v>
      </c>
      <c r="P107">
        <v>7384</v>
      </c>
      <c r="Q107">
        <f>IF(P107="","",(P107-O107)*N107)</f>
        <v>40</v>
      </c>
    </row>
    <row r="108" ht="15">
      <c r="C108">
        <v>4</v>
      </c>
      <c r="D108" s="2">
        <v>9.1999999999999993</v>
      </c>
      <c r="E108">
        <v>0</v>
      </c>
      <c r="F108">
        <v>1</v>
      </c>
      <c r="G108">
        <v>7574</v>
      </c>
      <c r="H108">
        <v>7512</v>
      </c>
      <c r="I108" s="9">
        <f>IF(OR(G108="",H108=""),"",IF(OR(E108="",E108=1),(H108-G108)*F108,0))</f>
        <v>0</v>
      </c>
      <c r="J108" s="9">
        <f>IF(OR(G108="",H108=""),"",IF(OR(E108="",E108=1),(H108-G108)*F108,IF(E109=1,(G109-G108)*F108*-1,-(H108-G108)*F108)))</f>
        <v>-6</v>
      </c>
      <c r="L108">
        <v>9</v>
      </c>
      <c r="M108" s="20">
        <v>21.399999999999999</v>
      </c>
      <c r="N108">
        <v>-1</v>
      </c>
      <c r="O108">
        <v>7478</v>
      </c>
      <c r="P108">
        <v>7512</v>
      </c>
      <c r="Q108">
        <f>IF(P108="","",(P108-O108)*N108)</f>
        <v>-34</v>
      </c>
    </row>
    <row r="109" ht="15">
      <c r="D109" s="2">
        <v>11.15</v>
      </c>
      <c r="E109">
        <v>1</v>
      </c>
      <c r="F109">
        <v>1</v>
      </c>
      <c r="G109">
        <v>7580</v>
      </c>
      <c r="H109">
        <v>7512</v>
      </c>
      <c r="I109" s="9">
        <f>IF(OR(G109="",H109=""),"",IF(OR(E109="",E109=1),(H109-G109)*F109,0))</f>
        <v>-68</v>
      </c>
      <c r="J109" s="9">
        <f>IF(OR(G109="",H109=""),"",IF(OR(E109="",E109=1),(H109-G109)*F109,IF(E110=1,(G110-G109)*F109*-1,-(H109-G109)*F109)))</f>
        <v>-68</v>
      </c>
      <c r="L109">
        <v>14</v>
      </c>
      <c r="M109">
        <v>11.15</v>
      </c>
      <c r="N109">
        <v>-1</v>
      </c>
      <c r="O109">
        <v>7384</v>
      </c>
      <c r="P109">
        <v>7370</v>
      </c>
      <c r="Q109">
        <f>IF(P109="","",(P109-O109)*N109)</f>
        <v>14</v>
      </c>
    </row>
    <row r="110" ht="15">
      <c r="D110" s="2">
        <v>21.100000000000001</v>
      </c>
      <c r="F110">
        <v>-1</v>
      </c>
      <c r="G110">
        <v>7516</v>
      </c>
      <c r="H110">
        <v>7600</v>
      </c>
      <c r="I110" s="9">
        <f>IF(OR(G110="",H110=""),"",IF(OR(E110="",E110=1),(H110-G110)*F110,0))</f>
        <v>-84</v>
      </c>
      <c r="J110" s="9">
        <f>IF(OR(G110="",H110=""),"",IF(OR(E110="",E110=1),(H110-G110)*F110,IF(E111=1,(G111-G110)*F110*-1,-(H110-G110)*F110)))</f>
        <v>-84</v>
      </c>
      <c r="Q110" t="str">
        <f>IF(P110="","",(P110-O110)*N110)</f>
        <v/>
      </c>
    </row>
    <row r="111" ht="15">
      <c r="D111" s="2">
        <v>23</v>
      </c>
      <c r="F111">
        <v>1</v>
      </c>
      <c r="G111">
        <v>7600</v>
      </c>
      <c r="H111">
        <v>7520</v>
      </c>
      <c r="I111" s="9">
        <f>IF(OR(G111="",H111=""),"",IF(OR(E111="",E111=1),(H111-G111)*F111,0))</f>
        <v>-80</v>
      </c>
      <c r="J111" s="9">
        <f>IF(OR(G111="",H111=""),"",IF(OR(E111="",E111=1),(H111-G111)*F111,IF(E112=1,(G112-G111)*F111*-1,-(H111-G111)*F111)))</f>
        <v>-80</v>
      </c>
      <c r="L111">
        <v>2401</v>
      </c>
      <c r="Q111" t="str">
        <f>IF(P111="","",(P111-O111)*N111)</f>
        <v/>
      </c>
    </row>
    <row r="112" ht="15">
      <c r="C112">
        <v>7</v>
      </c>
      <c r="D112" s="2">
        <v>11.25</v>
      </c>
      <c r="F112">
        <v>-1</v>
      </c>
      <c r="G112">
        <v>7520</v>
      </c>
      <c r="H112">
        <v>7384</v>
      </c>
      <c r="I112" s="9">
        <f>IF(OR(G112="",H112=""),"",IF(OR(E112="",E112=1),(H112-G112)*F112,0))</f>
        <v>136</v>
      </c>
      <c r="J112" s="9">
        <f>IF(OR(G112="",H112=""),"",IF(OR(E112="",E112=1),(H112-G112)*F112,IF(E113=1,(G113-G112)*F112*-1,-(H112-G112)*F112)))</f>
        <v>136</v>
      </c>
      <c r="L112">
        <v>21</v>
      </c>
      <c r="M112" s="20">
        <v>10.1</v>
      </c>
      <c r="N112">
        <v>-1</v>
      </c>
      <c r="O112">
        <v>7740</v>
      </c>
      <c r="P112">
        <v>7664</v>
      </c>
      <c r="Q112">
        <f>IF(P112="","",(P112-O112)*N112)</f>
        <v>76</v>
      </c>
    </row>
    <row r="113" ht="15">
      <c r="C113">
        <v>9</v>
      </c>
      <c r="D113" s="2">
        <v>13.35</v>
      </c>
      <c r="F113">
        <v>1</v>
      </c>
      <c r="G113">
        <v>7406</v>
      </c>
      <c r="H113">
        <v>7434</v>
      </c>
      <c r="I113" s="9">
        <f>IF(OR(G113="",H113=""),"",IF(OR(E113="",E113=1),(H113-G113)*F113,0))</f>
        <v>28</v>
      </c>
      <c r="J113" s="9">
        <f>IF(OR(G113="",H113=""),"",IF(OR(E113="",E113=1),(H113-G113)*F113,IF(E114=1,(G114-G113)*F113*-1,-(H113-G113)*F113)))</f>
        <v>28</v>
      </c>
      <c r="L113">
        <v>25</v>
      </c>
      <c r="M113" s="20">
        <v>9.3000000000000007</v>
      </c>
      <c r="N113">
        <v>-1</v>
      </c>
      <c r="O113">
        <v>7724</v>
      </c>
      <c r="P113">
        <v>7722</v>
      </c>
      <c r="Q113">
        <f>IF(P113="","",(P113-O113)*N113)</f>
        <v>2</v>
      </c>
    </row>
    <row r="114" ht="15">
      <c r="C114">
        <v>10</v>
      </c>
      <c r="D114" s="2">
        <v>10.1</v>
      </c>
      <c r="F114">
        <v>-1</v>
      </c>
      <c r="G114">
        <v>7434</v>
      </c>
      <c r="H114">
        <v>7492</v>
      </c>
      <c r="I114" s="9">
        <f>IF(OR(G114="",H114=""),"",IF(OR(E114="",E114=1),(H114-G114)*F114,0))</f>
        <v>-58</v>
      </c>
      <c r="J114" s="9">
        <f>IF(OR(G114="",H114=""),"",IF(OR(E114="",E114=1),(H114-G114)*F114,IF(E115=1,(G115-G114)*F114*-1,-(H114-G114)*F114)))</f>
        <v>-58</v>
      </c>
      <c r="L114">
        <v>25</v>
      </c>
      <c r="M114" s="20">
        <v>22</v>
      </c>
      <c r="N114">
        <v>-1</v>
      </c>
      <c r="O114">
        <v>7854</v>
      </c>
      <c r="P114">
        <v>7796</v>
      </c>
      <c r="Q114">
        <f>IF(P114="","",(P114-O114)*N114)</f>
        <v>58</v>
      </c>
    </row>
    <row r="115" ht="15">
      <c r="D115" s="2">
        <v>22.300000000000001</v>
      </c>
      <c r="F115">
        <v>1</v>
      </c>
      <c r="G115">
        <v>7492</v>
      </c>
      <c r="H115">
        <v>7436</v>
      </c>
      <c r="I115" s="9">
        <f>IF(OR(G115="",H115=""),"",IF(OR(E115="",E115=1),(H115-G115)*F115,0))</f>
        <v>-56</v>
      </c>
      <c r="J115" s="9">
        <f>IF(OR(G115="",H115=""),"",IF(OR(E115="",E115=1),(H115-G115)*F115,IF(E116=1,(G116-G115)*F115*-1,-(H115-G115)*F115)))</f>
        <v>-56</v>
      </c>
      <c r="Q115" t="str">
        <f>IF(P115="","",(P115-O115)*N115)</f>
        <v/>
      </c>
    </row>
    <row r="116" ht="15">
      <c r="C116">
        <v>11</v>
      </c>
      <c r="D116" s="2">
        <v>10.35</v>
      </c>
      <c r="F116">
        <v>-1</v>
      </c>
      <c r="G116">
        <v>7408</v>
      </c>
      <c r="H116">
        <v>7404</v>
      </c>
      <c r="I116" s="9">
        <f>IF(OR(G116="",H116=""),"",IF(OR(E116="",E116=1),(H116-G116)*F116,0))</f>
        <v>4</v>
      </c>
      <c r="J116" s="9">
        <f>IF(OR(G116="",H116=""),"",IF(OR(E116="",E116=1),(H116-G116)*F116,IF(E117=1,(G117-G116)*F116*-1,-(H116-G116)*F116)))</f>
        <v>4</v>
      </c>
      <c r="Q116" t="str">
        <f>IF(P116="","",(P116-O116)*N116)</f>
        <v/>
      </c>
    </row>
    <row r="117" ht="15">
      <c r="D117" s="2">
        <v>22.5</v>
      </c>
      <c r="F117">
        <v>1</v>
      </c>
      <c r="G117">
        <v>7404</v>
      </c>
      <c r="H117">
        <v>7376</v>
      </c>
      <c r="I117" s="9">
        <f>IF(OR(G117="",H117=""),"",IF(OR(E117="",E117=1),(H117-G117)*F117,0))</f>
        <v>-28</v>
      </c>
      <c r="J117" s="9">
        <f>IF(OR(G117="",H117=""),"",IF(OR(E117="",E117=1),(H117-G117)*F117,IF(E118=1,(G118-G117)*F117*-1,-(H117-G117)*F117)))</f>
        <v>-28</v>
      </c>
      <c r="Q117" t="str">
        <f>IF(P117="","",(P117-O117)*N117)</f>
        <v/>
      </c>
    </row>
    <row r="118" ht="15">
      <c r="C118">
        <v>14</v>
      </c>
      <c r="D118" s="2">
        <v>13.449999999999999</v>
      </c>
      <c r="F118">
        <v>1</v>
      </c>
      <c r="G118">
        <v>7370</v>
      </c>
      <c r="H118">
        <v>7410</v>
      </c>
      <c r="I118" s="9">
        <f>IF(OR(G118="",H118=""),"",IF(OR(E118="",E118=1),(H118-G118)*F118,0))</f>
        <v>40</v>
      </c>
      <c r="J118" s="9">
        <f>IF(OR(G118="",H118=""),"",IF(OR(E118="",E118=1),(H118-G118)*F118,IF(E119=1,(G119-G118)*F118*-1,-(H118-G118)*F118)))</f>
        <v>40</v>
      </c>
      <c r="Q118" t="str">
        <f>IF(P118="","",(P118-O118)*N118)</f>
        <v/>
      </c>
    </row>
    <row r="119" ht="15">
      <c r="C119">
        <v>15</v>
      </c>
      <c r="D119" s="2">
        <v>9.0999999999999996</v>
      </c>
      <c r="F119">
        <v>1</v>
      </c>
      <c r="G119">
        <v>7410</v>
      </c>
      <c r="H119">
        <v>7578</v>
      </c>
      <c r="I119" s="9">
        <f>IF(OR(G119="",H119=""),"",IF(OR(E119="",E119=1),(H119-G119)*F119,0))</f>
        <v>168</v>
      </c>
      <c r="J119" s="9">
        <f>IF(OR(G119="",H119=""),"",IF(OR(E119="",E119=1),(H119-G119)*F119,IF(E120=1,(G120-G119)*F119*-1,-(H119-G119)*F119)))</f>
        <v>168</v>
      </c>
      <c r="Q119" t="str">
        <f>IF(P119="","",(P119-O119)*N119)</f>
        <v/>
      </c>
    </row>
    <row r="120" ht="15">
      <c r="C120">
        <v>16</v>
      </c>
      <c r="D120" s="2">
        <v>14.15</v>
      </c>
      <c r="F120">
        <v>1</v>
      </c>
      <c r="G120">
        <v>7612</v>
      </c>
      <c r="H120">
        <v>7576</v>
      </c>
      <c r="I120" s="9">
        <f>IF(OR(G120="",H120=""),"",IF(OR(E120="",E120=1),(H120-G120)*F120,0))</f>
        <v>-36</v>
      </c>
      <c r="J120" s="9">
        <f>IF(OR(G120="",H120=""),"",IF(OR(E120="",E120=1),(H120-G120)*F120,IF(E121=1,(G121-G120)*F120*-1,-(H120-G120)*F120)))</f>
        <v>-36</v>
      </c>
      <c r="Q120" t="str">
        <f>IF(P120="","",(P120-O120)*N120)</f>
        <v/>
      </c>
    </row>
    <row r="121" ht="15">
      <c r="C121">
        <v>17</v>
      </c>
      <c r="D121" s="2">
        <v>9.4000000000000004</v>
      </c>
      <c r="E121">
        <v>0</v>
      </c>
      <c r="F121">
        <v>-1</v>
      </c>
      <c r="G121">
        <v>7576</v>
      </c>
      <c r="H121">
        <v>7618</v>
      </c>
      <c r="I121" s="9">
        <f>IF(OR(G121="",H121=""),"",IF(OR(E121="",E121=1),(H121-G121)*F121,0))</f>
        <v>0</v>
      </c>
      <c r="J121" s="9">
        <f>IF(OR(G121="",H121=""),"",IF(OR(E121="",E121=1),(H121-G121)*F121,IF(E122=1,(G122-G121)*F121*-1,-(H121-G121)*F121)))</f>
        <v>42</v>
      </c>
      <c r="Q121" t="str">
        <f>IF(P121="","",(P121-O121)*N121)</f>
        <v/>
      </c>
    </row>
    <row r="122" ht="15">
      <c r="C122">
        <v>17</v>
      </c>
      <c r="D122" s="2">
        <v>14.15</v>
      </c>
      <c r="F122">
        <v>1</v>
      </c>
      <c r="G122">
        <v>7648</v>
      </c>
      <c r="H122">
        <v>7672</v>
      </c>
      <c r="I122" s="9">
        <f>IF(OR(G122="",H122=""),"",IF(OR(E122="",E122=1),(H122-G122)*F122,0))</f>
        <v>24</v>
      </c>
      <c r="J122" s="9">
        <f>IF(OR(G122="",H122=""),"",IF(OR(E122="",E122=1),(H122-G122)*F122,IF(E139=1,(G139-G122)*F122*-1,-(H122-G122)*F122)))</f>
        <v>24</v>
      </c>
      <c r="Q122" t="str">
        <f>IF(P122="","",(P122-O122)*N122)</f>
        <v/>
      </c>
    </row>
    <row r="123" s="0" customFormat="1" ht="15">
      <c r="B123" s="1">
        <v>2401</v>
      </c>
      <c r="D123" s="2"/>
      <c r="H123"/>
      <c r="I123" s="9" t="str">
        <f>IF(OR(G123="",H123=""),"",IF(OR(E123="",E123=1),(H123-G123)*F123,0))</f>
        <v/>
      </c>
      <c r="J123" s="9" t="str">
        <f>IF(OR(G123="",H123=""),"",IF(OR(E123="",E123=1),(H123-G123)*F123,IF(E140=1,(G140-G123)*F123*-1,-(H123-G123)*F123)))</f>
        <v/>
      </c>
      <c r="K123" t="s">
        <v>21</v>
      </c>
      <c r="P123"/>
      <c r="Q123" t="str">
        <f>IF(P123="","",(P123-O123)*N123)</f>
        <v/>
      </c>
    </row>
    <row r="124" s="0" customFormat="1" ht="15">
      <c r="B124" s="1"/>
      <c r="C124">
        <v>18</v>
      </c>
      <c r="D124" s="2">
        <v>14.550000000000001</v>
      </c>
      <c r="F124">
        <v>-1</v>
      </c>
      <c r="G124">
        <v>7618</v>
      </c>
      <c r="H124">
        <v>7686</v>
      </c>
      <c r="I124" s="9">
        <f>IF(OR(G124="",H124=""),"",IF(OR(E124="",E124=1),(H124-G124)*F124,0))</f>
        <v>-68</v>
      </c>
      <c r="J124" s="9">
        <f>IF(OR(G124="",H124=""),"",IF(OR(E124="",E124=1),(H124-G124)*F124,IF(E141=1,(G141-G124)*F124*-1,-(H124-G124)*F124)))</f>
        <v>-68</v>
      </c>
      <c r="P124"/>
      <c r="Q124" t="str">
        <f>IF(P124="","",(P124-O124)*N124)</f>
        <v/>
      </c>
    </row>
    <row r="125" s="0" customFormat="1" ht="15">
      <c r="B125" s="1"/>
      <c r="C125">
        <v>21</v>
      </c>
      <c r="D125" s="2">
        <v>9.1999999999999993</v>
      </c>
      <c r="E125">
        <v>0</v>
      </c>
      <c r="F125">
        <v>1</v>
      </c>
      <c r="G125">
        <v>7686</v>
      </c>
      <c r="H125">
        <v>7664</v>
      </c>
      <c r="I125" s="9">
        <f>IF(OR(G125="",H125=""),"",IF(OR(E125="",E125=1),(H125-G125)*F125,0))</f>
        <v>0</v>
      </c>
      <c r="J125" s="9">
        <f>IF(OR(G125="",H125=""),"",IF(OR(E125="",E125=1),(H125-G125)*F125,IF(E142=1,(G142-G125)*F125*-1,-(H125-G125)*F125)))</f>
        <v>22</v>
      </c>
      <c r="P125"/>
      <c r="Q125" t="str">
        <f>IF(P125="","",(P125-O125)*N125)</f>
        <v/>
      </c>
    </row>
    <row r="126" s="0" customFormat="1" ht="15">
      <c r="B126" s="1"/>
      <c r="C126">
        <v>21</v>
      </c>
      <c r="D126" s="2">
        <v>14.15</v>
      </c>
      <c r="F126">
        <v>1</v>
      </c>
      <c r="G126">
        <v>7664</v>
      </c>
      <c r="H126">
        <v>7656</v>
      </c>
      <c r="I126" s="9">
        <f>IF(OR(G126="",H126=""),"",IF(OR(E126="",E126=1),(H126-G126)*F126,0))</f>
        <v>-8</v>
      </c>
      <c r="J126" s="9">
        <f>IF(OR(G126="",H126=""),"",IF(OR(E126="",E126=1),(H126-G126)*F126,IF(E143=1,(G143-G126)*F126*-1,-(H126-G126)*F126)))</f>
        <v>-8</v>
      </c>
      <c r="P126"/>
      <c r="Q126" t="str">
        <f>IF(P126="","",(P126-O126)*N126)</f>
        <v/>
      </c>
    </row>
    <row r="127" s="0" customFormat="1" ht="15">
      <c r="B127" s="1"/>
      <c r="C127">
        <v>21</v>
      </c>
      <c r="D127" s="2">
        <v>14.449999999999999</v>
      </c>
      <c r="F127">
        <v>-1</v>
      </c>
      <c r="G127">
        <v>7656</v>
      </c>
      <c r="H127">
        <v>7654</v>
      </c>
      <c r="I127" s="9">
        <f>IF(OR(G127="",H127=""),"",IF(OR(E127="",E127=1),(H127-G127)*F127,0))</f>
        <v>2</v>
      </c>
      <c r="J127" s="9">
        <f>IF(OR(G127="",H127=""),"",IF(OR(E127="",E127=1),(H127-G127)*F127,IF(E144=1,(G144-G127)*F127*-1,-(H127-G127)*F127)))</f>
        <v>2</v>
      </c>
      <c r="P127"/>
      <c r="Q127" t="str">
        <f>IF(P127="","",(P127-O127)*N127)</f>
        <v/>
      </c>
    </row>
    <row r="128" s="0" customFormat="1" ht="15">
      <c r="B128" s="1"/>
      <c r="C128">
        <v>22</v>
      </c>
      <c r="D128" s="2">
        <v>21.300000000000001</v>
      </c>
      <c r="F128">
        <v>1</v>
      </c>
      <c r="G128">
        <v>7654</v>
      </c>
      <c r="H128">
        <v>7594</v>
      </c>
      <c r="I128" s="9">
        <f>IF(OR(G128="",H128=""),"",IF(OR(E128="",E128=1),(H128-G128)*F128,0))</f>
        <v>-60</v>
      </c>
      <c r="J128" s="9">
        <f>IF(OR(G128="",H128=""),"",IF(OR(E128="",E128=1),(H128-G128)*F128,IF(E145=1,(G145-G128)*F128*-1,-(H128-G128)*F128)))</f>
        <v>-60</v>
      </c>
      <c r="P128"/>
      <c r="Q128" t="str">
        <f>IF(P128="","",(P128-O128)*N128)</f>
        <v/>
      </c>
    </row>
    <row r="129" s="0" customFormat="1" ht="15">
      <c r="B129" s="1"/>
      <c r="C129">
        <v>22</v>
      </c>
      <c r="D129" s="2">
        <v>22.399999999999999</v>
      </c>
      <c r="F129">
        <v>-1</v>
      </c>
      <c r="G129">
        <v>7594</v>
      </c>
      <c r="H129">
        <v>7588</v>
      </c>
      <c r="I129" s="9">
        <f>IF(OR(G129="",H129=""),"",IF(OR(E129="",E129=1),(H129-G129)*F129,0))</f>
        <v>6</v>
      </c>
      <c r="J129" s="9">
        <f>IF(OR(G129="",H129=""),"",IF(OR(E129="",E129=1),(H129-G129)*F129,IF(E146=1,(G146-G129)*F129*-1,-(H129-G129)*F129)))</f>
        <v>6</v>
      </c>
      <c r="P129"/>
      <c r="Q129" t="str">
        <f>IF(P129="","",(P129-O129)*N129)</f>
        <v/>
      </c>
    </row>
    <row r="130" s="0" customFormat="1" ht="15">
      <c r="B130" s="1"/>
      <c r="C130">
        <v>23</v>
      </c>
      <c r="D130" s="2">
        <v>14.35</v>
      </c>
      <c r="F130">
        <v>-1</v>
      </c>
      <c r="G130">
        <v>7564</v>
      </c>
      <c r="H130">
        <v>7624</v>
      </c>
      <c r="I130" s="9">
        <f>IF(OR(G130="",H130=""),"",IF(OR(E130="",E130=1),(H130-G130)*F130,0))</f>
        <v>-60</v>
      </c>
      <c r="J130" s="9">
        <f>IF(OR(G130="",H130=""),"",IF(OR(E130="",E130=1),(H130-G130)*F130,IF(E147=1,(G147-G130)*F130*-1,-(H130-G130)*F130)))</f>
        <v>-60</v>
      </c>
      <c r="P130"/>
      <c r="Q130" t="str">
        <f>IF(P130="","",(P130-O130)*N130)</f>
        <v/>
      </c>
    </row>
    <row r="131" s="0" customFormat="1" ht="15">
      <c r="B131" s="1"/>
      <c r="C131">
        <v>23</v>
      </c>
      <c r="D131" s="2">
        <v>22.100000000000001</v>
      </c>
      <c r="F131">
        <v>1</v>
      </c>
      <c r="G131">
        <v>7624</v>
      </c>
      <c r="H131">
        <v>7670</v>
      </c>
      <c r="I131" s="9">
        <f>IF(OR(G131="",H131=""),"",IF(OR(E131="",E131=1),(H131-G131)*F131,0))</f>
        <v>46</v>
      </c>
      <c r="J131" s="9">
        <f>IF(OR(G131="",H131=""),"",IF(OR(E131="",E131=1),(H131-G131)*F131,IF(E148=1,(G148-G131)*F131*-1,-(H131-G131)*F131)))</f>
        <v>46</v>
      </c>
      <c r="P131"/>
      <c r="Q131" t="str">
        <f>IF(P131="","",(P131-O131)*N131)</f>
        <v/>
      </c>
    </row>
    <row r="132" s="0" customFormat="1" ht="15">
      <c r="B132" s="1"/>
      <c r="C132">
        <v>24</v>
      </c>
      <c r="D132" s="2">
        <v>14.449999999999999</v>
      </c>
      <c r="F132">
        <v>-1</v>
      </c>
      <c r="G132">
        <v>7670</v>
      </c>
      <c r="H132">
        <v>7756</v>
      </c>
      <c r="I132" s="9">
        <f>IF(OR(G132="",H132=""),"",IF(OR(E132="",E132=1),(H132-G132)*F132,0))</f>
        <v>-86</v>
      </c>
      <c r="J132" s="9">
        <f>IF(OR(G132="",H132=""),"",IF(OR(E132="",E132=1),(H132-G132)*F132,IF(E149=1,(G149-G132)*F132*-1,-(H132-G132)*F132)))</f>
        <v>-86</v>
      </c>
      <c r="P132"/>
      <c r="Q132" t="str">
        <f>IF(P132="","",(P132-O132)*N132)</f>
        <v/>
      </c>
    </row>
    <row r="133" s="0" customFormat="1" ht="15">
      <c r="B133" s="1"/>
      <c r="C133">
        <v>25</v>
      </c>
      <c r="D133" s="2">
        <v>9.1999999999999993</v>
      </c>
      <c r="E133">
        <v>0</v>
      </c>
      <c r="F133">
        <v>1</v>
      </c>
      <c r="G133">
        <v>7756</v>
      </c>
      <c r="H133">
        <v>7722</v>
      </c>
      <c r="I133" s="9">
        <f>IF(OR(G133="",H133=""),"",IF(OR(E133="",E133=1),(H133-G133)*F133,0))</f>
        <v>0</v>
      </c>
      <c r="J133" s="9">
        <f>IF(OR(G133="",H133=""),"",IF(OR(E133="",E133=1),(H133-G133)*F133,IF(E150=1,(G150-G133)*F133*-1,-(H133-G133)*F133)))</f>
        <v>34</v>
      </c>
      <c r="P133"/>
      <c r="Q133" t="str">
        <f>IF(P133="","",(P133-O133)*N133)</f>
        <v/>
      </c>
    </row>
    <row r="134" s="0" customFormat="1" ht="15">
      <c r="B134" s="1"/>
      <c r="C134">
        <v>25</v>
      </c>
      <c r="D134" s="2">
        <v>10.449999999999999</v>
      </c>
      <c r="F134">
        <v>1</v>
      </c>
      <c r="G134">
        <v>7722</v>
      </c>
      <c r="H134">
        <v>7796</v>
      </c>
      <c r="I134" s="9">
        <f>IF(OR(G134="",H134=""),"",IF(OR(E134="",E134=1),(H134-G134)*F134,0))</f>
        <v>74</v>
      </c>
      <c r="J134" s="9">
        <f>IF(OR(G134="",H134=""),"",IF(OR(E134="",E134=1),(H134-G134)*F134,IF(E151=1,(G151-G134)*F134*-1,-(H134-G134)*F134)))</f>
        <v>74</v>
      </c>
      <c r="P134"/>
      <c r="Q134" t="str">
        <f>IF(P134="","",(P134-O134)*N134)</f>
        <v/>
      </c>
    </row>
    <row r="135" s="0" customFormat="1" ht="15">
      <c r="B135" s="1"/>
      <c r="C135">
        <v>28</v>
      </c>
      <c r="D135" s="2">
        <v>13.449999999999999</v>
      </c>
      <c r="F135">
        <v>-1</v>
      </c>
      <c r="G135">
        <v>7764</v>
      </c>
      <c r="H135">
        <v>7774</v>
      </c>
      <c r="I135" s="9">
        <f>IF(OR(G135="",H135=""),"",IF(OR(E135="",E135=1),(H135-G135)*F135,0))</f>
        <v>-10</v>
      </c>
      <c r="J135" s="9">
        <f>IF(OR(G135="",H135=""),"",IF(OR(E135="",E135=1),(H135-G135)*F135,IF(E152=1,(G152-G135)*F135*-1,-(H135-G135)*F135)))</f>
        <v>-10</v>
      </c>
      <c r="P135"/>
      <c r="Q135" t="str">
        <f>IF(P135="","",(P135-O135)*N135)</f>
        <v/>
      </c>
    </row>
    <row r="136" s="0" customFormat="1" ht="15">
      <c r="B136" s="1"/>
      <c r="C136">
        <v>29</v>
      </c>
      <c r="D136" s="2">
        <v>10.1</v>
      </c>
      <c r="F136">
        <v>1</v>
      </c>
      <c r="G136">
        <v>7806</v>
      </c>
      <c r="H136">
        <v>7776</v>
      </c>
      <c r="I136" s="9">
        <f>IF(OR(G136="",H136=""),"",IF(OR(E136="",E136=1),(H136-G136)*F136,0))</f>
        <v>-30</v>
      </c>
      <c r="J136" s="9">
        <f>IF(OR(G136="",H136=""),"",IF(OR(E136="",E136=1),(H136-G136)*F136,IF(E153=1,(G153-G136)*F136*-1,-(H136-G136)*F136)))</f>
        <v>-30</v>
      </c>
      <c r="P136"/>
      <c r="Q136" t="str">
        <f>IF(P136="","",(P136-O136)*N136)</f>
        <v/>
      </c>
    </row>
    <row r="137" s="0" customFormat="1" ht="15">
      <c r="B137" s="1"/>
      <c r="C137">
        <v>30</v>
      </c>
      <c r="D137" s="2">
        <v>11.050000000000001</v>
      </c>
      <c r="E137">
        <v>0</v>
      </c>
      <c r="F137">
        <v>-1</v>
      </c>
      <c r="G137">
        <v>7776</v>
      </c>
      <c r="H137">
        <v>7812</v>
      </c>
      <c r="I137" s="9">
        <f>IF(OR(G137="",H137=""),"",IF(OR(E137="",E137=1),(H137-G137)*F137,0))</f>
        <v>0</v>
      </c>
      <c r="J137" s="9">
        <f>IF(OR(G137="",H137=""),"",IF(OR(E137="",E137=1),(H137-G137)*F137,IF(E154=1,(G154-G137)*F137*-1,-(H137-G137)*F137)))</f>
        <v>36</v>
      </c>
      <c r="P137"/>
      <c r="Q137" t="str">
        <f>IF(P137="","",(P137-O137)*N137)</f>
        <v/>
      </c>
    </row>
    <row r="138" s="0" customFormat="1" ht="15">
      <c r="B138" s="1"/>
      <c r="C138">
        <v>30</v>
      </c>
      <c r="D138" s="2">
        <v>14.449999999999999</v>
      </c>
      <c r="F138">
        <v>-1</v>
      </c>
      <c r="G138">
        <v>7812</v>
      </c>
      <c r="H138">
        <v>7872</v>
      </c>
      <c r="I138" s="9">
        <f>IF(OR(G138="",H138=""),"",IF(OR(E138="",E138=1),(H138-G138)*F138,0))</f>
        <v>-60</v>
      </c>
      <c r="J138" s="9">
        <f>IF(OR(G138="",H138=""),"",IF(OR(E138="",E138=1),(H138-G138)*F138,IF(E155=1,(G155-G138)*F138*-1,-(H138-G138)*F138)))</f>
        <v>-60</v>
      </c>
      <c r="P138"/>
      <c r="Q138" t="str">
        <f>IF(P138="","",(P138-O138)*N138)</f>
        <v/>
      </c>
    </row>
    <row r="139" ht="15">
      <c r="C139">
        <v>30</v>
      </c>
      <c r="D139" s="2">
        <v>21.199999999999999</v>
      </c>
      <c r="E139">
        <v>0</v>
      </c>
      <c r="F139">
        <v>1</v>
      </c>
      <c r="G139">
        <v>7872</v>
      </c>
      <c r="H139">
        <v>7858</v>
      </c>
      <c r="I139" s="9">
        <f>IF(OR(G139="",H139=""),"",IF(OR(E139="",E139=1),(H139-G139)*F139,0))</f>
        <v>0</v>
      </c>
      <c r="J139" s="9">
        <f>IF(OR(G139="",H139=""),"",IF(OR(E139="",E139=1),(H139-G139)*F139,IF(E156=1,(G156-G139)*F139*-1,-(H139-G139)*F139)))</f>
        <v>14</v>
      </c>
      <c r="Q139" t="str">
        <f>IF(P139="","",(P139-O139)*N139)</f>
        <v/>
      </c>
    </row>
    <row r="140" ht="15">
      <c r="C140">
        <v>31</v>
      </c>
      <c r="D140" s="2">
        <v>9.0999999999999996</v>
      </c>
      <c r="F140">
        <v>1</v>
      </c>
      <c r="G140">
        <v>7858</v>
      </c>
      <c r="H140">
        <v>7876</v>
      </c>
      <c r="I140" s="9">
        <f>IF(OR(G140="",H140=""),"",IF(OR(E140="",E140=1),(H140-G140)*F140,0))</f>
        <v>18</v>
      </c>
      <c r="J140" s="9">
        <f>IF(OR(G140="",H140=""),"",IF(OR(E140="",E140=1),(H140-G140)*F140,IF(E157=1,(G157-G140)*F140*-1,-(H140-G140)*F140)))</f>
        <v>18</v>
      </c>
      <c r="Q140" t="str">
        <f>IF(P140="","",(P140-O140)*N140)</f>
        <v/>
      </c>
    </row>
    <row r="141" ht="15">
      <c r="C141">
        <v>31</v>
      </c>
      <c r="D141" s="2">
        <v>21.399999999999999</v>
      </c>
      <c r="E141">
        <v>0</v>
      </c>
      <c r="F141">
        <v>-1</v>
      </c>
      <c r="G141">
        <v>7854</v>
      </c>
      <c r="H141">
        <v>7908</v>
      </c>
      <c r="I141" s="9">
        <f>IF(OR(G141="",H141=""),"",IF(OR(E141="",E141=1),(H141-G141)*F141,0))</f>
        <v>0</v>
      </c>
      <c r="J141" s="9">
        <f>IF(OR(G141="",H141=""),"",IF(OR(E141="",E141=1),(H141-G141)*F141,IF(E158=1,(G158-G141)*F141*-1,-(H141-G141)*F141)))</f>
        <v>54</v>
      </c>
      <c r="Q141" t="str">
        <f>IF(P141="","",(P141-O141)*N141)</f>
        <v/>
      </c>
    </row>
    <row r="142" ht="15">
      <c r="H142"/>
      <c r="I142" s="9" t="str">
        <f>IF(OR(G142="",H142=""),"",IF(OR(E142="",E142=1),(H142-G142)*F142,0))</f>
        <v/>
      </c>
      <c r="J142" s="9" t="str">
        <f>IF(OR(G142="",H142=""),"",IF(OR(E142="",E142=1),(H142-G142)*F142,IF(E159=1,(G159-G142)*F142*-1,-(H142-G142)*F142)))</f>
        <v/>
      </c>
      <c r="Q142">
        <f>SUM(Q104:Q141)</f>
        <v>178</v>
      </c>
    </row>
    <row r="143" ht="13.5">
      <c r="H143"/>
      <c r="I143">
        <f>SUM(I104:I142)</f>
        <v>-188</v>
      </c>
      <c r="J143">
        <f>SUM(J104:J142)</f>
        <v>-10</v>
      </c>
    </row>
    <row r="144" ht="13.5"/>
    <row r="145" ht="13.5"/>
    <row r="146" ht="13.5"/>
    <row r="147" ht="13.5"/>
    <row r="148" ht="13.5"/>
    <row r="149" ht="13.5"/>
    <row r="150" ht="13.5"/>
    <row r="151" ht="13.5"/>
  </sheetData>
  <printOptions headings="0" gridLines="0"/>
  <pageMargins left="0.75" right="0.75" top="1" bottom="1" header="0.5" footer="0.5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" workbookViewId="0" zoomScale="100">
      <pane activePane="bottomLeft" state="frozen" topLeftCell="A2" ySplit="1"/>
      <selection activeCell="J35" activeCellId="0" sqref="J22:J35"/>
    </sheetView>
  </sheetViews>
  <sheetFormatPr defaultColWidth="10" defaultRowHeight="12.75"/>
  <cols>
    <col customWidth="1" min="1" max="1" style="0" width="5.1328125"/>
    <col customWidth="1" min="2" max="2" style="0" width="7.8046875"/>
    <col customWidth="1" min="3" max="3" style="0" width="5.6132812000000003"/>
    <col customWidth="1" min="4" max="4" style="0" width="7.5664062000000003"/>
    <col customWidth="1" min="5" max="5" style="0" width="9.046875"/>
    <col customWidth="1" min="6" max="6" style="0" width="8.046875"/>
    <col customWidth="1" min="7" max="8" style="0" width="6.8554687999999997"/>
    <col customWidth="1" min="9" max="9" style="0" width="5.1328125"/>
    <col customWidth="1" min="10" max="10" style="0" width="7.28125"/>
  </cols>
  <sheetData>
    <row r="1">
      <c r="A1" s="21" t="s">
        <v>0</v>
      </c>
      <c r="B1" s="21" t="s">
        <v>1</v>
      </c>
      <c r="C1" s="21" t="s">
        <v>3</v>
      </c>
      <c r="D1" s="21" t="s">
        <v>4</v>
      </c>
      <c r="E1" s="21" t="s">
        <v>5</v>
      </c>
      <c r="F1" s="21" t="s">
        <v>24</v>
      </c>
      <c r="G1" s="21" t="s">
        <v>22</v>
      </c>
      <c r="H1" s="21" t="s">
        <v>25</v>
      </c>
      <c r="I1" s="21" t="s">
        <v>26</v>
      </c>
      <c r="J1" s="21" t="s">
        <v>27</v>
      </c>
    </row>
    <row r="2">
      <c r="A2" s="19">
        <v>3</v>
      </c>
      <c r="B2" s="20">
        <v>13.449999999999999</v>
      </c>
      <c r="C2" s="19">
        <v>1</v>
      </c>
      <c r="D2" s="19">
        <v>8302</v>
      </c>
      <c r="E2" s="19">
        <v>8280</v>
      </c>
      <c r="F2" s="19">
        <v>8294</v>
      </c>
      <c r="G2" s="19">
        <f t="shared" ref="G2:G20" si="28">(E2-D2)*C2</f>
        <v>-22</v>
      </c>
      <c r="H2" s="19">
        <f t="shared" ref="H2:H20" si="29">IF(F2=0,0,(F2-D2)*C2)</f>
        <v>-8</v>
      </c>
      <c r="I2">
        <v>1</v>
      </c>
      <c r="J2" s="19">
        <f t="shared" ref="J2:J20" si="30">IF(I2=1,H2, )</f>
        <v>-8</v>
      </c>
    </row>
    <row r="3">
      <c r="A3">
        <v>4</v>
      </c>
      <c r="B3" s="20">
        <v>14.4</v>
      </c>
      <c r="C3">
        <v>1</v>
      </c>
      <c r="D3">
        <v>8234</v>
      </c>
      <c r="E3">
        <v>8220</v>
      </c>
      <c r="F3">
        <v>8220</v>
      </c>
      <c r="G3" s="19">
        <f t="shared" si="28"/>
        <v>-14</v>
      </c>
      <c r="H3" s="19">
        <f t="shared" si="29"/>
        <v>-14</v>
      </c>
      <c r="I3">
        <v>1</v>
      </c>
      <c r="J3" s="19">
        <f t="shared" si="30"/>
        <v>-14</v>
      </c>
    </row>
    <row r="4">
      <c r="A4">
        <v>5</v>
      </c>
      <c r="B4">
        <v>11.050000000000001</v>
      </c>
      <c r="C4">
        <v>-1</v>
      </c>
      <c r="D4">
        <v>8094</v>
      </c>
      <c r="E4">
        <v>8114</v>
      </c>
      <c r="F4">
        <v>8104</v>
      </c>
      <c r="G4" s="19">
        <f t="shared" si="28"/>
        <v>-20</v>
      </c>
      <c r="H4" s="19">
        <f t="shared" si="29"/>
        <v>-10</v>
      </c>
      <c r="I4">
        <v>1</v>
      </c>
      <c r="J4" s="19">
        <f t="shared" si="30"/>
        <v>-10</v>
      </c>
    </row>
    <row r="5">
      <c r="A5">
        <v>5</v>
      </c>
      <c r="B5">
        <v>22.050000000000001</v>
      </c>
      <c r="C5">
        <v>-1</v>
      </c>
      <c r="D5">
        <v>8076</v>
      </c>
      <c r="E5">
        <v>8054</v>
      </c>
      <c r="F5">
        <v>8062</v>
      </c>
      <c r="G5" s="19">
        <f t="shared" si="28"/>
        <v>22</v>
      </c>
      <c r="H5" s="19">
        <f t="shared" si="29"/>
        <v>14</v>
      </c>
      <c r="I5">
        <v>1</v>
      </c>
      <c r="J5" s="19">
        <f t="shared" si="30"/>
        <v>14</v>
      </c>
    </row>
    <row r="6">
      <c r="A6">
        <v>6</v>
      </c>
      <c r="B6" s="20">
        <v>11</v>
      </c>
      <c r="C6">
        <v>1</v>
      </c>
      <c r="D6">
        <v>8090</v>
      </c>
      <c r="E6">
        <v>8160</v>
      </c>
      <c r="F6">
        <f t="shared" ref="F6:F14" si="31">E6</f>
        <v>8160</v>
      </c>
      <c r="G6" s="19">
        <f t="shared" si="28"/>
        <v>70</v>
      </c>
      <c r="H6" s="19">
        <f t="shared" si="29"/>
        <v>70</v>
      </c>
      <c r="I6">
        <v>1</v>
      </c>
      <c r="J6" s="19">
        <f t="shared" si="30"/>
        <v>70</v>
      </c>
    </row>
    <row r="7">
      <c r="A7">
        <v>6</v>
      </c>
      <c r="B7" s="20">
        <v>22.100000000000001</v>
      </c>
      <c r="C7">
        <v>1</v>
      </c>
      <c r="D7">
        <v>8122</v>
      </c>
      <c r="E7">
        <v>8096</v>
      </c>
      <c r="F7">
        <f t="shared" si="31"/>
        <v>8096</v>
      </c>
      <c r="G7" s="19">
        <f t="shared" si="28"/>
        <v>-26</v>
      </c>
      <c r="H7" s="19">
        <f t="shared" si="29"/>
        <v>-26</v>
      </c>
      <c r="I7">
        <v>1</v>
      </c>
      <c r="J7" s="19">
        <f t="shared" si="30"/>
        <v>-26</v>
      </c>
    </row>
    <row r="8">
      <c r="A8">
        <v>6</v>
      </c>
      <c r="B8">
        <v>22.449999999999999</v>
      </c>
      <c r="C8">
        <v>-1</v>
      </c>
      <c r="D8">
        <v>8050</v>
      </c>
      <c r="E8">
        <v>8012</v>
      </c>
      <c r="F8">
        <f t="shared" si="31"/>
        <v>8012</v>
      </c>
      <c r="G8" s="19">
        <f t="shared" si="28"/>
        <v>38</v>
      </c>
      <c r="H8" s="19">
        <f t="shared" si="29"/>
        <v>38</v>
      </c>
      <c r="I8">
        <v>1</v>
      </c>
      <c r="J8" s="19">
        <f t="shared" si="30"/>
        <v>38</v>
      </c>
    </row>
    <row r="9">
      <c r="A9">
        <v>9</v>
      </c>
      <c r="B9">
        <v>22.350000000000001</v>
      </c>
      <c r="C9">
        <v>-1</v>
      </c>
      <c r="D9">
        <v>8002</v>
      </c>
      <c r="E9">
        <v>8006</v>
      </c>
      <c r="F9">
        <f t="shared" si="31"/>
        <v>8006</v>
      </c>
      <c r="G9" s="19">
        <f t="shared" si="28"/>
        <v>-4</v>
      </c>
      <c r="H9" s="19">
        <f t="shared" si="29"/>
        <v>-4</v>
      </c>
      <c r="I9">
        <v>1</v>
      </c>
      <c r="J9" s="19">
        <f t="shared" si="30"/>
        <v>-4</v>
      </c>
    </row>
    <row r="10">
      <c r="A10">
        <v>10</v>
      </c>
      <c r="B10">
        <v>9.0500000000000007</v>
      </c>
      <c r="C10">
        <v>-1</v>
      </c>
      <c r="D10">
        <v>7920</v>
      </c>
      <c r="E10">
        <v>7844</v>
      </c>
      <c r="F10">
        <f t="shared" si="31"/>
        <v>7844</v>
      </c>
      <c r="G10" s="19">
        <f t="shared" si="28"/>
        <v>76</v>
      </c>
      <c r="H10" s="19">
        <f t="shared" si="29"/>
        <v>76</v>
      </c>
      <c r="J10" s="19">
        <f t="shared" si="30"/>
        <v>0</v>
      </c>
    </row>
    <row r="11">
      <c r="A11">
        <v>11</v>
      </c>
      <c r="B11" s="20">
        <v>10.4</v>
      </c>
      <c r="C11">
        <v>-1</v>
      </c>
      <c r="D11">
        <v>7748</v>
      </c>
      <c r="E11">
        <v>7760</v>
      </c>
      <c r="F11">
        <f t="shared" si="31"/>
        <v>7760</v>
      </c>
      <c r="G11" s="19">
        <f t="shared" si="28"/>
        <v>-12</v>
      </c>
      <c r="H11" s="19">
        <f t="shared" si="29"/>
        <v>-12</v>
      </c>
      <c r="J11" s="19">
        <f t="shared" si="30"/>
        <v>0</v>
      </c>
    </row>
    <row r="12">
      <c r="A12">
        <v>11</v>
      </c>
      <c r="B12" s="20">
        <v>21.399999999999999</v>
      </c>
      <c r="C12">
        <v>1</v>
      </c>
      <c r="D12">
        <v>7830</v>
      </c>
      <c r="E12">
        <v>7794</v>
      </c>
      <c r="F12">
        <f t="shared" si="31"/>
        <v>7794</v>
      </c>
      <c r="G12" s="19">
        <f t="shared" si="28"/>
        <v>-36</v>
      </c>
      <c r="H12" s="19">
        <f t="shared" si="29"/>
        <v>-36</v>
      </c>
      <c r="I12">
        <v>1</v>
      </c>
      <c r="J12" s="19">
        <f t="shared" si="30"/>
        <v>-36</v>
      </c>
    </row>
    <row r="13">
      <c r="A13">
        <v>11</v>
      </c>
      <c r="B13">
        <v>22.350000000000001</v>
      </c>
      <c r="C13">
        <v>-1</v>
      </c>
      <c r="D13">
        <v>7770</v>
      </c>
      <c r="E13">
        <v>7810</v>
      </c>
      <c r="F13">
        <f t="shared" si="31"/>
        <v>7810</v>
      </c>
      <c r="G13" s="19">
        <f t="shared" si="28"/>
        <v>-40</v>
      </c>
      <c r="H13" s="19">
        <f t="shared" si="29"/>
        <v>-40</v>
      </c>
      <c r="J13" s="19">
        <f t="shared" si="30"/>
        <v>0</v>
      </c>
    </row>
    <row r="14">
      <c r="A14">
        <v>12</v>
      </c>
      <c r="B14" s="20">
        <v>10.4</v>
      </c>
      <c r="C14">
        <v>-1</v>
      </c>
      <c r="D14">
        <v>7786</v>
      </c>
      <c r="E14">
        <v>7834</v>
      </c>
      <c r="F14">
        <f t="shared" si="31"/>
        <v>7834</v>
      </c>
      <c r="G14" s="19">
        <f t="shared" si="28"/>
        <v>-48</v>
      </c>
      <c r="H14" s="19">
        <f t="shared" si="29"/>
        <v>-48</v>
      </c>
      <c r="I14">
        <v>1</v>
      </c>
      <c r="J14" s="19">
        <f t="shared" si="30"/>
        <v>-48</v>
      </c>
    </row>
    <row r="15">
      <c r="A15">
        <v>12</v>
      </c>
      <c r="B15" s="20">
        <v>14.5</v>
      </c>
      <c r="C15">
        <v>1</v>
      </c>
      <c r="D15">
        <v>7802</v>
      </c>
      <c r="E15">
        <v>7798</v>
      </c>
      <c r="F15">
        <v>7802</v>
      </c>
      <c r="G15" s="19">
        <f t="shared" si="28"/>
        <v>-4</v>
      </c>
      <c r="H15" s="19">
        <f t="shared" si="29"/>
        <v>0</v>
      </c>
      <c r="I15">
        <v>1</v>
      </c>
      <c r="J15" s="19">
        <f t="shared" si="30"/>
        <v>0</v>
      </c>
    </row>
    <row r="16">
      <c r="A16">
        <v>12</v>
      </c>
      <c r="B16">
        <v>21.350000000000001</v>
      </c>
      <c r="C16">
        <v>1</v>
      </c>
      <c r="D16">
        <v>7802</v>
      </c>
      <c r="E16">
        <v>7794</v>
      </c>
      <c r="F16">
        <f>E16</f>
        <v>7794</v>
      </c>
      <c r="G16" s="19">
        <f t="shared" si="28"/>
        <v>-8</v>
      </c>
      <c r="H16" s="19">
        <f t="shared" si="29"/>
        <v>-8</v>
      </c>
      <c r="I16">
        <v>1</v>
      </c>
      <c r="J16" s="19">
        <f t="shared" si="30"/>
        <v>-8</v>
      </c>
    </row>
    <row r="17">
      <c r="A17">
        <v>12</v>
      </c>
      <c r="B17">
        <v>22.350000000000001</v>
      </c>
      <c r="C17">
        <v>-1</v>
      </c>
      <c r="D17">
        <v>7760</v>
      </c>
      <c r="E17">
        <v>7802</v>
      </c>
      <c r="F17">
        <v>7738</v>
      </c>
      <c r="G17" s="19">
        <f t="shared" si="28"/>
        <v>-42</v>
      </c>
      <c r="H17" s="19">
        <f t="shared" si="29"/>
        <v>22</v>
      </c>
      <c r="I17">
        <v>1</v>
      </c>
      <c r="J17" s="19">
        <f t="shared" si="30"/>
        <v>22</v>
      </c>
    </row>
    <row r="18">
      <c r="A18">
        <v>13</v>
      </c>
      <c r="B18" s="20">
        <v>10.4</v>
      </c>
      <c r="C18">
        <v>-1</v>
      </c>
      <c r="D18">
        <v>7760</v>
      </c>
      <c r="E18">
        <v>7736</v>
      </c>
      <c r="F18">
        <f t="shared" ref="F18:F62" si="32">E18</f>
        <v>7736</v>
      </c>
      <c r="G18" s="19">
        <f t="shared" si="28"/>
        <v>24</v>
      </c>
      <c r="H18" s="19">
        <f t="shared" si="29"/>
        <v>24</v>
      </c>
      <c r="J18" s="19">
        <f t="shared" si="30"/>
        <v>0</v>
      </c>
    </row>
    <row r="19">
      <c r="A19">
        <v>13</v>
      </c>
      <c r="B19">
        <v>14.35</v>
      </c>
      <c r="C19">
        <v>-1</v>
      </c>
      <c r="D19">
        <v>7708</v>
      </c>
      <c r="E19">
        <v>7750</v>
      </c>
      <c r="F19">
        <f t="shared" si="32"/>
        <v>7750</v>
      </c>
      <c r="G19" s="19">
        <f t="shared" si="28"/>
        <v>-42</v>
      </c>
      <c r="H19" s="19">
        <f t="shared" si="29"/>
        <v>-42</v>
      </c>
      <c r="I19">
        <v>1</v>
      </c>
      <c r="J19" s="19">
        <f t="shared" si="30"/>
        <v>-42</v>
      </c>
    </row>
    <row r="20">
      <c r="A20">
        <v>13</v>
      </c>
      <c r="B20">
        <v>22.449999999999999</v>
      </c>
      <c r="C20">
        <v>1</v>
      </c>
      <c r="D20">
        <v>7730</v>
      </c>
      <c r="E20">
        <v>7712</v>
      </c>
      <c r="F20">
        <f t="shared" si="32"/>
        <v>7712</v>
      </c>
      <c r="G20" s="19">
        <f t="shared" si="28"/>
        <v>-18</v>
      </c>
      <c r="H20" s="19">
        <f t="shared" si="29"/>
        <v>-18</v>
      </c>
      <c r="I20">
        <v>1</v>
      </c>
      <c r="J20" s="19">
        <f t="shared" si="30"/>
        <v>-18</v>
      </c>
    </row>
    <row r="21">
      <c r="G21" s="19"/>
      <c r="H21" s="19"/>
      <c r="J21" s="19"/>
    </row>
    <row r="22">
      <c r="A22">
        <v>16</v>
      </c>
      <c r="B22">
        <v>14.050000000000001</v>
      </c>
      <c r="C22">
        <v>-1</v>
      </c>
      <c r="D22">
        <v>7766</v>
      </c>
      <c r="E22">
        <v>7770</v>
      </c>
      <c r="F22">
        <f t="shared" si="32"/>
        <v>7770</v>
      </c>
      <c r="G22" s="19">
        <f t="shared" ref="G22:G62" si="33">(E22-D22)*C22</f>
        <v>-4</v>
      </c>
      <c r="H22" s="19">
        <f t="shared" ref="H22:H62" si="34">IF(F22=0,0,(F22-D22)*C22)</f>
        <v>-4</v>
      </c>
      <c r="I22">
        <v>1</v>
      </c>
      <c r="J22" s="19">
        <f t="shared" ref="J22:J62" si="35">IF(I22=1,H22, )</f>
        <v>-4</v>
      </c>
    </row>
    <row r="23">
      <c r="A23">
        <v>16</v>
      </c>
      <c r="B23">
        <v>22.050000000000001</v>
      </c>
      <c r="C23">
        <v>-1</v>
      </c>
      <c r="D23">
        <v>7712</v>
      </c>
      <c r="E23">
        <v>7740</v>
      </c>
      <c r="F23">
        <f t="shared" si="32"/>
        <v>7740</v>
      </c>
      <c r="G23" s="19">
        <f t="shared" si="33"/>
        <v>-28</v>
      </c>
      <c r="H23" s="19">
        <f t="shared" si="34"/>
        <v>-28</v>
      </c>
      <c r="J23" s="19">
        <f t="shared" si="35"/>
        <v>0</v>
      </c>
    </row>
    <row r="24">
      <c r="A24">
        <v>16</v>
      </c>
      <c r="B24">
        <v>22.449999999999999</v>
      </c>
      <c r="C24">
        <v>1</v>
      </c>
      <c r="D24">
        <v>7764</v>
      </c>
      <c r="E24">
        <v>7756</v>
      </c>
      <c r="F24">
        <f t="shared" si="32"/>
        <v>7756</v>
      </c>
      <c r="G24" s="19">
        <f t="shared" si="33"/>
        <v>-8</v>
      </c>
      <c r="H24" s="19">
        <f t="shared" si="34"/>
        <v>-8</v>
      </c>
      <c r="I24">
        <v>1</v>
      </c>
      <c r="J24" s="19">
        <f t="shared" si="35"/>
        <v>-8</v>
      </c>
    </row>
    <row r="25">
      <c r="A25">
        <v>17</v>
      </c>
      <c r="B25" s="20">
        <v>11</v>
      </c>
      <c r="C25">
        <v>-1</v>
      </c>
      <c r="D25">
        <v>7754</v>
      </c>
      <c r="E25">
        <v>7768</v>
      </c>
      <c r="F25">
        <f t="shared" si="32"/>
        <v>7768</v>
      </c>
      <c r="G25" s="19">
        <f t="shared" si="33"/>
        <v>-14</v>
      </c>
      <c r="H25" s="19">
        <f t="shared" si="34"/>
        <v>-14</v>
      </c>
      <c r="I25">
        <v>1</v>
      </c>
      <c r="J25" s="19">
        <f t="shared" si="35"/>
        <v>-14</v>
      </c>
    </row>
    <row r="26">
      <c r="A26">
        <v>17</v>
      </c>
      <c r="B26">
        <v>13.35</v>
      </c>
      <c r="C26">
        <v>1</v>
      </c>
      <c r="D26">
        <v>7808</v>
      </c>
      <c r="E26">
        <v>7790</v>
      </c>
      <c r="F26">
        <f t="shared" si="32"/>
        <v>7790</v>
      </c>
      <c r="G26" s="19">
        <f t="shared" si="33"/>
        <v>-18</v>
      </c>
      <c r="H26" s="19">
        <f t="shared" si="34"/>
        <v>-18</v>
      </c>
      <c r="J26" s="19">
        <f t="shared" si="35"/>
        <v>0</v>
      </c>
    </row>
    <row r="27">
      <c r="A27">
        <v>17</v>
      </c>
      <c r="B27" s="20">
        <v>14.4</v>
      </c>
      <c r="C27">
        <v>-1</v>
      </c>
      <c r="D27">
        <v>7758</v>
      </c>
      <c r="E27">
        <v>7760</v>
      </c>
      <c r="F27">
        <f t="shared" si="32"/>
        <v>7760</v>
      </c>
      <c r="G27" s="19">
        <f t="shared" si="33"/>
        <v>-2</v>
      </c>
      <c r="H27" s="19">
        <f t="shared" si="34"/>
        <v>-2</v>
      </c>
      <c r="J27" s="19">
        <f t="shared" si="35"/>
        <v>0</v>
      </c>
    </row>
    <row r="28">
      <c r="A28">
        <v>18</v>
      </c>
      <c r="B28">
        <v>13.35</v>
      </c>
      <c r="C28">
        <v>1</v>
      </c>
      <c r="D28">
        <v>7844</v>
      </c>
      <c r="E28">
        <v>7858</v>
      </c>
      <c r="F28">
        <f t="shared" si="32"/>
        <v>7858</v>
      </c>
      <c r="G28" s="19">
        <f t="shared" si="33"/>
        <v>14</v>
      </c>
      <c r="H28" s="19">
        <f t="shared" si="34"/>
        <v>14</v>
      </c>
      <c r="J28" s="19">
        <f t="shared" si="35"/>
        <v>0</v>
      </c>
    </row>
    <row r="29">
      <c r="A29">
        <v>18</v>
      </c>
      <c r="B29">
        <v>22.25</v>
      </c>
      <c r="C29">
        <v>1</v>
      </c>
      <c r="D29">
        <v>7906</v>
      </c>
      <c r="E29">
        <v>7772</v>
      </c>
      <c r="F29">
        <f t="shared" si="32"/>
        <v>7772</v>
      </c>
      <c r="G29" s="19">
        <f t="shared" si="33"/>
        <v>-134</v>
      </c>
      <c r="H29" s="19">
        <f t="shared" si="34"/>
        <v>-134</v>
      </c>
      <c r="I29">
        <v>1</v>
      </c>
      <c r="J29" s="19">
        <f t="shared" si="35"/>
        <v>-134</v>
      </c>
    </row>
    <row r="30">
      <c r="A30">
        <v>19</v>
      </c>
      <c r="B30" s="20">
        <v>10.4</v>
      </c>
      <c r="C30">
        <v>1</v>
      </c>
      <c r="D30">
        <v>7874</v>
      </c>
      <c r="E30">
        <v>7850</v>
      </c>
      <c r="F30">
        <f t="shared" si="32"/>
        <v>7850</v>
      </c>
      <c r="G30" s="19">
        <f t="shared" si="33"/>
        <v>-24</v>
      </c>
      <c r="H30" s="19">
        <f t="shared" si="34"/>
        <v>-24</v>
      </c>
      <c r="J30" s="19">
        <f t="shared" si="35"/>
        <v>0</v>
      </c>
    </row>
    <row r="31">
      <c r="A31">
        <v>19</v>
      </c>
      <c r="B31">
        <v>14.050000000000001</v>
      </c>
      <c r="C31">
        <v>-1</v>
      </c>
      <c r="D31">
        <v>7820</v>
      </c>
      <c r="E31">
        <v>7842</v>
      </c>
      <c r="F31">
        <f t="shared" si="32"/>
        <v>7842</v>
      </c>
      <c r="G31" s="19">
        <f t="shared" si="33"/>
        <v>-22</v>
      </c>
      <c r="H31" s="19">
        <f t="shared" si="34"/>
        <v>-22</v>
      </c>
      <c r="I31">
        <v>1</v>
      </c>
      <c r="J31" s="19">
        <f t="shared" si="35"/>
        <v>-22</v>
      </c>
    </row>
    <row r="32">
      <c r="A32">
        <v>19</v>
      </c>
      <c r="B32" s="20">
        <v>15</v>
      </c>
      <c r="C32">
        <v>1</v>
      </c>
      <c r="D32">
        <v>7840</v>
      </c>
      <c r="E32">
        <v>7850</v>
      </c>
      <c r="F32">
        <f t="shared" si="32"/>
        <v>7850</v>
      </c>
      <c r="G32" s="19">
        <f t="shared" si="33"/>
        <v>10</v>
      </c>
      <c r="H32" s="19">
        <f t="shared" si="34"/>
        <v>10</v>
      </c>
      <c r="J32" s="19">
        <f t="shared" si="35"/>
        <v>0</v>
      </c>
    </row>
    <row r="33">
      <c r="A33">
        <v>20</v>
      </c>
      <c r="B33">
        <v>9.25</v>
      </c>
      <c r="C33">
        <v>1</v>
      </c>
      <c r="D33">
        <v>7880</v>
      </c>
      <c r="E33">
        <v>7894</v>
      </c>
      <c r="F33">
        <f t="shared" si="32"/>
        <v>7894</v>
      </c>
      <c r="G33" s="19">
        <f t="shared" si="33"/>
        <v>14</v>
      </c>
      <c r="H33" s="19">
        <f t="shared" si="34"/>
        <v>14</v>
      </c>
      <c r="I33">
        <v>1</v>
      </c>
      <c r="J33" s="19">
        <f t="shared" si="35"/>
        <v>14</v>
      </c>
    </row>
    <row r="34">
      <c r="A34">
        <v>20</v>
      </c>
      <c r="B34">
        <v>11.15</v>
      </c>
      <c r="C34">
        <v>-1</v>
      </c>
      <c r="D34">
        <v>7848</v>
      </c>
      <c r="E34">
        <v>7880</v>
      </c>
      <c r="F34">
        <f t="shared" si="32"/>
        <v>7880</v>
      </c>
      <c r="G34" s="19">
        <f t="shared" si="33"/>
        <v>-32</v>
      </c>
      <c r="H34" s="19">
        <f t="shared" si="34"/>
        <v>-32</v>
      </c>
      <c r="J34" s="19">
        <f t="shared" si="35"/>
        <v>0</v>
      </c>
    </row>
    <row r="35">
      <c r="A35">
        <v>20</v>
      </c>
      <c r="B35" s="20">
        <v>11.199999999999999</v>
      </c>
      <c r="C35">
        <v>-1</v>
      </c>
      <c r="D35">
        <v>7848</v>
      </c>
      <c r="E35">
        <v>7880</v>
      </c>
      <c r="F35">
        <v>7862</v>
      </c>
      <c r="G35" s="19">
        <f t="shared" si="33"/>
        <v>-32</v>
      </c>
      <c r="H35" s="19">
        <f t="shared" si="34"/>
        <v>-14</v>
      </c>
      <c r="J35" s="19">
        <f t="shared" si="35"/>
        <v>0</v>
      </c>
    </row>
    <row r="36">
      <c r="B36" s="20"/>
      <c r="G36" s="19"/>
      <c r="H36" s="19"/>
      <c r="J36" s="19"/>
    </row>
    <row r="37">
      <c r="A37">
        <v>30</v>
      </c>
      <c r="B37" s="20">
        <v>14.4</v>
      </c>
      <c r="C37">
        <v>-1</v>
      </c>
      <c r="D37">
        <v>8016</v>
      </c>
      <c r="E37">
        <v>8042</v>
      </c>
      <c r="F37">
        <f t="shared" si="32"/>
        <v>8042</v>
      </c>
      <c r="G37" s="19">
        <f t="shared" si="33"/>
        <v>-26</v>
      </c>
      <c r="H37" s="19">
        <f t="shared" si="34"/>
        <v>-26</v>
      </c>
      <c r="I37">
        <v>1</v>
      </c>
      <c r="J37" s="19">
        <f t="shared" si="35"/>
        <v>-26</v>
      </c>
    </row>
    <row r="38">
      <c r="A38">
        <v>31</v>
      </c>
      <c r="B38" s="20">
        <v>14.4</v>
      </c>
      <c r="C38">
        <v>-1</v>
      </c>
      <c r="D38">
        <v>7910</v>
      </c>
      <c r="E38">
        <v>7838</v>
      </c>
      <c r="F38">
        <f t="shared" si="32"/>
        <v>7838</v>
      </c>
      <c r="G38" s="19">
        <f t="shared" si="33"/>
        <v>72</v>
      </c>
      <c r="H38" s="19">
        <f t="shared" si="34"/>
        <v>72</v>
      </c>
      <c r="J38" s="19">
        <f t="shared" si="35"/>
        <v>0</v>
      </c>
    </row>
    <row r="40">
      <c r="F40">
        <f t="shared" si="32"/>
        <v>0</v>
      </c>
      <c r="G40" s="19">
        <f t="shared" si="33"/>
        <v>0</v>
      </c>
      <c r="H40" s="19">
        <f t="shared" si="34"/>
        <v>0</v>
      </c>
      <c r="J40" s="19">
        <f t="shared" si="35"/>
        <v>0</v>
      </c>
    </row>
    <row r="41">
      <c r="F41">
        <f t="shared" si="32"/>
        <v>0</v>
      </c>
      <c r="G41" s="19">
        <f t="shared" si="33"/>
        <v>0</v>
      </c>
      <c r="H41" s="19">
        <f t="shared" si="34"/>
        <v>0</v>
      </c>
      <c r="J41" s="19">
        <f t="shared" si="35"/>
        <v>0</v>
      </c>
    </row>
    <row r="42">
      <c r="F42">
        <f t="shared" si="32"/>
        <v>0</v>
      </c>
      <c r="G42" s="19">
        <f t="shared" si="33"/>
        <v>0</v>
      </c>
      <c r="H42" s="19">
        <f t="shared" si="34"/>
        <v>0</v>
      </c>
      <c r="J42" s="19">
        <f t="shared" si="35"/>
        <v>0</v>
      </c>
    </row>
    <row r="43">
      <c r="F43">
        <f t="shared" si="32"/>
        <v>0</v>
      </c>
      <c r="G43" s="19">
        <f t="shared" si="33"/>
        <v>0</v>
      </c>
      <c r="H43" s="19">
        <f t="shared" si="34"/>
        <v>0</v>
      </c>
      <c r="J43" s="19">
        <f t="shared" si="35"/>
        <v>0</v>
      </c>
    </row>
    <row r="44">
      <c r="F44">
        <f t="shared" si="32"/>
        <v>0</v>
      </c>
      <c r="G44" s="19">
        <f t="shared" si="33"/>
        <v>0</v>
      </c>
      <c r="H44" s="19">
        <f t="shared" si="34"/>
        <v>0</v>
      </c>
      <c r="J44" s="19">
        <f t="shared" si="35"/>
        <v>0</v>
      </c>
    </row>
    <row r="45">
      <c r="F45">
        <f t="shared" si="32"/>
        <v>0</v>
      </c>
      <c r="G45" s="19">
        <f t="shared" si="33"/>
        <v>0</v>
      </c>
      <c r="H45" s="19">
        <f t="shared" si="34"/>
        <v>0</v>
      </c>
      <c r="J45" s="19">
        <f t="shared" si="35"/>
        <v>0</v>
      </c>
    </row>
    <row r="46">
      <c r="F46">
        <f t="shared" si="32"/>
        <v>0</v>
      </c>
      <c r="G46" s="19">
        <f t="shared" si="33"/>
        <v>0</v>
      </c>
      <c r="H46" s="19">
        <f t="shared" si="34"/>
        <v>0</v>
      </c>
      <c r="J46" s="19">
        <f t="shared" si="35"/>
        <v>0</v>
      </c>
    </row>
    <row r="47">
      <c r="F47">
        <f t="shared" si="32"/>
        <v>0</v>
      </c>
      <c r="G47" s="19">
        <f t="shared" si="33"/>
        <v>0</v>
      </c>
      <c r="H47" s="19">
        <f t="shared" si="34"/>
        <v>0</v>
      </c>
      <c r="J47" s="19">
        <f t="shared" si="35"/>
        <v>0</v>
      </c>
    </row>
    <row r="48">
      <c r="F48">
        <f t="shared" si="32"/>
        <v>0</v>
      </c>
      <c r="G48" s="19">
        <f t="shared" si="33"/>
        <v>0</v>
      </c>
      <c r="H48" s="19">
        <f t="shared" si="34"/>
        <v>0</v>
      </c>
      <c r="J48" s="19">
        <f t="shared" si="35"/>
        <v>0</v>
      </c>
    </row>
    <row r="49">
      <c r="F49">
        <f t="shared" si="32"/>
        <v>0</v>
      </c>
      <c r="G49" s="19">
        <f t="shared" si="33"/>
        <v>0</v>
      </c>
      <c r="H49" s="19">
        <f t="shared" si="34"/>
        <v>0</v>
      </c>
      <c r="J49" s="19">
        <f t="shared" si="35"/>
        <v>0</v>
      </c>
    </row>
    <row r="50">
      <c r="F50">
        <f t="shared" si="32"/>
        <v>0</v>
      </c>
      <c r="G50" s="19">
        <f t="shared" si="33"/>
        <v>0</v>
      </c>
      <c r="H50" s="19">
        <f t="shared" si="34"/>
        <v>0</v>
      </c>
      <c r="J50" s="19">
        <f t="shared" si="35"/>
        <v>0</v>
      </c>
    </row>
    <row r="51">
      <c r="F51">
        <f t="shared" si="32"/>
        <v>0</v>
      </c>
      <c r="G51" s="19">
        <f t="shared" si="33"/>
        <v>0</v>
      </c>
      <c r="H51" s="19">
        <f t="shared" si="34"/>
        <v>0</v>
      </c>
      <c r="J51" s="19">
        <f t="shared" si="35"/>
        <v>0</v>
      </c>
    </row>
    <row r="52">
      <c r="F52">
        <f t="shared" si="32"/>
        <v>0</v>
      </c>
      <c r="G52" s="19">
        <f t="shared" si="33"/>
        <v>0</v>
      </c>
      <c r="H52" s="19">
        <f t="shared" si="34"/>
        <v>0</v>
      </c>
      <c r="J52" s="19">
        <f t="shared" si="35"/>
        <v>0</v>
      </c>
    </row>
    <row r="53">
      <c r="F53">
        <f t="shared" si="32"/>
        <v>0</v>
      </c>
      <c r="G53" s="19">
        <f t="shared" si="33"/>
        <v>0</v>
      </c>
      <c r="H53" s="19">
        <f t="shared" si="34"/>
        <v>0</v>
      </c>
      <c r="J53" s="19">
        <f t="shared" si="35"/>
        <v>0</v>
      </c>
    </row>
    <row r="54">
      <c r="F54">
        <f t="shared" si="32"/>
        <v>0</v>
      </c>
      <c r="G54" s="19">
        <f t="shared" si="33"/>
        <v>0</v>
      </c>
      <c r="H54" s="19">
        <f t="shared" si="34"/>
        <v>0</v>
      </c>
      <c r="J54" s="19">
        <f t="shared" si="35"/>
        <v>0</v>
      </c>
    </row>
    <row r="55">
      <c r="F55">
        <f t="shared" si="32"/>
        <v>0</v>
      </c>
      <c r="G55" s="19">
        <f t="shared" si="33"/>
        <v>0</v>
      </c>
      <c r="H55" s="19">
        <f t="shared" si="34"/>
        <v>0</v>
      </c>
      <c r="J55" s="19">
        <f t="shared" si="35"/>
        <v>0</v>
      </c>
    </row>
    <row r="56">
      <c r="F56">
        <f t="shared" si="32"/>
        <v>0</v>
      </c>
      <c r="G56" s="19">
        <f t="shared" si="33"/>
        <v>0</v>
      </c>
      <c r="H56" s="19">
        <f t="shared" si="34"/>
        <v>0</v>
      </c>
      <c r="J56" s="19">
        <f t="shared" si="35"/>
        <v>0</v>
      </c>
    </row>
    <row r="57">
      <c r="F57">
        <f t="shared" si="32"/>
        <v>0</v>
      </c>
      <c r="G57" s="19">
        <f t="shared" si="33"/>
        <v>0</v>
      </c>
      <c r="H57" s="19">
        <f t="shared" si="34"/>
        <v>0</v>
      </c>
      <c r="J57" s="19">
        <f t="shared" si="35"/>
        <v>0</v>
      </c>
    </row>
    <row r="58">
      <c r="F58">
        <f t="shared" si="32"/>
        <v>0</v>
      </c>
      <c r="G58" s="19">
        <f t="shared" si="33"/>
        <v>0</v>
      </c>
      <c r="H58" s="19">
        <f t="shared" si="34"/>
        <v>0</v>
      </c>
      <c r="J58" s="19">
        <f t="shared" si="35"/>
        <v>0</v>
      </c>
    </row>
    <row r="59">
      <c r="F59">
        <f t="shared" si="32"/>
        <v>0</v>
      </c>
      <c r="G59" s="19">
        <f t="shared" si="33"/>
        <v>0</v>
      </c>
      <c r="H59" s="19">
        <f t="shared" si="34"/>
        <v>0</v>
      </c>
      <c r="J59" s="19">
        <f t="shared" si="35"/>
        <v>0</v>
      </c>
    </row>
    <row r="60">
      <c r="F60">
        <f t="shared" si="32"/>
        <v>0</v>
      </c>
      <c r="G60" s="19">
        <f t="shared" si="33"/>
        <v>0</v>
      </c>
      <c r="H60" s="19">
        <f t="shared" si="34"/>
        <v>0</v>
      </c>
      <c r="J60" s="19">
        <f t="shared" si="35"/>
        <v>0</v>
      </c>
    </row>
    <row r="61">
      <c r="F61">
        <f t="shared" si="32"/>
        <v>0</v>
      </c>
      <c r="G61" s="19">
        <f t="shared" si="33"/>
        <v>0</v>
      </c>
      <c r="H61" s="19">
        <f t="shared" si="34"/>
        <v>0</v>
      </c>
      <c r="J61" s="19">
        <f t="shared" si="35"/>
        <v>0</v>
      </c>
    </row>
    <row r="62">
      <c r="F62">
        <f t="shared" si="32"/>
        <v>0</v>
      </c>
      <c r="G62" s="19">
        <f t="shared" si="33"/>
        <v>0</v>
      </c>
      <c r="H62" s="19">
        <f t="shared" si="34"/>
        <v>0</v>
      </c>
      <c r="J62" s="19">
        <f t="shared" si="35"/>
        <v>0</v>
      </c>
    </row>
    <row r="63">
      <c r="G63">
        <f>SUM(G2:G62)</f>
        <v>-340</v>
      </c>
      <c r="H63">
        <f>SUM(H2:H62)</f>
        <v>-238</v>
      </c>
      <c r="J63">
        <f>SUM(J2:J62)</f>
        <v>-264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activePane="bottomLeft" state="frozen" topLeftCell="A2" ySplit="1"/>
      <selection activeCell="F53" activeCellId="0" sqref="F53"/>
    </sheetView>
  </sheetViews>
  <sheetFormatPr defaultColWidth="10" defaultRowHeight="12.75"/>
  <cols>
    <col customWidth="1" min="1" max="1" style="0" width="6.8046875"/>
    <col customWidth="1" min="2" max="2" style="0" width="7.28125"/>
    <col customWidth="1" min="3" max="3" style="0" width="5.28125"/>
    <col customWidth="1" min="4" max="4" style="0" width="7.3320312000000003"/>
    <col customWidth="1" min="7" max="8" style="0" width="6.8554687999999997"/>
  </cols>
  <sheetData>
    <row r="1">
      <c r="A1" s="21" t="s">
        <v>28</v>
      </c>
      <c r="B1" s="21" t="s">
        <v>29</v>
      </c>
      <c r="C1" s="21" t="s">
        <v>30</v>
      </c>
      <c r="D1" s="21" t="s">
        <v>31</v>
      </c>
      <c r="E1" s="21" t="s">
        <v>32</v>
      </c>
      <c r="F1" s="21" t="s">
        <v>33</v>
      </c>
      <c r="G1" s="21" t="s">
        <v>34</v>
      </c>
      <c r="H1" s="21" t="s">
        <v>35</v>
      </c>
      <c r="I1" s="21"/>
      <c r="J1" s="21"/>
      <c r="K1" s="21"/>
      <c r="L1" s="21"/>
      <c r="M1" s="21"/>
      <c r="N1" s="21"/>
      <c r="O1" s="21"/>
    </row>
    <row r="2" ht="14" customHeight="1">
      <c r="A2">
        <v>30</v>
      </c>
      <c r="B2" s="20">
        <v>22.050000000000001</v>
      </c>
      <c r="C2">
        <v>1</v>
      </c>
      <c r="D2">
        <v>8674</v>
      </c>
      <c r="E2">
        <v>8692</v>
      </c>
      <c r="F2">
        <v>8714</v>
      </c>
      <c r="G2">
        <f t="shared" ref="G2:G60" si="36">(E2-D2)*C2</f>
        <v>18</v>
      </c>
      <c r="H2">
        <f t="shared" ref="H2:H60" si="37">IF(F2=0,0,(F2-D2)*C2)</f>
        <v>40</v>
      </c>
      <c r="J2">
        <f t="shared" ref="J2:J61" si="38">H2-G2</f>
        <v>22</v>
      </c>
    </row>
    <row r="3">
      <c r="A3">
        <v>30</v>
      </c>
      <c r="B3" s="20">
        <v>23</v>
      </c>
      <c r="C3">
        <v>-1</v>
      </c>
      <c r="D3">
        <v>8650</v>
      </c>
      <c r="E3">
        <v>8632</v>
      </c>
      <c r="F3">
        <f>E3</f>
        <v>8632</v>
      </c>
      <c r="G3">
        <f t="shared" si="36"/>
        <v>18</v>
      </c>
      <c r="H3">
        <f t="shared" si="37"/>
        <v>18</v>
      </c>
      <c r="J3">
        <f t="shared" si="38"/>
        <v>0</v>
      </c>
    </row>
    <row r="4">
      <c r="A4">
        <v>1</v>
      </c>
      <c r="B4" s="20">
        <v>11.1</v>
      </c>
      <c r="C4">
        <v>-1</v>
      </c>
      <c r="D4">
        <v>8564</v>
      </c>
      <c r="E4">
        <v>8564</v>
      </c>
      <c r="F4">
        <v>8556</v>
      </c>
      <c r="G4">
        <f t="shared" si="36"/>
        <v>0</v>
      </c>
      <c r="H4">
        <f t="shared" si="37"/>
        <v>8</v>
      </c>
      <c r="J4">
        <f t="shared" si="38"/>
        <v>8</v>
      </c>
    </row>
    <row r="5">
      <c r="A5">
        <v>1</v>
      </c>
      <c r="B5">
        <v>21.350000000000001</v>
      </c>
      <c r="C5">
        <v>1</v>
      </c>
      <c r="D5">
        <v>8566</v>
      </c>
      <c r="E5">
        <v>8548</v>
      </c>
      <c r="F5">
        <v>8554</v>
      </c>
      <c r="G5">
        <f t="shared" si="36"/>
        <v>-18</v>
      </c>
      <c r="H5">
        <f t="shared" si="37"/>
        <v>-12</v>
      </c>
      <c r="J5">
        <f t="shared" si="38"/>
        <v>6</v>
      </c>
    </row>
    <row r="6">
      <c r="A6">
        <v>1</v>
      </c>
      <c r="B6">
        <v>21.550000000000001</v>
      </c>
      <c r="C6">
        <v>-1</v>
      </c>
      <c r="D6">
        <v>8528</v>
      </c>
      <c r="E6">
        <v>8558</v>
      </c>
      <c r="F6">
        <f t="shared" ref="F6:F9" si="39">E6</f>
        <v>8558</v>
      </c>
      <c r="G6">
        <f t="shared" si="36"/>
        <v>-30</v>
      </c>
      <c r="H6">
        <f t="shared" si="37"/>
        <v>-30</v>
      </c>
      <c r="J6">
        <f t="shared" si="38"/>
        <v>0</v>
      </c>
    </row>
    <row r="7">
      <c r="A7">
        <v>1</v>
      </c>
      <c r="B7" s="20">
        <v>22.199999999999999</v>
      </c>
      <c r="C7">
        <v>1</v>
      </c>
      <c r="D7">
        <v>8580</v>
      </c>
      <c r="E7">
        <v>8456</v>
      </c>
      <c r="F7">
        <f t="shared" si="39"/>
        <v>8456</v>
      </c>
      <c r="G7">
        <f t="shared" si="36"/>
        <v>-124</v>
      </c>
      <c r="H7">
        <f t="shared" si="37"/>
        <v>-124</v>
      </c>
      <c r="J7">
        <f t="shared" si="38"/>
        <v>0</v>
      </c>
    </row>
    <row r="8">
      <c r="A8">
        <v>1</v>
      </c>
      <c r="B8">
        <v>22.350000000000001</v>
      </c>
      <c r="C8">
        <v>-1</v>
      </c>
      <c r="D8">
        <v>8456</v>
      </c>
      <c r="E8">
        <v>8326</v>
      </c>
      <c r="G8">
        <f t="shared" si="36"/>
        <v>130</v>
      </c>
      <c r="H8">
        <f t="shared" si="37"/>
        <v>0</v>
      </c>
      <c r="J8">
        <f t="shared" si="38"/>
        <v>-130</v>
      </c>
    </row>
    <row r="9">
      <c r="A9">
        <v>2</v>
      </c>
      <c r="B9">
        <v>14.35</v>
      </c>
      <c r="C9">
        <v>1</v>
      </c>
      <c r="D9">
        <v>8352</v>
      </c>
      <c r="E9">
        <v>8356</v>
      </c>
      <c r="F9">
        <f t="shared" si="39"/>
        <v>8356</v>
      </c>
      <c r="G9">
        <f t="shared" si="36"/>
        <v>4</v>
      </c>
      <c r="H9">
        <f t="shared" si="37"/>
        <v>4</v>
      </c>
      <c r="J9">
        <f t="shared" si="38"/>
        <v>0</v>
      </c>
    </row>
    <row r="10">
      <c r="A10">
        <v>2</v>
      </c>
      <c r="B10" s="20">
        <v>22.399999999999999</v>
      </c>
      <c r="C10">
        <v>1</v>
      </c>
      <c r="D10">
        <v>8402</v>
      </c>
      <c r="E10">
        <v>8412</v>
      </c>
      <c r="F10">
        <v>8428</v>
      </c>
      <c r="G10">
        <f t="shared" si="36"/>
        <v>10</v>
      </c>
      <c r="H10">
        <f t="shared" si="37"/>
        <v>26</v>
      </c>
      <c r="J10">
        <f t="shared" si="38"/>
        <v>16</v>
      </c>
    </row>
    <row r="11">
      <c r="A11">
        <v>5</v>
      </c>
      <c r="B11">
        <v>13.449999999999999</v>
      </c>
      <c r="C11">
        <v>-1</v>
      </c>
      <c r="D11">
        <v>8388</v>
      </c>
      <c r="E11">
        <v>8270</v>
      </c>
      <c r="F11">
        <v>8256</v>
      </c>
      <c r="G11">
        <f t="shared" si="36"/>
        <v>118</v>
      </c>
      <c r="H11">
        <f t="shared" si="37"/>
        <v>132</v>
      </c>
      <c r="J11">
        <f t="shared" si="38"/>
        <v>14</v>
      </c>
    </row>
    <row r="12">
      <c r="A12">
        <v>5</v>
      </c>
      <c r="B12">
        <v>21.550000000000001</v>
      </c>
      <c r="C12">
        <v>-1</v>
      </c>
      <c r="D12">
        <v>8238</v>
      </c>
      <c r="E12">
        <v>8160</v>
      </c>
      <c r="F12">
        <v>8152</v>
      </c>
      <c r="G12">
        <f t="shared" si="36"/>
        <v>78</v>
      </c>
      <c r="H12">
        <f t="shared" si="37"/>
        <v>86</v>
      </c>
      <c r="J12">
        <f t="shared" si="38"/>
        <v>8</v>
      </c>
    </row>
    <row r="13">
      <c r="A13">
        <v>6</v>
      </c>
      <c r="B13" s="20">
        <v>14.4</v>
      </c>
      <c r="C13">
        <v>1</v>
      </c>
      <c r="D13">
        <v>8160</v>
      </c>
      <c r="E13">
        <v>8248</v>
      </c>
      <c r="F13">
        <f t="shared" ref="F13:F60" si="40">E13</f>
        <v>8248</v>
      </c>
      <c r="G13">
        <f t="shared" si="36"/>
        <v>88</v>
      </c>
      <c r="H13">
        <f t="shared" si="37"/>
        <v>88</v>
      </c>
      <c r="J13">
        <f t="shared" si="38"/>
        <v>0</v>
      </c>
    </row>
    <row r="14">
      <c r="A14">
        <v>6</v>
      </c>
      <c r="B14">
        <v>22.350000000000001</v>
      </c>
      <c r="C14">
        <v>1</v>
      </c>
      <c r="D14">
        <v>8300</v>
      </c>
      <c r="E14">
        <v>8318</v>
      </c>
      <c r="F14">
        <f t="shared" si="40"/>
        <v>8318</v>
      </c>
      <c r="G14">
        <f t="shared" si="36"/>
        <v>18</v>
      </c>
      <c r="H14">
        <f t="shared" si="37"/>
        <v>18</v>
      </c>
      <c r="J14">
        <f t="shared" si="38"/>
        <v>0</v>
      </c>
    </row>
    <row r="15">
      <c r="A15">
        <v>7</v>
      </c>
      <c r="B15">
        <v>10.35</v>
      </c>
      <c r="C15">
        <v>-1</v>
      </c>
      <c r="D15">
        <v>8238</v>
      </c>
      <c r="E15">
        <v>8284</v>
      </c>
      <c r="F15">
        <f t="shared" si="40"/>
        <v>8284</v>
      </c>
      <c r="G15">
        <f t="shared" si="36"/>
        <v>-46</v>
      </c>
      <c r="H15">
        <f t="shared" si="37"/>
        <v>-46</v>
      </c>
      <c r="J15">
        <f t="shared" si="38"/>
        <v>0</v>
      </c>
    </row>
    <row r="16">
      <c r="A16">
        <v>7</v>
      </c>
      <c r="B16" s="20">
        <v>11</v>
      </c>
      <c r="C16">
        <v>1</v>
      </c>
      <c r="D16">
        <v>8308</v>
      </c>
      <c r="E16">
        <v>8272</v>
      </c>
      <c r="G16">
        <f t="shared" si="36"/>
        <v>-36</v>
      </c>
      <c r="H16">
        <f t="shared" si="37"/>
        <v>0</v>
      </c>
      <c r="J16">
        <f t="shared" si="38"/>
        <v>36</v>
      </c>
    </row>
    <row r="17">
      <c r="A17">
        <v>7</v>
      </c>
      <c r="B17" s="20">
        <v>11.300000000000001</v>
      </c>
      <c r="C17">
        <v>-1</v>
      </c>
      <c r="D17">
        <v>8246</v>
      </c>
      <c r="E17">
        <v>8204</v>
      </c>
      <c r="F17">
        <f t="shared" si="40"/>
        <v>8204</v>
      </c>
      <c r="G17">
        <f t="shared" si="36"/>
        <v>42</v>
      </c>
      <c r="H17">
        <f t="shared" si="37"/>
        <v>42</v>
      </c>
      <c r="J17">
        <f t="shared" si="38"/>
        <v>0</v>
      </c>
    </row>
    <row r="18">
      <c r="A18">
        <v>7</v>
      </c>
      <c r="B18" s="20">
        <v>14.4</v>
      </c>
      <c r="C18">
        <v>-1</v>
      </c>
      <c r="D18">
        <v>8174</v>
      </c>
      <c r="E18">
        <v>8194</v>
      </c>
      <c r="F18">
        <v>8190</v>
      </c>
      <c r="G18">
        <f t="shared" si="36"/>
        <v>-20</v>
      </c>
      <c r="H18">
        <f t="shared" si="37"/>
        <v>-16</v>
      </c>
      <c r="J18">
        <f t="shared" si="38"/>
        <v>4</v>
      </c>
    </row>
    <row r="19">
      <c r="A19">
        <v>7</v>
      </c>
      <c r="B19">
        <v>22.350000000000001</v>
      </c>
      <c r="C19">
        <v>1</v>
      </c>
      <c r="D19">
        <v>8216</v>
      </c>
      <c r="E19">
        <v>8162</v>
      </c>
      <c r="F19">
        <f t="shared" si="40"/>
        <v>8162</v>
      </c>
      <c r="G19">
        <f t="shared" si="36"/>
        <v>-54</v>
      </c>
      <c r="H19">
        <f t="shared" si="37"/>
        <v>-54</v>
      </c>
      <c r="J19">
        <f t="shared" si="38"/>
        <v>0</v>
      </c>
    </row>
    <row r="20">
      <c r="A20">
        <v>8</v>
      </c>
      <c r="B20" s="20">
        <v>10.1</v>
      </c>
      <c r="C20">
        <v>-1</v>
      </c>
      <c r="D20">
        <v>8154</v>
      </c>
      <c r="E20">
        <v>8176</v>
      </c>
      <c r="F20">
        <v>8168</v>
      </c>
      <c r="G20">
        <f t="shared" si="36"/>
        <v>-22</v>
      </c>
      <c r="H20">
        <f t="shared" si="37"/>
        <v>-14</v>
      </c>
      <c r="J20">
        <f t="shared" si="38"/>
        <v>8</v>
      </c>
    </row>
    <row r="21">
      <c r="A21">
        <v>8</v>
      </c>
      <c r="B21" s="20">
        <v>11.300000000000001</v>
      </c>
      <c r="C21">
        <v>-1</v>
      </c>
      <c r="D21">
        <v>8102</v>
      </c>
      <c r="E21">
        <v>8106</v>
      </c>
      <c r="G21">
        <f t="shared" si="36"/>
        <v>-4</v>
      </c>
      <c r="H21">
        <f t="shared" si="37"/>
        <v>0</v>
      </c>
      <c r="J21">
        <f t="shared" si="38"/>
        <v>4</v>
      </c>
    </row>
    <row r="22">
      <c r="A22">
        <v>9</v>
      </c>
      <c r="B22" s="20">
        <v>9.5</v>
      </c>
      <c r="C22">
        <v>1</v>
      </c>
      <c r="D22">
        <v>8238</v>
      </c>
      <c r="E22">
        <v>8214</v>
      </c>
      <c r="F22">
        <f t="shared" si="40"/>
        <v>8214</v>
      </c>
      <c r="G22">
        <f t="shared" si="36"/>
        <v>-24</v>
      </c>
      <c r="H22">
        <f t="shared" si="37"/>
        <v>-24</v>
      </c>
      <c r="J22">
        <f t="shared" si="38"/>
        <v>0</v>
      </c>
    </row>
    <row r="23">
      <c r="A23">
        <v>9</v>
      </c>
      <c r="B23">
        <v>11.15</v>
      </c>
      <c r="C23">
        <v>-1</v>
      </c>
      <c r="D23">
        <v>8134</v>
      </c>
      <c r="E23">
        <v>8124</v>
      </c>
      <c r="F23">
        <v>8146</v>
      </c>
      <c r="G23">
        <f t="shared" si="36"/>
        <v>10</v>
      </c>
      <c r="H23">
        <f t="shared" si="37"/>
        <v>-12</v>
      </c>
      <c r="J23">
        <f t="shared" si="38"/>
        <v>-22</v>
      </c>
    </row>
    <row r="24">
      <c r="A24">
        <v>9</v>
      </c>
      <c r="B24" s="20">
        <v>23</v>
      </c>
      <c r="C24">
        <v>-1</v>
      </c>
      <c r="D24">
        <v>8050</v>
      </c>
      <c r="E24">
        <v>7824</v>
      </c>
      <c r="G24">
        <f t="shared" si="36"/>
        <v>226</v>
      </c>
      <c r="H24">
        <f t="shared" si="37"/>
        <v>0</v>
      </c>
      <c r="J24">
        <f t="shared" si="38"/>
        <v>-226</v>
      </c>
    </row>
    <row r="25">
      <c r="A25">
        <v>13</v>
      </c>
      <c r="B25">
        <v>13.449999999999999</v>
      </c>
      <c r="C25">
        <v>1</v>
      </c>
      <c r="D25">
        <v>7880</v>
      </c>
      <c r="E25">
        <v>7952</v>
      </c>
      <c r="G25">
        <f t="shared" si="36"/>
        <v>72</v>
      </c>
      <c r="H25">
        <f t="shared" si="37"/>
        <v>0</v>
      </c>
      <c r="J25">
        <f t="shared" si="38"/>
        <v>-72</v>
      </c>
    </row>
    <row r="26">
      <c r="A26">
        <v>14</v>
      </c>
      <c r="B26">
        <v>11.15</v>
      </c>
      <c r="C26">
        <v>-1</v>
      </c>
      <c r="D26">
        <v>7874</v>
      </c>
      <c r="E26">
        <v>7894</v>
      </c>
      <c r="F26">
        <f t="shared" si="40"/>
        <v>7894</v>
      </c>
      <c r="G26">
        <f t="shared" si="36"/>
        <v>-20</v>
      </c>
      <c r="H26">
        <f t="shared" si="37"/>
        <v>-20</v>
      </c>
      <c r="J26">
        <f t="shared" si="38"/>
        <v>0</v>
      </c>
    </row>
    <row r="27">
      <c r="A27">
        <v>14</v>
      </c>
      <c r="B27">
        <v>21.149999999999999</v>
      </c>
      <c r="C27">
        <v>1</v>
      </c>
      <c r="D27">
        <v>7938</v>
      </c>
      <c r="E27">
        <v>7874</v>
      </c>
      <c r="G27">
        <f t="shared" si="36"/>
        <v>-64</v>
      </c>
      <c r="H27">
        <f t="shared" si="37"/>
        <v>0</v>
      </c>
      <c r="J27">
        <f t="shared" si="38"/>
        <v>64</v>
      </c>
    </row>
    <row r="28">
      <c r="A28">
        <v>14</v>
      </c>
      <c r="B28" s="20">
        <v>21.399999999999999</v>
      </c>
      <c r="C28">
        <v>-1</v>
      </c>
      <c r="D28">
        <v>7874</v>
      </c>
      <c r="E28">
        <v>7924</v>
      </c>
      <c r="G28">
        <f t="shared" si="36"/>
        <v>-50</v>
      </c>
      <c r="H28">
        <f t="shared" si="37"/>
        <v>0</v>
      </c>
      <c r="J28">
        <f t="shared" si="38"/>
        <v>50</v>
      </c>
    </row>
    <row r="29">
      <c r="A29">
        <v>14</v>
      </c>
      <c r="B29">
        <v>22.050000000000001</v>
      </c>
      <c r="C29">
        <v>1</v>
      </c>
      <c r="D29">
        <v>7944</v>
      </c>
      <c r="E29">
        <v>7938</v>
      </c>
      <c r="F29">
        <v>7954</v>
      </c>
      <c r="G29">
        <f t="shared" si="36"/>
        <v>-6</v>
      </c>
      <c r="H29">
        <f t="shared" si="37"/>
        <v>10</v>
      </c>
      <c r="J29">
        <f t="shared" si="38"/>
        <v>16</v>
      </c>
    </row>
    <row r="30">
      <c r="A30">
        <v>15</v>
      </c>
      <c r="B30">
        <v>9.4499999999999993</v>
      </c>
      <c r="C30">
        <v>-1</v>
      </c>
      <c r="D30">
        <v>7915</v>
      </c>
      <c r="E30">
        <v>7900</v>
      </c>
      <c r="F30">
        <f t="shared" si="40"/>
        <v>7900</v>
      </c>
      <c r="G30">
        <f t="shared" si="36"/>
        <v>15</v>
      </c>
      <c r="H30">
        <f t="shared" si="37"/>
        <v>15</v>
      </c>
      <c r="J30">
        <f t="shared" si="38"/>
        <v>0</v>
      </c>
    </row>
    <row r="31">
      <c r="A31">
        <v>15</v>
      </c>
      <c r="B31" s="20">
        <v>14.300000000000001</v>
      </c>
      <c r="C31">
        <v>-1</v>
      </c>
      <c r="D31">
        <v>7814</v>
      </c>
      <c r="E31">
        <v>7880</v>
      </c>
      <c r="F31">
        <v>7856</v>
      </c>
      <c r="G31">
        <f t="shared" si="36"/>
        <v>-66</v>
      </c>
      <c r="H31">
        <f t="shared" si="37"/>
        <v>-42</v>
      </c>
      <c r="J31">
        <f t="shared" si="38"/>
        <v>24</v>
      </c>
    </row>
    <row r="32">
      <c r="A32">
        <v>15</v>
      </c>
      <c r="B32">
        <v>22.25</v>
      </c>
      <c r="C32">
        <v>1</v>
      </c>
      <c r="D32">
        <v>7914</v>
      </c>
      <c r="E32">
        <v>7938</v>
      </c>
      <c r="F32">
        <v>7882</v>
      </c>
      <c r="G32">
        <f t="shared" si="36"/>
        <v>24</v>
      </c>
      <c r="H32">
        <f t="shared" si="37"/>
        <v>-32</v>
      </c>
      <c r="J32">
        <f t="shared" si="38"/>
        <v>-56</v>
      </c>
    </row>
    <row r="33">
      <c r="A33">
        <v>16</v>
      </c>
      <c r="B33">
        <v>11.050000000000001</v>
      </c>
      <c r="C33">
        <v>-1</v>
      </c>
      <c r="D33">
        <v>7875</v>
      </c>
      <c r="E33">
        <v>7820</v>
      </c>
      <c r="F33">
        <v>7794</v>
      </c>
      <c r="G33">
        <f t="shared" si="36"/>
        <v>55</v>
      </c>
      <c r="H33">
        <f t="shared" si="37"/>
        <v>81</v>
      </c>
      <c r="J33">
        <f t="shared" si="38"/>
        <v>26</v>
      </c>
    </row>
    <row r="34">
      <c r="A34">
        <v>16</v>
      </c>
      <c r="B34">
        <v>22.550000000000001</v>
      </c>
      <c r="C34">
        <v>-1</v>
      </c>
      <c r="D34">
        <v>7718</v>
      </c>
      <c r="E34">
        <v>7766</v>
      </c>
      <c r="G34">
        <f t="shared" si="36"/>
        <v>-48</v>
      </c>
      <c r="H34">
        <f t="shared" si="37"/>
        <v>0</v>
      </c>
      <c r="J34">
        <f t="shared" si="38"/>
        <v>48</v>
      </c>
    </row>
    <row r="35">
      <c r="A35">
        <v>19</v>
      </c>
      <c r="B35">
        <v>11.050000000000001</v>
      </c>
      <c r="C35">
        <v>1</v>
      </c>
      <c r="D35">
        <v>7836</v>
      </c>
      <c r="E35">
        <v>7838</v>
      </c>
      <c r="F35">
        <f t="shared" si="40"/>
        <v>7838</v>
      </c>
      <c r="G35">
        <f t="shared" si="36"/>
        <v>2</v>
      </c>
      <c r="H35">
        <f t="shared" si="37"/>
        <v>2</v>
      </c>
      <c r="J35">
        <f t="shared" si="38"/>
        <v>0</v>
      </c>
    </row>
    <row r="36">
      <c r="A36">
        <v>19</v>
      </c>
      <c r="B36" s="20">
        <v>14.300000000000001</v>
      </c>
      <c r="C36">
        <v>-1</v>
      </c>
      <c r="D36">
        <v>7762</v>
      </c>
      <c r="E36">
        <v>7802</v>
      </c>
      <c r="F36">
        <v>7778</v>
      </c>
      <c r="G36">
        <f t="shared" si="36"/>
        <v>-40</v>
      </c>
      <c r="H36">
        <f t="shared" si="37"/>
        <v>-16</v>
      </c>
      <c r="J36">
        <f t="shared" si="38"/>
        <v>24</v>
      </c>
    </row>
    <row r="37">
      <c r="A37">
        <v>19</v>
      </c>
      <c r="B37">
        <v>22.350000000000001</v>
      </c>
      <c r="C37">
        <v>-1</v>
      </c>
      <c r="D37">
        <v>7772</v>
      </c>
      <c r="E37">
        <v>7798</v>
      </c>
      <c r="F37">
        <v>7794</v>
      </c>
      <c r="G37">
        <f t="shared" si="36"/>
        <v>-26</v>
      </c>
      <c r="H37">
        <f t="shared" si="37"/>
        <v>-22</v>
      </c>
      <c r="J37">
        <f t="shared" si="38"/>
        <v>4</v>
      </c>
    </row>
    <row r="38">
      <c r="A38">
        <v>20</v>
      </c>
      <c r="B38">
        <v>9.0500000000000007</v>
      </c>
      <c r="C38">
        <v>1</v>
      </c>
      <c r="D38">
        <v>7884</v>
      </c>
      <c r="E38">
        <v>7886</v>
      </c>
      <c r="G38">
        <f t="shared" si="36"/>
        <v>2</v>
      </c>
      <c r="H38">
        <f t="shared" si="37"/>
        <v>0</v>
      </c>
      <c r="J38">
        <f t="shared" si="38"/>
        <v>-2</v>
      </c>
    </row>
    <row r="39">
      <c r="A39">
        <v>20</v>
      </c>
      <c r="B39">
        <v>10.449999999999999</v>
      </c>
      <c r="C39">
        <v>-1</v>
      </c>
      <c r="D39">
        <v>7804</v>
      </c>
      <c r="E39">
        <v>7714</v>
      </c>
      <c r="F39">
        <f t="shared" si="40"/>
        <v>7714</v>
      </c>
      <c r="G39">
        <f t="shared" si="36"/>
        <v>90</v>
      </c>
      <c r="H39">
        <f t="shared" si="37"/>
        <v>90</v>
      </c>
      <c r="J39">
        <f t="shared" si="38"/>
        <v>0</v>
      </c>
    </row>
    <row r="40">
      <c r="A40">
        <v>20</v>
      </c>
      <c r="B40">
        <v>21.350000000000001</v>
      </c>
      <c r="C40">
        <v>-1</v>
      </c>
      <c r="D40">
        <v>7706</v>
      </c>
      <c r="E40">
        <v>7756</v>
      </c>
      <c r="F40">
        <v>7734</v>
      </c>
      <c r="G40">
        <f t="shared" si="36"/>
        <v>-50</v>
      </c>
      <c r="H40">
        <f t="shared" si="37"/>
        <v>-28</v>
      </c>
      <c r="J40">
        <f t="shared" si="38"/>
        <v>22</v>
      </c>
    </row>
    <row r="41">
      <c r="A41">
        <v>20</v>
      </c>
      <c r="B41">
        <v>22.149999999999999</v>
      </c>
      <c r="C41">
        <v>-1</v>
      </c>
      <c r="D41">
        <v>7706</v>
      </c>
      <c r="E41">
        <v>7676</v>
      </c>
      <c r="F41">
        <v>7672</v>
      </c>
      <c r="G41">
        <f t="shared" si="36"/>
        <v>30</v>
      </c>
      <c r="H41">
        <f t="shared" si="37"/>
        <v>34</v>
      </c>
      <c r="J41">
        <f t="shared" si="38"/>
        <v>4</v>
      </c>
    </row>
    <row r="42">
      <c r="A42">
        <v>21</v>
      </c>
      <c r="B42">
        <v>9.0500000000000007</v>
      </c>
      <c r="C42">
        <v>1</v>
      </c>
      <c r="D42">
        <v>7770</v>
      </c>
      <c r="E42">
        <v>7758</v>
      </c>
      <c r="F42">
        <v>7790</v>
      </c>
      <c r="G42">
        <f t="shared" si="36"/>
        <v>-12</v>
      </c>
      <c r="H42">
        <f t="shared" si="37"/>
        <v>20</v>
      </c>
      <c r="J42">
        <f t="shared" si="38"/>
        <v>32</v>
      </c>
    </row>
    <row r="43">
      <c r="A43">
        <v>21</v>
      </c>
      <c r="B43">
        <v>10.35</v>
      </c>
      <c r="C43">
        <v>1</v>
      </c>
      <c r="D43">
        <v>7784</v>
      </c>
      <c r="E43">
        <v>7748</v>
      </c>
      <c r="F43">
        <v>7762</v>
      </c>
      <c r="G43">
        <f t="shared" si="36"/>
        <v>-36</v>
      </c>
      <c r="H43">
        <f t="shared" si="37"/>
        <v>-22</v>
      </c>
      <c r="J43">
        <f t="shared" si="38"/>
        <v>14</v>
      </c>
    </row>
    <row r="44">
      <c r="A44">
        <v>21</v>
      </c>
      <c r="B44">
        <v>11.15</v>
      </c>
      <c r="C44">
        <v>-1</v>
      </c>
      <c r="D44">
        <v>7708</v>
      </c>
      <c r="E44">
        <v>7778</v>
      </c>
      <c r="F44">
        <v>7744</v>
      </c>
      <c r="G44">
        <f t="shared" si="36"/>
        <v>-70</v>
      </c>
      <c r="H44">
        <f t="shared" si="37"/>
        <v>-36</v>
      </c>
      <c r="J44">
        <f t="shared" si="38"/>
        <v>34</v>
      </c>
    </row>
    <row r="45">
      <c r="A45">
        <v>21</v>
      </c>
      <c r="B45" s="20">
        <v>13.5</v>
      </c>
      <c r="C45">
        <v>1</v>
      </c>
      <c r="D45">
        <v>7816</v>
      </c>
      <c r="E45">
        <v>7846</v>
      </c>
      <c r="F45">
        <v>7858</v>
      </c>
      <c r="G45">
        <f t="shared" si="36"/>
        <v>30</v>
      </c>
      <c r="H45">
        <f t="shared" si="37"/>
        <v>42</v>
      </c>
      <c r="J45">
        <f t="shared" si="38"/>
        <v>12</v>
      </c>
    </row>
    <row r="46">
      <c r="A46">
        <v>22</v>
      </c>
      <c r="B46">
        <v>9.25</v>
      </c>
      <c r="C46">
        <v>-1</v>
      </c>
      <c r="D46">
        <v>7796</v>
      </c>
      <c r="E46">
        <v>7870</v>
      </c>
      <c r="F46">
        <v>7858</v>
      </c>
      <c r="G46">
        <f t="shared" si="36"/>
        <v>-74</v>
      </c>
      <c r="H46">
        <f t="shared" si="37"/>
        <v>-62</v>
      </c>
      <c r="J46">
        <f t="shared" si="38"/>
        <v>12</v>
      </c>
    </row>
    <row r="47">
      <c r="A47">
        <v>22</v>
      </c>
      <c r="B47" s="20">
        <v>10</v>
      </c>
      <c r="C47">
        <v>1</v>
      </c>
      <c r="D47">
        <v>7904</v>
      </c>
      <c r="E47">
        <v>7862</v>
      </c>
      <c r="F47">
        <v>7866</v>
      </c>
      <c r="G47">
        <f t="shared" si="36"/>
        <v>-42</v>
      </c>
      <c r="H47">
        <f t="shared" si="37"/>
        <v>-38</v>
      </c>
      <c r="J47">
        <f t="shared" si="38"/>
        <v>4</v>
      </c>
    </row>
    <row r="48">
      <c r="A48">
        <v>22</v>
      </c>
      <c r="B48" s="20">
        <v>11</v>
      </c>
      <c r="C48">
        <v>-1</v>
      </c>
      <c r="D48">
        <v>7798</v>
      </c>
      <c r="E48">
        <v>7658</v>
      </c>
      <c r="F48">
        <v>7698</v>
      </c>
      <c r="G48">
        <f t="shared" si="36"/>
        <v>140</v>
      </c>
      <c r="H48">
        <f t="shared" si="37"/>
        <v>100</v>
      </c>
      <c r="J48">
        <f t="shared" si="38"/>
        <v>-40</v>
      </c>
    </row>
    <row r="49">
      <c r="A49">
        <v>23</v>
      </c>
      <c r="B49">
        <v>11.25</v>
      </c>
      <c r="C49">
        <v>1</v>
      </c>
      <c r="D49">
        <v>7628</v>
      </c>
      <c r="E49">
        <v>7610</v>
      </c>
      <c r="F49">
        <f t="shared" si="40"/>
        <v>7610</v>
      </c>
      <c r="G49">
        <f t="shared" si="36"/>
        <v>-18</v>
      </c>
      <c r="H49">
        <f t="shared" si="37"/>
        <v>-18</v>
      </c>
      <c r="J49">
        <f t="shared" si="38"/>
        <v>0</v>
      </c>
    </row>
    <row r="50">
      <c r="A50">
        <v>23</v>
      </c>
      <c r="B50">
        <v>22.350000000000001</v>
      </c>
      <c r="C50">
        <v>1</v>
      </c>
      <c r="D50">
        <v>7702</v>
      </c>
      <c r="E50">
        <v>7684</v>
      </c>
      <c r="F50">
        <f t="shared" si="40"/>
        <v>7684</v>
      </c>
      <c r="G50">
        <f t="shared" si="36"/>
        <v>-18</v>
      </c>
      <c r="H50">
        <f t="shared" si="37"/>
        <v>-18</v>
      </c>
      <c r="J50">
        <f t="shared" si="38"/>
        <v>0</v>
      </c>
    </row>
    <row r="51">
      <c r="A51">
        <v>26</v>
      </c>
      <c r="B51">
        <v>9.0500000000000007</v>
      </c>
      <c r="C51">
        <v>1</v>
      </c>
      <c r="D51">
        <v>7762</v>
      </c>
      <c r="E51">
        <v>7860</v>
      </c>
      <c r="F51">
        <f t="shared" si="40"/>
        <v>7860</v>
      </c>
      <c r="G51">
        <f t="shared" si="36"/>
        <v>98</v>
      </c>
      <c r="H51">
        <f t="shared" si="37"/>
        <v>98</v>
      </c>
      <c r="J51">
        <f t="shared" si="38"/>
        <v>0</v>
      </c>
    </row>
    <row r="52">
      <c r="A52">
        <v>26</v>
      </c>
      <c r="B52" s="20">
        <v>2.2000000000000002</v>
      </c>
      <c r="C52">
        <v>1</v>
      </c>
      <c r="D52">
        <v>7944</v>
      </c>
      <c r="E52">
        <v>7956</v>
      </c>
      <c r="F52">
        <f t="shared" si="40"/>
        <v>7956</v>
      </c>
      <c r="G52">
        <f t="shared" si="36"/>
        <v>12</v>
      </c>
      <c r="H52">
        <f t="shared" si="37"/>
        <v>12</v>
      </c>
      <c r="J52">
        <f t="shared" si="38"/>
        <v>0</v>
      </c>
    </row>
    <row r="53">
      <c r="A53">
        <v>27</v>
      </c>
      <c r="B53">
        <v>9.0500000000000007</v>
      </c>
      <c r="C53">
        <v>1</v>
      </c>
      <c r="D53">
        <v>8016</v>
      </c>
      <c r="E53">
        <v>8158</v>
      </c>
      <c r="G53">
        <f t="shared" si="36"/>
        <v>142</v>
      </c>
      <c r="H53">
        <f t="shared" si="37"/>
        <v>0</v>
      </c>
      <c r="J53">
        <f t="shared" si="38"/>
        <v>-142</v>
      </c>
    </row>
    <row r="54">
      <c r="F54">
        <f t="shared" si="40"/>
        <v>0</v>
      </c>
      <c r="G54">
        <f t="shared" si="36"/>
        <v>0</v>
      </c>
      <c r="H54">
        <f t="shared" si="37"/>
        <v>0</v>
      </c>
      <c r="J54">
        <f t="shared" si="38"/>
        <v>0</v>
      </c>
    </row>
    <row r="55">
      <c r="F55">
        <f t="shared" si="40"/>
        <v>0</v>
      </c>
      <c r="G55">
        <f t="shared" si="36"/>
        <v>0</v>
      </c>
      <c r="H55">
        <f t="shared" si="37"/>
        <v>0</v>
      </c>
      <c r="J55">
        <f t="shared" si="38"/>
        <v>0</v>
      </c>
    </row>
    <row r="56">
      <c r="F56">
        <f t="shared" si="40"/>
        <v>0</v>
      </c>
      <c r="G56">
        <f t="shared" si="36"/>
        <v>0</v>
      </c>
      <c r="H56">
        <f t="shared" si="37"/>
        <v>0</v>
      </c>
      <c r="J56">
        <f t="shared" si="38"/>
        <v>0</v>
      </c>
    </row>
    <row r="57">
      <c r="F57">
        <f t="shared" si="40"/>
        <v>0</v>
      </c>
      <c r="G57">
        <f t="shared" si="36"/>
        <v>0</v>
      </c>
      <c r="H57">
        <f t="shared" si="37"/>
        <v>0</v>
      </c>
      <c r="J57">
        <f t="shared" si="38"/>
        <v>0</v>
      </c>
    </row>
    <row r="58">
      <c r="F58">
        <f t="shared" si="40"/>
        <v>0</v>
      </c>
      <c r="G58">
        <f t="shared" si="36"/>
        <v>0</v>
      </c>
      <c r="H58">
        <f t="shared" si="37"/>
        <v>0</v>
      </c>
      <c r="J58">
        <f t="shared" si="38"/>
        <v>0</v>
      </c>
    </row>
    <row r="59">
      <c r="F59">
        <f t="shared" si="40"/>
        <v>0</v>
      </c>
      <c r="G59">
        <f t="shared" si="36"/>
        <v>0</v>
      </c>
      <c r="H59">
        <f t="shared" si="37"/>
        <v>0</v>
      </c>
      <c r="J59">
        <f t="shared" si="38"/>
        <v>0</v>
      </c>
    </row>
    <row r="60">
      <c r="F60">
        <f t="shared" si="40"/>
        <v>0</v>
      </c>
      <c r="G60">
        <f t="shared" si="36"/>
        <v>0</v>
      </c>
      <c r="H60">
        <f t="shared" si="37"/>
        <v>0</v>
      </c>
      <c r="J60">
        <f t="shared" si="38"/>
        <v>0</v>
      </c>
    </row>
    <row r="61">
      <c r="G61">
        <f>SUM(G2:G60)</f>
        <v>454</v>
      </c>
      <c r="H61">
        <f>SUM(H2:H60)</f>
        <v>280</v>
      </c>
      <c r="J61">
        <f t="shared" si="38"/>
        <v>-174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activePane="bottomLeft" state="frozen" topLeftCell="A2" ySplit="1"/>
      <selection activeCell="F3" activeCellId="0" sqref="F3"/>
    </sheetView>
  </sheetViews>
  <sheetFormatPr defaultColWidth="10" defaultRowHeight="12.75"/>
  <cols>
    <col customWidth="1" min="1" max="1" style="0" width="6.6640625"/>
    <col customWidth="1" min="2" max="2" style="0" width="10"/>
    <col customWidth="1" min="3" max="3" style="0" width="8.2304689999999994"/>
    <col customWidth="1" min="4" max="4" style="0" width="8"/>
    <col customWidth="1" min="5" max="6" style="0" width="7.1328125"/>
    <col customWidth="1" min="7" max="8" style="0" width="6.8554687999999997"/>
  </cols>
  <sheetData>
    <row r="1" ht="15.449999999999999" customHeight="1">
      <c r="A1" s="21" t="s">
        <v>28</v>
      </c>
      <c r="B1" s="21" t="s">
        <v>29</v>
      </c>
      <c r="C1" s="21" t="s">
        <v>30</v>
      </c>
      <c r="D1" s="21" t="s">
        <v>31</v>
      </c>
      <c r="E1" s="21" t="s">
        <v>32</v>
      </c>
      <c r="F1" s="21" t="s">
        <v>33</v>
      </c>
      <c r="G1" s="21" t="s">
        <v>34</v>
      </c>
      <c r="H1" s="21" t="s">
        <v>35</v>
      </c>
      <c r="I1" s="21"/>
      <c r="J1" s="21"/>
      <c r="K1" s="21"/>
      <c r="L1" s="21"/>
      <c r="M1" s="21"/>
      <c r="N1" s="21"/>
      <c r="O1" s="21"/>
    </row>
    <row r="2" ht="14" customHeight="1">
      <c r="A2">
        <v>31</v>
      </c>
      <c r="B2" s="20">
        <v>21.449999999999999</v>
      </c>
      <c r="C2">
        <v>1</v>
      </c>
      <c r="D2">
        <v>8088</v>
      </c>
      <c r="E2">
        <v>8096</v>
      </c>
      <c r="G2">
        <f t="shared" ref="G2:G40" si="41">(E2-D2)*C2</f>
        <v>8</v>
      </c>
      <c r="H2">
        <f t="shared" ref="H2:H40" si="42">IF(F2=0,0,(F2-D2)*C2)</f>
        <v>0</v>
      </c>
    </row>
    <row r="3">
      <c r="A3">
        <v>31</v>
      </c>
      <c r="B3" s="20">
        <v>23</v>
      </c>
      <c r="C3">
        <v>1</v>
      </c>
      <c r="D3">
        <v>8148</v>
      </c>
      <c r="E3">
        <v>8288</v>
      </c>
      <c r="F3">
        <f t="shared" ref="F3:F40" si="43">E3</f>
        <v>8288</v>
      </c>
      <c r="G3">
        <f t="shared" si="41"/>
        <v>140</v>
      </c>
      <c r="H3">
        <f t="shared" si="42"/>
        <v>140</v>
      </c>
    </row>
    <row r="4">
      <c r="A4">
        <v>1</v>
      </c>
      <c r="B4">
        <v>14.15</v>
      </c>
      <c r="C4">
        <v>1</v>
      </c>
      <c r="D4">
        <v>8340</v>
      </c>
      <c r="E4">
        <v>8336</v>
      </c>
      <c r="F4">
        <f t="shared" si="43"/>
        <v>8336</v>
      </c>
      <c r="G4">
        <f t="shared" si="41"/>
        <v>-4</v>
      </c>
      <c r="H4">
        <f t="shared" si="42"/>
        <v>-4</v>
      </c>
    </row>
    <row r="5">
      <c r="A5">
        <v>2</v>
      </c>
      <c r="B5">
        <v>10.35</v>
      </c>
      <c r="C5">
        <v>1</v>
      </c>
      <c r="D5">
        <v>8424</v>
      </c>
      <c r="E5">
        <v>8500</v>
      </c>
      <c r="F5">
        <f t="shared" si="43"/>
        <v>8500</v>
      </c>
      <c r="G5">
        <f t="shared" si="41"/>
        <v>76</v>
      </c>
      <c r="H5">
        <f t="shared" si="42"/>
        <v>76</v>
      </c>
    </row>
    <row r="6">
      <c r="A6">
        <v>2</v>
      </c>
      <c r="B6" s="20">
        <v>22.100000000000001</v>
      </c>
      <c r="C6">
        <v>1</v>
      </c>
      <c r="D6">
        <v>8542</v>
      </c>
      <c r="E6">
        <v>8520</v>
      </c>
      <c r="F6">
        <f t="shared" si="43"/>
        <v>8520</v>
      </c>
      <c r="G6">
        <f t="shared" si="41"/>
        <v>-22</v>
      </c>
      <c r="H6">
        <f t="shared" si="42"/>
        <v>-22</v>
      </c>
    </row>
    <row r="7" ht="15.449999999999999" customHeight="1">
      <c r="A7">
        <v>3</v>
      </c>
      <c r="B7">
        <v>10.35</v>
      </c>
      <c r="C7">
        <v>1</v>
      </c>
      <c r="D7">
        <v>8582</v>
      </c>
      <c r="E7">
        <v>8542</v>
      </c>
      <c r="F7">
        <f t="shared" si="43"/>
        <v>8542</v>
      </c>
      <c r="G7">
        <f t="shared" si="41"/>
        <v>-40</v>
      </c>
      <c r="H7">
        <f t="shared" si="42"/>
        <v>-40</v>
      </c>
    </row>
    <row r="8">
      <c r="A8">
        <v>3</v>
      </c>
      <c r="B8">
        <v>11.15</v>
      </c>
      <c r="C8">
        <v>-1</v>
      </c>
      <c r="D8">
        <v>8522</v>
      </c>
      <c r="E8">
        <v>8562</v>
      </c>
      <c r="F8">
        <f t="shared" si="43"/>
        <v>8562</v>
      </c>
      <c r="G8">
        <f t="shared" si="41"/>
        <v>-40</v>
      </c>
      <c r="H8">
        <f t="shared" si="42"/>
        <v>-40</v>
      </c>
    </row>
    <row r="9">
      <c r="A9">
        <v>3</v>
      </c>
      <c r="B9">
        <v>14.449999999999999</v>
      </c>
      <c r="C9">
        <v>-1</v>
      </c>
      <c r="D9">
        <v>8510</v>
      </c>
      <c r="E9">
        <v>8456</v>
      </c>
      <c r="F9">
        <f t="shared" si="43"/>
        <v>8456</v>
      </c>
      <c r="G9">
        <f t="shared" si="41"/>
        <v>54</v>
      </c>
      <c r="H9">
        <f t="shared" si="42"/>
        <v>54</v>
      </c>
    </row>
    <row r="10">
      <c r="A10">
        <v>3</v>
      </c>
      <c r="B10" s="20">
        <v>22.100000000000001</v>
      </c>
      <c r="C10">
        <v>-1</v>
      </c>
      <c r="D10">
        <v>8354</v>
      </c>
      <c r="E10">
        <v>8370</v>
      </c>
      <c r="F10">
        <f t="shared" si="43"/>
        <v>8370</v>
      </c>
      <c r="G10">
        <f t="shared" si="41"/>
        <v>-16</v>
      </c>
      <c r="H10">
        <f t="shared" si="42"/>
        <v>-16</v>
      </c>
    </row>
    <row r="11">
      <c r="A11">
        <v>4</v>
      </c>
      <c r="B11">
        <v>9.3499999999999996</v>
      </c>
      <c r="C11">
        <v>1</v>
      </c>
      <c r="D11">
        <v>8506</v>
      </c>
      <c r="E11">
        <v>8526</v>
      </c>
      <c r="F11">
        <f t="shared" si="43"/>
        <v>8526</v>
      </c>
      <c r="G11">
        <f t="shared" si="41"/>
        <v>20</v>
      </c>
      <c r="H11">
        <f t="shared" si="42"/>
        <v>20</v>
      </c>
    </row>
    <row r="12">
      <c r="A12">
        <v>7</v>
      </c>
      <c r="B12">
        <v>9.0500000000000007</v>
      </c>
      <c r="C12">
        <v>-1</v>
      </c>
      <c r="D12">
        <v>8474</v>
      </c>
      <c r="E12">
        <v>8360</v>
      </c>
      <c r="F12">
        <f t="shared" si="43"/>
        <v>8360</v>
      </c>
      <c r="G12">
        <f t="shared" si="41"/>
        <v>114</v>
      </c>
      <c r="H12">
        <f t="shared" si="42"/>
        <v>114</v>
      </c>
    </row>
    <row r="13">
      <c r="A13">
        <v>7</v>
      </c>
      <c r="B13" s="20">
        <v>13.5</v>
      </c>
      <c r="C13">
        <v>1</v>
      </c>
      <c r="D13">
        <v>8516</v>
      </c>
      <c r="E13">
        <v>8476</v>
      </c>
      <c r="F13">
        <f t="shared" si="43"/>
        <v>8476</v>
      </c>
      <c r="G13">
        <f t="shared" si="41"/>
        <v>-40</v>
      </c>
      <c r="H13">
        <f t="shared" si="42"/>
        <v>-40</v>
      </c>
    </row>
    <row r="14">
      <c r="A14">
        <v>7</v>
      </c>
      <c r="B14" s="20">
        <v>22.5</v>
      </c>
      <c r="C14">
        <v>-1</v>
      </c>
      <c r="D14">
        <v>8478</v>
      </c>
      <c r="E14">
        <v>8468</v>
      </c>
      <c r="F14">
        <f t="shared" si="43"/>
        <v>8468</v>
      </c>
      <c r="G14">
        <f t="shared" si="41"/>
        <v>10</v>
      </c>
      <c r="H14">
        <f t="shared" si="42"/>
        <v>10</v>
      </c>
    </row>
    <row r="15">
      <c r="A15">
        <v>8</v>
      </c>
      <c r="B15">
        <v>11.050000000000001</v>
      </c>
      <c r="C15">
        <v>1</v>
      </c>
      <c r="D15">
        <v>8534</v>
      </c>
      <c r="E15">
        <v>8476</v>
      </c>
      <c r="F15">
        <f t="shared" si="43"/>
        <v>8476</v>
      </c>
      <c r="G15">
        <f t="shared" si="41"/>
        <v>-58</v>
      </c>
      <c r="H15">
        <f t="shared" si="42"/>
        <v>-58</v>
      </c>
    </row>
    <row r="16">
      <c r="A16">
        <v>8</v>
      </c>
      <c r="B16">
        <v>14.449999999999999</v>
      </c>
      <c r="C16">
        <v>1</v>
      </c>
      <c r="D16">
        <v>8538</v>
      </c>
      <c r="E16">
        <v>8522</v>
      </c>
      <c r="F16">
        <f t="shared" si="43"/>
        <v>8522</v>
      </c>
      <c r="G16">
        <f t="shared" si="41"/>
        <v>-16</v>
      </c>
      <c r="H16">
        <f t="shared" si="42"/>
        <v>-16</v>
      </c>
    </row>
    <row r="17">
      <c r="A17">
        <v>9</v>
      </c>
      <c r="B17">
        <v>9.0500000000000007</v>
      </c>
      <c r="C17">
        <v>-1</v>
      </c>
      <c r="D17">
        <v>8402</v>
      </c>
      <c r="E17">
        <v>8386</v>
      </c>
      <c r="F17">
        <f t="shared" si="43"/>
        <v>8386</v>
      </c>
      <c r="G17">
        <f t="shared" si="41"/>
        <v>16</v>
      </c>
      <c r="H17">
        <f t="shared" si="42"/>
        <v>16</v>
      </c>
    </row>
    <row r="18">
      <c r="A18">
        <v>9</v>
      </c>
      <c r="B18" s="20">
        <v>10</v>
      </c>
      <c r="C18">
        <v>-1</v>
      </c>
      <c r="D18">
        <v>8340</v>
      </c>
      <c r="E18">
        <v>8362</v>
      </c>
      <c r="F18">
        <f t="shared" si="43"/>
        <v>8362</v>
      </c>
      <c r="G18">
        <f t="shared" si="41"/>
        <v>-22</v>
      </c>
      <c r="H18">
        <f t="shared" si="42"/>
        <v>-22</v>
      </c>
    </row>
    <row r="19">
      <c r="A19">
        <v>10</v>
      </c>
      <c r="B19">
        <v>9.0500000000000007</v>
      </c>
      <c r="C19">
        <v>1</v>
      </c>
      <c r="D19">
        <v>8340</v>
      </c>
      <c r="E19">
        <v>8326</v>
      </c>
      <c r="F19">
        <f t="shared" si="43"/>
        <v>8326</v>
      </c>
      <c r="G19">
        <f t="shared" si="41"/>
        <v>-14</v>
      </c>
      <c r="H19">
        <f t="shared" si="42"/>
        <v>-14</v>
      </c>
    </row>
    <row r="20">
      <c r="A20">
        <v>10</v>
      </c>
      <c r="B20">
        <v>9.3499999999999996</v>
      </c>
      <c r="C20">
        <v>-1</v>
      </c>
      <c r="D20">
        <v>8272</v>
      </c>
      <c r="E20">
        <v>8228</v>
      </c>
      <c r="F20">
        <f t="shared" si="43"/>
        <v>8228</v>
      </c>
      <c r="G20">
        <f t="shared" si="41"/>
        <v>44</v>
      </c>
      <c r="H20">
        <f t="shared" si="42"/>
        <v>44</v>
      </c>
    </row>
    <row r="21">
      <c r="A21">
        <v>10</v>
      </c>
      <c r="B21">
        <v>14.050000000000001</v>
      </c>
      <c r="C21">
        <v>1</v>
      </c>
      <c r="D21">
        <v>8268</v>
      </c>
      <c r="E21">
        <v>8308</v>
      </c>
      <c r="F21">
        <f t="shared" si="43"/>
        <v>8308</v>
      </c>
      <c r="G21">
        <f t="shared" si="41"/>
        <v>40</v>
      </c>
      <c r="H21">
        <f t="shared" si="42"/>
        <v>40</v>
      </c>
    </row>
    <row r="22">
      <c r="A22">
        <v>10</v>
      </c>
      <c r="B22">
        <v>21.350000000000001</v>
      </c>
      <c r="C22">
        <v>1</v>
      </c>
      <c r="D22">
        <v>8380</v>
      </c>
      <c r="E22">
        <v>8364</v>
      </c>
      <c r="F22">
        <f t="shared" si="43"/>
        <v>8364</v>
      </c>
      <c r="G22">
        <f t="shared" si="41"/>
        <v>-16</v>
      </c>
      <c r="H22">
        <f t="shared" si="42"/>
        <v>-16</v>
      </c>
    </row>
    <row r="23">
      <c r="A23">
        <v>10</v>
      </c>
      <c r="B23">
        <v>22.350000000000001</v>
      </c>
      <c r="C23">
        <v>-1</v>
      </c>
      <c r="D23">
        <v>8298</v>
      </c>
      <c r="E23">
        <v>8306</v>
      </c>
      <c r="F23">
        <f t="shared" si="43"/>
        <v>8306</v>
      </c>
      <c r="G23">
        <f t="shared" si="41"/>
        <v>-8</v>
      </c>
      <c r="H23">
        <f t="shared" si="42"/>
        <v>-8</v>
      </c>
    </row>
    <row r="24">
      <c r="A24">
        <v>11</v>
      </c>
      <c r="B24" s="20">
        <v>9.1999999999999993</v>
      </c>
      <c r="C24">
        <v>1</v>
      </c>
      <c r="D24">
        <v>8378</v>
      </c>
      <c r="E24">
        <v>8426</v>
      </c>
      <c r="F24">
        <f t="shared" si="43"/>
        <v>8426</v>
      </c>
      <c r="G24">
        <f t="shared" si="41"/>
        <v>48</v>
      </c>
      <c r="H24">
        <f t="shared" si="42"/>
        <v>48</v>
      </c>
    </row>
    <row r="25">
      <c r="A25">
        <v>11</v>
      </c>
      <c r="B25">
        <v>13.35</v>
      </c>
      <c r="C25">
        <v>1</v>
      </c>
      <c r="D25">
        <v>8458</v>
      </c>
      <c r="E25">
        <v>8540</v>
      </c>
      <c r="F25">
        <f t="shared" si="43"/>
        <v>8540</v>
      </c>
      <c r="G25">
        <f t="shared" si="41"/>
        <v>82</v>
      </c>
      <c r="H25">
        <f t="shared" si="42"/>
        <v>82</v>
      </c>
    </row>
    <row r="26">
      <c r="A26">
        <v>11</v>
      </c>
      <c r="B26" s="20">
        <v>22</v>
      </c>
      <c r="C26">
        <v>1</v>
      </c>
      <c r="D26">
        <v>8602</v>
      </c>
      <c r="E26">
        <v>8580</v>
      </c>
      <c r="F26">
        <f t="shared" si="43"/>
        <v>8580</v>
      </c>
      <c r="G26">
        <f t="shared" si="41"/>
        <v>-22</v>
      </c>
      <c r="H26">
        <f t="shared" si="42"/>
        <v>-22</v>
      </c>
    </row>
    <row r="27">
      <c r="A27">
        <v>14</v>
      </c>
      <c r="B27" s="20">
        <v>9.5</v>
      </c>
      <c r="C27">
        <v>-1</v>
      </c>
      <c r="D27">
        <v>8498</v>
      </c>
      <c r="E27">
        <v>8254</v>
      </c>
      <c r="F27">
        <f t="shared" si="43"/>
        <v>8254</v>
      </c>
      <c r="G27">
        <f t="shared" si="41"/>
        <v>244</v>
      </c>
      <c r="H27">
        <f t="shared" si="42"/>
        <v>244</v>
      </c>
    </row>
    <row r="28">
      <c r="A28">
        <v>14</v>
      </c>
      <c r="B28">
        <v>22.050000000000001</v>
      </c>
      <c r="C28">
        <v>1</v>
      </c>
      <c r="D28">
        <v>8278</v>
      </c>
      <c r="E28">
        <v>8222</v>
      </c>
      <c r="F28">
        <f t="shared" si="43"/>
        <v>8222</v>
      </c>
      <c r="G28">
        <f t="shared" si="41"/>
        <v>-56</v>
      </c>
      <c r="H28">
        <f t="shared" si="42"/>
        <v>-56</v>
      </c>
    </row>
    <row r="29">
      <c r="A29">
        <v>15</v>
      </c>
      <c r="B29">
        <v>9.1500000000000004</v>
      </c>
      <c r="C29">
        <v>-1</v>
      </c>
      <c r="D29">
        <v>8194</v>
      </c>
      <c r="E29">
        <v>8232</v>
      </c>
      <c r="F29">
        <f t="shared" si="43"/>
        <v>8232</v>
      </c>
      <c r="G29">
        <f t="shared" si="41"/>
        <v>-38</v>
      </c>
      <c r="H29">
        <f t="shared" si="42"/>
        <v>-38</v>
      </c>
    </row>
    <row r="30">
      <c r="A30">
        <v>15</v>
      </c>
      <c r="B30" s="20">
        <v>11</v>
      </c>
      <c r="C30">
        <v>1</v>
      </c>
      <c r="D30">
        <v>8318</v>
      </c>
      <c r="E30">
        <v>8240</v>
      </c>
      <c r="F30">
        <f t="shared" si="43"/>
        <v>8240</v>
      </c>
      <c r="G30">
        <f t="shared" si="41"/>
        <v>-78</v>
      </c>
      <c r="H30">
        <f t="shared" si="42"/>
        <v>-78</v>
      </c>
    </row>
    <row r="31">
      <c r="A31">
        <v>15</v>
      </c>
      <c r="B31">
        <v>13.449999999999999</v>
      </c>
      <c r="C31">
        <v>-1</v>
      </c>
      <c r="D31">
        <v>8190</v>
      </c>
      <c r="E31">
        <v>8168</v>
      </c>
      <c r="F31">
        <f t="shared" si="43"/>
        <v>8168</v>
      </c>
      <c r="G31">
        <f t="shared" si="41"/>
        <v>22</v>
      </c>
      <c r="H31">
        <f t="shared" si="42"/>
        <v>22</v>
      </c>
    </row>
    <row r="32">
      <c r="A32">
        <v>15</v>
      </c>
      <c r="B32">
        <v>22.350000000000001</v>
      </c>
      <c r="C32">
        <v>-1</v>
      </c>
      <c r="D32">
        <v>8100</v>
      </c>
      <c r="E32">
        <v>8126</v>
      </c>
      <c r="F32">
        <f t="shared" si="43"/>
        <v>8126</v>
      </c>
      <c r="G32">
        <f t="shared" si="41"/>
        <v>-26</v>
      </c>
      <c r="H32">
        <f t="shared" si="42"/>
        <v>-26</v>
      </c>
    </row>
    <row r="33">
      <c r="A33">
        <v>16</v>
      </c>
      <c r="B33" s="20">
        <v>9.1999999999999993</v>
      </c>
      <c r="C33">
        <v>1</v>
      </c>
      <c r="D33">
        <v>8240</v>
      </c>
      <c r="E33">
        <v>8228</v>
      </c>
      <c r="F33">
        <f t="shared" si="43"/>
        <v>8228</v>
      </c>
      <c r="G33">
        <f t="shared" si="41"/>
        <v>-12</v>
      </c>
      <c r="H33">
        <f t="shared" si="42"/>
        <v>-12</v>
      </c>
    </row>
    <row r="34">
      <c r="A34">
        <v>16</v>
      </c>
      <c r="B34" s="20">
        <v>11.1</v>
      </c>
      <c r="C34">
        <v>-1</v>
      </c>
      <c r="D34">
        <v>8150</v>
      </c>
      <c r="E34">
        <v>8002</v>
      </c>
      <c r="F34">
        <f t="shared" si="43"/>
        <v>8002</v>
      </c>
      <c r="G34">
        <f t="shared" si="41"/>
        <v>148</v>
      </c>
      <c r="H34">
        <f t="shared" si="42"/>
        <v>148</v>
      </c>
    </row>
    <row r="35">
      <c r="A35">
        <v>17</v>
      </c>
      <c r="B35">
        <v>14.35</v>
      </c>
      <c r="C35">
        <v>1</v>
      </c>
      <c r="D35">
        <v>7906</v>
      </c>
      <c r="E35">
        <v>7834</v>
      </c>
      <c r="F35">
        <f t="shared" si="43"/>
        <v>7834</v>
      </c>
      <c r="G35">
        <f t="shared" si="41"/>
        <v>-72</v>
      </c>
      <c r="H35">
        <f t="shared" si="42"/>
        <v>-72</v>
      </c>
    </row>
    <row r="36">
      <c r="A36">
        <v>17</v>
      </c>
      <c r="B36" s="20">
        <v>22.5</v>
      </c>
      <c r="C36">
        <v>1</v>
      </c>
      <c r="D36">
        <v>7918</v>
      </c>
      <c r="E36">
        <v>7880</v>
      </c>
      <c r="F36">
        <f t="shared" si="43"/>
        <v>7880</v>
      </c>
      <c r="G36">
        <f t="shared" si="41"/>
        <v>-38</v>
      </c>
      <c r="H36">
        <f t="shared" si="42"/>
        <v>-38</v>
      </c>
    </row>
    <row r="37">
      <c r="A37">
        <v>18</v>
      </c>
      <c r="B37" s="20">
        <v>9.0999999999999996</v>
      </c>
      <c r="C37">
        <v>1</v>
      </c>
      <c r="D37">
        <v>7924</v>
      </c>
      <c r="E37">
        <v>7910</v>
      </c>
      <c r="F37">
        <f t="shared" si="43"/>
        <v>7910</v>
      </c>
      <c r="G37">
        <f t="shared" si="41"/>
        <v>-14</v>
      </c>
      <c r="H37">
        <f t="shared" si="42"/>
        <v>-14</v>
      </c>
    </row>
    <row r="38">
      <c r="A38">
        <v>18</v>
      </c>
      <c r="B38">
        <v>14.15</v>
      </c>
      <c r="C38">
        <v>-1</v>
      </c>
      <c r="D38">
        <v>7882</v>
      </c>
      <c r="E38">
        <v>7928</v>
      </c>
      <c r="F38">
        <f t="shared" si="43"/>
        <v>7928</v>
      </c>
      <c r="G38">
        <f t="shared" si="41"/>
        <v>-46</v>
      </c>
      <c r="H38">
        <f t="shared" si="42"/>
        <v>-46</v>
      </c>
    </row>
    <row r="39">
      <c r="A39">
        <v>18</v>
      </c>
      <c r="B39" s="20">
        <v>21.399999999999999</v>
      </c>
      <c r="C39">
        <v>-1</v>
      </c>
      <c r="D39">
        <v>7880</v>
      </c>
      <c r="E39">
        <v>7836</v>
      </c>
      <c r="F39">
        <f t="shared" si="43"/>
        <v>7836</v>
      </c>
      <c r="G39">
        <f t="shared" si="41"/>
        <v>44</v>
      </c>
      <c r="H39">
        <f t="shared" si="42"/>
        <v>44</v>
      </c>
    </row>
    <row r="40">
      <c r="A40">
        <v>18</v>
      </c>
      <c r="B40">
        <v>22.350000000000001</v>
      </c>
      <c r="C40">
        <v>-1</v>
      </c>
      <c r="D40">
        <v>7808</v>
      </c>
      <c r="E40">
        <v>7878</v>
      </c>
      <c r="F40">
        <f t="shared" si="43"/>
        <v>7878</v>
      </c>
      <c r="G40">
        <f t="shared" si="41"/>
        <v>-70</v>
      </c>
      <c r="H40">
        <f t="shared" si="42"/>
        <v>-70</v>
      </c>
    </row>
    <row r="41" s="0" customFormat="1" ht="13.5"/>
    <row r="42">
      <c r="A42">
        <v>21</v>
      </c>
      <c r="B42">
        <v>9.4499999999999993</v>
      </c>
      <c r="C42">
        <v>1</v>
      </c>
      <c r="D42">
        <v>7912</v>
      </c>
      <c r="E42">
        <v>7868</v>
      </c>
      <c r="F42">
        <f t="shared" ref="F42:F71" si="44">E42</f>
        <v>7868</v>
      </c>
      <c r="G42">
        <f t="shared" ref="G42:G71" si="45">(E42-D42)*C42</f>
        <v>-44</v>
      </c>
      <c r="H42">
        <f t="shared" ref="H42:H71" si="46">IF(F42=0,0,(F42-D42)*C42)</f>
        <v>-44</v>
      </c>
    </row>
    <row r="43">
      <c r="A43">
        <v>21</v>
      </c>
      <c r="B43" s="20">
        <v>10.4</v>
      </c>
      <c r="C43">
        <v>-1</v>
      </c>
      <c r="D43">
        <v>7812</v>
      </c>
      <c r="E43">
        <v>7774</v>
      </c>
      <c r="F43">
        <f t="shared" si="44"/>
        <v>7774</v>
      </c>
      <c r="G43">
        <f t="shared" si="45"/>
        <v>38</v>
      </c>
      <c r="H43">
        <f t="shared" si="46"/>
        <v>38</v>
      </c>
    </row>
    <row r="44">
      <c r="A44">
        <v>21</v>
      </c>
      <c r="B44">
        <v>14.050000000000001</v>
      </c>
      <c r="C44">
        <v>1</v>
      </c>
      <c r="D44">
        <v>7848</v>
      </c>
      <c r="E44">
        <v>7866</v>
      </c>
      <c r="F44">
        <f t="shared" si="44"/>
        <v>7866</v>
      </c>
      <c r="G44">
        <f t="shared" si="45"/>
        <v>18</v>
      </c>
      <c r="H44">
        <f t="shared" si="46"/>
        <v>18</v>
      </c>
    </row>
    <row r="45">
      <c r="A45">
        <v>21</v>
      </c>
      <c r="B45" s="20">
        <v>21.300000000000001</v>
      </c>
      <c r="C45">
        <v>1</v>
      </c>
      <c r="D45">
        <v>7914</v>
      </c>
      <c r="E45">
        <v>7870</v>
      </c>
      <c r="F45">
        <f t="shared" si="44"/>
        <v>7870</v>
      </c>
      <c r="G45">
        <f t="shared" si="45"/>
        <v>-44</v>
      </c>
      <c r="H45">
        <f t="shared" si="46"/>
        <v>-44</v>
      </c>
    </row>
    <row r="46">
      <c r="A46">
        <v>21</v>
      </c>
      <c r="B46">
        <v>22.75</v>
      </c>
      <c r="C46">
        <v>-1</v>
      </c>
      <c r="D46">
        <v>7848</v>
      </c>
      <c r="E46">
        <v>7874</v>
      </c>
      <c r="F46">
        <v>7758</v>
      </c>
      <c r="G46">
        <f t="shared" si="45"/>
        <v>-26</v>
      </c>
      <c r="H46">
        <f t="shared" si="46"/>
        <v>90</v>
      </c>
    </row>
    <row r="47">
      <c r="A47">
        <v>22</v>
      </c>
      <c r="B47" s="20">
        <v>9.3000000000000007</v>
      </c>
      <c r="C47">
        <v>1</v>
      </c>
      <c r="D47">
        <v>7908</v>
      </c>
      <c r="E47">
        <v>7924</v>
      </c>
      <c r="F47">
        <v>7940</v>
      </c>
      <c r="G47">
        <f t="shared" si="45"/>
        <v>16</v>
      </c>
      <c r="H47">
        <f t="shared" si="46"/>
        <v>32</v>
      </c>
    </row>
    <row r="48">
      <c r="A48">
        <v>22</v>
      </c>
      <c r="B48" s="20">
        <v>11.300000000000001</v>
      </c>
      <c r="C48">
        <v>1</v>
      </c>
      <c r="D48">
        <v>7988</v>
      </c>
      <c r="E48">
        <v>7966</v>
      </c>
      <c r="F48">
        <v>8000</v>
      </c>
      <c r="G48">
        <f t="shared" si="45"/>
        <v>-22</v>
      </c>
      <c r="H48">
        <f t="shared" si="46"/>
        <v>12</v>
      </c>
    </row>
    <row r="49">
      <c r="A49">
        <v>22</v>
      </c>
      <c r="B49" s="20">
        <v>21.199999999999999</v>
      </c>
      <c r="C49">
        <v>1</v>
      </c>
      <c r="D49">
        <v>8046</v>
      </c>
      <c r="E49">
        <v>8056</v>
      </c>
      <c r="F49">
        <v>8056</v>
      </c>
      <c r="G49">
        <f t="shared" si="45"/>
        <v>10</v>
      </c>
      <c r="H49">
        <f t="shared" si="46"/>
        <v>10</v>
      </c>
    </row>
    <row r="50">
      <c r="A50">
        <v>23</v>
      </c>
      <c r="B50">
        <v>9.25</v>
      </c>
      <c r="C50">
        <v>-1</v>
      </c>
      <c r="D50">
        <v>7976</v>
      </c>
      <c r="E50">
        <v>8020</v>
      </c>
      <c r="F50">
        <f t="shared" si="44"/>
        <v>8020</v>
      </c>
      <c r="G50">
        <f t="shared" si="45"/>
        <v>-44</v>
      </c>
      <c r="H50">
        <f t="shared" si="46"/>
        <v>-44</v>
      </c>
    </row>
    <row r="51">
      <c r="A51">
        <v>23</v>
      </c>
      <c r="B51">
        <v>13.35</v>
      </c>
      <c r="C51">
        <v>-1</v>
      </c>
      <c r="D51">
        <v>7980</v>
      </c>
      <c r="E51">
        <v>8008</v>
      </c>
      <c r="F51">
        <f t="shared" si="44"/>
        <v>8008</v>
      </c>
      <c r="G51">
        <f t="shared" si="45"/>
        <v>-28</v>
      </c>
      <c r="H51">
        <f t="shared" si="46"/>
        <v>-28</v>
      </c>
    </row>
    <row r="52">
      <c r="A52">
        <v>23</v>
      </c>
      <c r="B52" s="20">
        <v>14.199999999999999</v>
      </c>
      <c r="C52">
        <v>1</v>
      </c>
      <c r="D52">
        <v>8058</v>
      </c>
      <c r="E52">
        <v>8028</v>
      </c>
      <c r="F52">
        <v>8050</v>
      </c>
      <c r="G52">
        <f t="shared" si="45"/>
        <v>-30</v>
      </c>
      <c r="H52">
        <f t="shared" si="46"/>
        <v>-8</v>
      </c>
    </row>
    <row r="53">
      <c r="A53">
        <v>23</v>
      </c>
      <c r="B53" s="20">
        <v>22</v>
      </c>
      <c r="C53">
        <v>-1</v>
      </c>
      <c r="D53">
        <v>8020</v>
      </c>
      <c r="E53">
        <v>8048</v>
      </c>
      <c r="F53">
        <f t="shared" si="44"/>
        <v>8048</v>
      </c>
      <c r="G53">
        <f t="shared" si="45"/>
        <v>-28</v>
      </c>
      <c r="H53">
        <f t="shared" si="46"/>
        <v>-28</v>
      </c>
    </row>
    <row r="54">
      <c r="A54">
        <v>23</v>
      </c>
      <c r="B54" s="20">
        <v>22.300000000000001</v>
      </c>
      <c r="C54">
        <v>1</v>
      </c>
      <c r="D54">
        <v>8144</v>
      </c>
      <c r="E54">
        <v>8126</v>
      </c>
      <c r="F54">
        <f t="shared" si="44"/>
        <v>8126</v>
      </c>
      <c r="G54">
        <f t="shared" si="45"/>
        <v>-18</v>
      </c>
      <c r="H54">
        <f t="shared" si="46"/>
        <v>-18</v>
      </c>
    </row>
    <row r="55">
      <c r="A55">
        <v>24</v>
      </c>
      <c r="B55" s="20">
        <v>9.1999999999999993</v>
      </c>
      <c r="C55">
        <v>1</v>
      </c>
      <c r="D55">
        <v>8250</v>
      </c>
      <c r="E55">
        <v>8280</v>
      </c>
      <c r="F55">
        <v>8290</v>
      </c>
      <c r="G55">
        <f t="shared" si="45"/>
        <v>30</v>
      </c>
      <c r="H55">
        <f t="shared" si="46"/>
        <v>40</v>
      </c>
    </row>
    <row r="56">
      <c r="A56">
        <v>24</v>
      </c>
      <c r="B56" s="20">
        <v>22.199999999999999</v>
      </c>
      <c r="C56">
        <v>1</v>
      </c>
      <c r="D56">
        <v>8292</v>
      </c>
      <c r="E56">
        <v>8260</v>
      </c>
      <c r="F56">
        <f t="shared" si="44"/>
        <v>8260</v>
      </c>
      <c r="G56">
        <f t="shared" si="45"/>
        <v>-32</v>
      </c>
      <c r="H56">
        <f t="shared" si="46"/>
        <v>-32</v>
      </c>
    </row>
    <row r="57">
      <c r="A57">
        <v>25</v>
      </c>
      <c r="B57">
        <v>10.550000000000001</v>
      </c>
      <c r="C57">
        <v>-1</v>
      </c>
      <c r="D57">
        <v>8242</v>
      </c>
      <c r="E57">
        <v>8252</v>
      </c>
      <c r="F57">
        <v>8234</v>
      </c>
      <c r="G57">
        <f t="shared" si="45"/>
        <v>-10</v>
      </c>
      <c r="H57">
        <f t="shared" si="46"/>
        <v>8</v>
      </c>
    </row>
    <row r="58">
      <c r="A58">
        <v>25</v>
      </c>
      <c r="B58">
        <v>14.050000000000001</v>
      </c>
      <c r="C58">
        <v>1</v>
      </c>
      <c r="D58">
        <v>8284</v>
      </c>
      <c r="E58">
        <v>8318</v>
      </c>
      <c r="F58">
        <v>8320</v>
      </c>
      <c r="G58">
        <f t="shared" si="45"/>
        <v>34</v>
      </c>
      <c r="H58">
        <f t="shared" si="46"/>
        <v>36</v>
      </c>
    </row>
    <row r="59">
      <c r="A59">
        <v>25</v>
      </c>
      <c r="B59">
        <v>22.350000000000001</v>
      </c>
      <c r="C59">
        <v>-1</v>
      </c>
      <c r="D59">
        <v>8294</v>
      </c>
      <c r="E59">
        <v>8320</v>
      </c>
      <c r="G59">
        <f t="shared" si="45"/>
        <v>-26</v>
      </c>
      <c r="H59">
        <f t="shared" si="46"/>
        <v>0</v>
      </c>
    </row>
    <row r="60">
      <c r="A60">
        <v>28</v>
      </c>
      <c r="B60">
        <v>9.0500000000000007</v>
      </c>
      <c r="C60">
        <v>-1</v>
      </c>
      <c r="D60">
        <v>8130</v>
      </c>
      <c r="E60">
        <v>8156</v>
      </c>
      <c r="G60">
        <f t="shared" si="45"/>
        <v>-26</v>
      </c>
      <c r="H60">
        <f t="shared" si="46"/>
        <v>0</v>
      </c>
    </row>
    <row r="61">
      <c r="A61">
        <v>28</v>
      </c>
      <c r="B61">
        <v>21.050000000000001</v>
      </c>
      <c r="C61">
        <v>1</v>
      </c>
      <c r="D61">
        <v>8176</v>
      </c>
      <c r="E61">
        <v>8474</v>
      </c>
      <c r="F61">
        <f t="shared" si="44"/>
        <v>8474</v>
      </c>
      <c r="G61">
        <f t="shared" si="45"/>
        <v>298</v>
      </c>
      <c r="H61">
        <f t="shared" si="46"/>
        <v>298</v>
      </c>
    </row>
    <row r="62">
      <c r="A62">
        <v>29</v>
      </c>
      <c r="B62" s="20">
        <v>11.300000000000001</v>
      </c>
      <c r="C62">
        <v>1</v>
      </c>
      <c r="D62">
        <v>8550</v>
      </c>
      <c r="E62">
        <v>8542</v>
      </c>
      <c r="G62">
        <f t="shared" si="45"/>
        <v>-8</v>
      </c>
      <c r="H62">
        <f t="shared" si="46"/>
        <v>0</v>
      </c>
    </row>
    <row r="63">
      <c r="A63">
        <v>30</v>
      </c>
      <c r="B63">
        <v>10.35</v>
      </c>
      <c r="C63">
        <v>-1</v>
      </c>
      <c r="D63">
        <v>8528</v>
      </c>
      <c r="E63">
        <v>8576</v>
      </c>
      <c r="F63">
        <f t="shared" si="44"/>
        <v>8576</v>
      </c>
      <c r="G63">
        <f t="shared" si="45"/>
        <v>-48</v>
      </c>
      <c r="H63">
        <f t="shared" si="46"/>
        <v>-48</v>
      </c>
    </row>
    <row r="64">
      <c r="A64">
        <v>30</v>
      </c>
      <c r="B64" s="20">
        <v>11.1</v>
      </c>
      <c r="C64">
        <v>-1</v>
      </c>
      <c r="D64">
        <v>8496</v>
      </c>
      <c r="E64">
        <v>8532</v>
      </c>
      <c r="F64">
        <v>8524</v>
      </c>
      <c r="G64">
        <f t="shared" si="45"/>
        <v>-36</v>
      </c>
      <c r="H64">
        <f t="shared" si="46"/>
        <v>-28</v>
      </c>
    </row>
    <row r="65">
      <c r="A65">
        <v>30</v>
      </c>
      <c r="B65">
        <v>14.35</v>
      </c>
      <c r="C65">
        <v>1</v>
      </c>
      <c r="D65">
        <v>8564</v>
      </c>
      <c r="E65">
        <v>8576</v>
      </c>
      <c r="G65">
        <f t="shared" si="45"/>
        <v>12</v>
      </c>
      <c r="H65">
        <f t="shared" si="46"/>
        <v>0</v>
      </c>
    </row>
    <row r="66">
      <c r="F66">
        <f t="shared" si="44"/>
        <v>0</v>
      </c>
      <c r="G66">
        <f t="shared" si="45"/>
        <v>0</v>
      </c>
      <c r="H66">
        <f t="shared" si="46"/>
        <v>0</v>
      </c>
    </row>
    <row r="67">
      <c r="F67">
        <f t="shared" si="44"/>
        <v>0</v>
      </c>
      <c r="G67">
        <f t="shared" si="45"/>
        <v>0</v>
      </c>
      <c r="H67">
        <f t="shared" si="46"/>
        <v>0</v>
      </c>
    </row>
    <row r="68">
      <c r="F68">
        <f t="shared" si="44"/>
        <v>0</v>
      </c>
      <c r="G68">
        <f t="shared" si="45"/>
        <v>0</v>
      </c>
      <c r="H68">
        <f t="shared" si="46"/>
        <v>0</v>
      </c>
    </row>
    <row r="69">
      <c r="F69">
        <f t="shared" si="44"/>
        <v>0</v>
      </c>
      <c r="G69">
        <f t="shared" si="45"/>
        <v>0</v>
      </c>
      <c r="H69">
        <f t="shared" si="46"/>
        <v>0</v>
      </c>
    </row>
    <row r="70">
      <c r="F70">
        <f t="shared" si="44"/>
        <v>0</v>
      </c>
      <c r="G70">
        <f t="shared" si="45"/>
        <v>0</v>
      </c>
      <c r="H70">
        <f t="shared" si="46"/>
        <v>0</v>
      </c>
    </row>
    <row r="71">
      <c r="F71">
        <f t="shared" si="44"/>
        <v>0</v>
      </c>
      <c r="G71">
        <f t="shared" si="45"/>
        <v>0</v>
      </c>
      <c r="H71">
        <f t="shared" si="46"/>
        <v>0</v>
      </c>
    </row>
    <row r="72">
      <c r="G72">
        <f>SUM(G2:G71)</f>
        <v>328</v>
      </c>
      <c r="H72">
        <f>SUM(H2:H71)</f>
        <v>594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2" activeCellId="0" sqref="2:2"/>
    </sheetView>
  </sheetViews>
  <sheetFormatPr defaultColWidth="10" defaultRowHeight="12.75"/>
  <cols>
    <col customWidth="1" min="1" max="1" style="0" width="5.8554687999999997"/>
    <col customWidth="1" min="2" max="2" style="0" width="6.421875"/>
    <col customWidth="1" min="3" max="3" style="0" width="5.9414062000000003"/>
    <col customWidth="1" min="4" max="4" style="0" width="6.9414062000000003"/>
    <col customWidth="1" min="5" max="5" style="0" width="7.3320312000000003"/>
    <col customWidth="1" min="6" max="6" style="0" width="6.90625"/>
  </cols>
  <sheetData>
    <row r="1">
      <c r="A1">
        <v>13</v>
      </c>
      <c r="B1" s="20">
        <v>14.4</v>
      </c>
      <c r="C1">
        <v>-1</v>
      </c>
      <c r="D1">
        <v>7602</v>
      </c>
      <c r="E1">
        <v>7474</v>
      </c>
      <c r="F1">
        <f t="shared" ref="F1:F40" si="47">(E1-D1)*C1</f>
        <v>128</v>
      </c>
    </row>
    <row r="2">
      <c r="A2">
        <v>13</v>
      </c>
      <c r="B2" s="20">
        <v>22.5</v>
      </c>
      <c r="C2">
        <v>1</v>
      </c>
      <c r="D2">
        <v>7584</v>
      </c>
      <c r="E2">
        <v>7688</v>
      </c>
      <c r="F2">
        <f t="shared" si="47"/>
        <v>104</v>
      </c>
    </row>
    <row r="3">
      <c r="A3">
        <v>14</v>
      </c>
      <c r="B3">
        <v>10.35</v>
      </c>
      <c r="C3">
        <v>1</v>
      </c>
      <c r="D3">
        <v>7714</v>
      </c>
      <c r="E3">
        <v>7702</v>
      </c>
      <c r="F3">
        <f t="shared" si="47"/>
        <v>-12</v>
      </c>
    </row>
    <row r="4">
      <c r="A4">
        <v>14</v>
      </c>
      <c r="B4">
        <v>13.35</v>
      </c>
      <c r="C4">
        <v>1</v>
      </c>
      <c r="D4">
        <v>7738</v>
      </c>
      <c r="E4">
        <v>7788</v>
      </c>
      <c r="F4">
        <f t="shared" si="47"/>
        <v>50</v>
      </c>
    </row>
    <row r="5">
      <c r="A5">
        <v>14</v>
      </c>
      <c r="B5">
        <v>22.449999999999999</v>
      </c>
      <c r="C5">
        <v>-1</v>
      </c>
      <c r="D5">
        <v>7684</v>
      </c>
      <c r="E5">
        <v>7741</v>
      </c>
      <c r="F5">
        <f t="shared" si="47"/>
        <v>-57</v>
      </c>
    </row>
    <row r="6">
      <c r="A6">
        <v>17</v>
      </c>
      <c r="B6">
        <v>10.15</v>
      </c>
      <c r="C6">
        <v>1</v>
      </c>
      <c r="D6">
        <v>7768</v>
      </c>
      <c r="E6">
        <v>7724</v>
      </c>
      <c r="F6">
        <f t="shared" si="47"/>
        <v>-44</v>
      </c>
    </row>
    <row r="7">
      <c r="A7">
        <v>17</v>
      </c>
      <c r="B7" s="20">
        <v>10.5</v>
      </c>
      <c r="C7">
        <v>-1</v>
      </c>
      <c r="D7">
        <v>7626</v>
      </c>
      <c r="E7">
        <v>7654</v>
      </c>
      <c r="F7">
        <f t="shared" si="47"/>
        <v>-28</v>
      </c>
    </row>
    <row r="8">
      <c r="A8">
        <v>17</v>
      </c>
      <c r="B8">
        <v>10.449999999999999</v>
      </c>
      <c r="C8">
        <v>1</v>
      </c>
      <c r="D8">
        <v>7802</v>
      </c>
      <c r="E8">
        <v>7962</v>
      </c>
      <c r="F8">
        <f t="shared" si="47"/>
        <v>160</v>
      </c>
    </row>
    <row r="9">
      <c r="A9">
        <v>18</v>
      </c>
      <c r="B9">
        <v>21.350000000000001</v>
      </c>
      <c r="C9">
        <v>1</v>
      </c>
      <c r="D9">
        <v>8016</v>
      </c>
      <c r="E9">
        <v>7996</v>
      </c>
      <c r="F9">
        <f t="shared" si="47"/>
        <v>-20</v>
      </c>
    </row>
    <row r="10">
      <c r="A10">
        <v>19</v>
      </c>
      <c r="B10">
        <v>9.3499999999999996</v>
      </c>
      <c r="C10">
        <v>1</v>
      </c>
      <c r="D10">
        <v>8132</v>
      </c>
      <c r="E10">
        <v>8134</v>
      </c>
      <c r="F10">
        <f t="shared" si="47"/>
        <v>2</v>
      </c>
    </row>
    <row r="11">
      <c r="A11">
        <v>19</v>
      </c>
      <c r="B11">
        <v>13.550000000000001</v>
      </c>
      <c r="C11">
        <v>1</v>
      </c>
      <c r="D11">
        <v>8158</v>
      </c>
      <c r="E11">
        <v>8140</v>
      </c>
      <c r="F11">
        <f t="shared" si="47"/>
        <v>-18</v>
      </c>
    </row>
    <row r="12">
      <c r="A12">
        <v>19</v>
      </c>
      <c r="B12" s="20">
        <v>21.399999999999999</v>
      </c>
      <c r="C12">
        <v>1</v>
      </c>
      <c r="D12">
        <v>8182</v>
      </c>
      <c r="E12">
        <v>8140</v>
      </c>
      <c r="F12">
        <f t="shared" si="47"/>
        <v>-42</v>
      </c>
    </row>
    <row r="13">
      <c r="A13">
        <v>19</v>
      </c>
      <c r="B13" s="20">
        <v>22.100000000000001</v>
      </c>
      <c r="C13">
        <v>1</v>
      </c>
      <c r="D13">
        <v>8160</v>
      </c>
      <c r="E13">
        <v>8236</v>
      </c>
      <c r="F13">
        <f t="shared" si="47"/>
        <v>76</v>
      </c>
    </row>
    <row r="14">
      <c r="A14">
        <v>20</v>
      </c>
      <c r="B14">
        <v>10.35</v>
      </c>
      <c r="C14">
        <v>-1</v>
      </c>
      <c r="D14">
        <v>8226</v>
      </c>
      <c r="E14">
        <v>8236</v>
      </c>
      <c r="F14">
        <f t="shared" si="47"/>
        <v>-10</v>
      </c>
    </row>
    <row r="15">
      <c r="A15">
        <v>20</v>
      </c>
      <c r="B15" s="20">
        <v>14.1</v>
      </c>
      <c r="C15">
        <v>-1</v>
      </c>
      <c r="D15">
        <v>8198</v>
      </c>
      <c r="E15">
        <v>8204</v>
      </c>
      <c r="F15">
        <f t="shared" si="47"/>
        <v>-6</v>
      </c>
    </row>
    <row r="16">
      <c r="A16">
        <v>20</v>
      </c>
      <c r="B16">
        <v>21.350000000000001</v>
      </c>
      <c r="C16">
        <v>1</v>
      </c>
      <c r="D16">
        <v>8262</v>
      </c>
      <c r="E16">
        <v>8270</v>
      </c>
      <c r="F16">
        <f t="shared" si="47"/>
        <v>8</v>
      </c>
    </row>
    <row r="17">
      <c r="A17">
        <v>20</v>
      </c>
      <c r="B17" s="20">
        <v>22.399999999999999</v>
      </c>
      <c r="C17">
        <v>-1</v>
      </c>
      <c r="D17">
        <v>8224</v>
      </c>
      <c r="E17">
        <v>8160</v>
      </c>
      <c r="F17">
        <f t="shared" si="47"/>
        <v>64</v>
      </c>
    </row>
    <row r="18">
      <c r="A18">
        <v>21</v>
      </c>
      <c r="B18">
        <v>11.050000000000001</v>
      </c>
      <c r="C18">
        <v>1</v>
      </c>
      <c r="D18">
        <v>8222</v>
      </c>
      <c r="E18">
        <v>8208</v>
      </c>
      <c r="F18">
        <f t="shared" si="47"/>
        <v>-14</v>
      </c>
    </row>
    <row r="19">
      <c r="A19">
        <v>21</v>
      </c>
      <c r="B19" s="20">
        <v>14.1</v>
      </c>
      <c r="C19">
        <v>-1</v>
      </c>
      <c r="D19">
        <v>8162</v>
      </c>
      <c r="E19">
        <v>8200</v>
      </c>
      <c r="F19">
        <f t="shared" si="47"/>
        <v>-38</v>
      </c>
    </row>
    <row r="20">
      <c r="A20">
        <v>21</v>
      </c>
      <c r="B20">
        <v>14.35</v>
      </c>
      <c r="C20">
        <v>1</v>
      </c>
      <c r="D20">
        <v>8200</v>
      </c>
      <c r="E20">
        <v>8192</v>
      </c>
      <c r="F20">
        <f t="shared" si="47"/>
        <v>-8</v>
      </c>
    </row>
    <row r="21">
      <c r="A21">
        <v>21</v>
      </c>
      <c r="B21">
        <v>21.149999999999999</v>
      </c>
      <c r="C21">
        <v>-1</v>
      </c>
      <c r="D21">
        <v>8154</v>
      </c>
      <c r="E21">
        <v>8202</v>
      </c>
      <c r="F21">
        <f t="shared" si="47"/>
        <v>-48</v>
      </c>
    </row>
    <row r="22">
      <c r="A22">
        <v>24</v>
      </c>
      <c r="B22" s="20">
        <v>9.0999999999999996</v>
      </c>
      <c r="C22">
        <v>-1</v>
      </c>
      <c r="D22">
        <v>8174</v>
      </c>
      <c r="E22">
        <v>8122</v>
      </c>
      <c r="F22">
        <f t="shared" si="47"/>
        <v>52</v>
      </c>
    </row>
    <row r="23">
      <c r="A23">
        <v>24</v>
      </c>
      <c r="B23">
        <v>21.350000000000001</v>
      </c>
      <c r="C23">
        <v>1</v>
      </c>
      <c r="D23">
        <v>8084</v>
      </c>
      <c r="E23">
        <v>8066</v>
      </c>
      <c r="F23">
        <f t="shared" si="47"/>
        <v>-18</v>
      </c>
    </row>
    <row r="24">
      <c r="A24">
        <v>24</v>
      </c>
      <c r="B24">
        <v>22.149999999999999</v>
      </c>
      <c r="C24">
        <v>1</v>
      </c>
      <c r="D24">
        <v>8108</v>
      </c>
      <c r="E24">
        <v>8124</v>
      </c>
      <c r="F24">
        <f t="shared" si="47"/>
        <v>16</v>
      </c>
    </row>
    <row r="25">
      <c r="A25">
        <v>25</v>
      </c>
      <c r="B25">
        <v>9.5500000000000007</v>
      </c>
      <c r="C25">
        <v>1</v>
      </c>
      <c r="D25">
        <v>8160</v>
      </c>
      <c r="E25">
        <v>8150</v>
      </c>
      <c r="F25">
        <f t="shared" si="47"/>
        <v>-10</v>
      </c>
    </row>
    <row r="26">
      <c r="A26">
        <v>25</v>
      </c>
      <c r="B26" s="20">
        <v>11.1</v>
      </c>
      <c r="C26">
        <v>1</v>
      </c>
      <c r="D26">
        <v>8186</v>
      </c>
      <c r="E26">
        <v>8276</v>
      </c>
      <c r="F26">
        <f t="shared" si="47"/>
        <v>90</v>
      </c>
    </row>
    <row r="27">
      <c r="A27">
        <v>25</v>
      </c>
      <c r="B27" s="20">
        <v>21.399999999999999</v>
      </c>
      <c r="C27">
        <v>-1</v>
      </c>
      <c r="D27">
        <v>8168</v>
      </c>
      <c r="E27">
        <v>8208</v>
      </c>
      <c r="F27">
        <f t="shared" si="47"/>
        <v>-40</v>
      </c>
    </row>
    <row r="28">
      <c r="A28">
        <v>26</v>
      </c>
      <c r="B28">
        <v>9.0500000000000007</v>
      </c>
      <c r="C28">
        <v>-1</v>
      </c>
      <c r="D28">
        <v>8190</v>
      </c>
      <c r="E28">
        <v>8216</v>
      </c>
      <c r="F28">
        <f t="shared" si="47"/>
        <v>-26</v>
      </c>
    </row>
    <row r="29">
      <c r="A29">
        <v>26</v>
      </c>
      <c r="B29" s="20">
        <v>9.4000000000000004</v>
      </c>
      <c r="C29">
        <v>1</v>
      </c>
      <c r="D29">
        <v>8264</v>
      </c>
      <c r="E29">
        <v>8288</v>
      </c>
      <c r="F29">
        <f t="shared" si="47"/>
        <v>24</v>
      </c>
    </row>
    <row r="30" s="0" customFormat="1" ht="13.5">
      <c r="A30">
        <v>26</v>
      </c>
      <c r="B30" s="20">
        <v>11.1</v>
      </c>
      <c r="C30">
        <v>-1</v>
      </c>
      <c r="D30">
        <v>8208</v>
      </c>
      <c r="E30">
        <v>8146</v>
      </c>
      <c r="F30">
        <f t="shared" si="47"/>
        <v>62</v>
      </c>
    </row>
    <row r="31" s="0" customFormat="1" ht="13.5">
      <c r="A31">
        <v>26</v>
      </c>
      <c r="B31" s="20">
        <v>22.399999999999999</v>
      </c>
      <c r="C31">
        <v>1</v>
      </c>
      <c r="D31">
        <v>8242</v>
      </c>
      <c r="E31">
        <v>8248</v>
      </c>
      <c r="F31">
        <f t="shared" si="47"/>
        <v>6</v>
      </c>
    </row>
    <row r="32" s="0" customFormat="1" ht="13.5">
      <c r="A32">
        <v>27</v>
      </c>
      <c r="B32">
        <v>14.15</v>
      </c>
      <c r="C32">
        <v>-1</v>
      </c>
      <c r="D32">
        <v>8218</v>
      </c>
      <c r="E32">
        <v>8208</v>
      </c>
      <c r="F32">
        <f t="shared" si="47"/>
        <v>10</v>
      </c>
    </row>
    <row r="33" s="0" customFormat="1" ht="13.5">
      <c r="A33">
        <v>27</v>
      </c>
      <c r="B33">
        <v>22.050000000000001</v>
      </c>
      <c r="C33">
        <v>-1</v>
      </c>
      <c r="D33">
        <v>8162</v>
      </c>
      <c r="E33">
        <v>8152</v>
      </c>
      <c r="F33">
        <f t="shared" si="47"/>
        <v>10</v>
      </c>
    </row>
    <row r="34" s="0" customFormat="1" ht="13.5">
      <c r="A34">
        <v>28</v>
      </c>
      <c r="B34">
        <v>10.15</v>
      </c>
      <c r="C34">
        <v>-1</v>
      </c>
      <c r="D34">
        <v>8026</v>
      </c>
      <c r="E34">
        <v>7908</v>
      </c>
      <c r="F34">
        <f t="shared" si="47"/>
        <v>118</v>
      </c>
    </row>
    <row r="35" s="0" customFormat="1" ht="13.5">
      <c r="A35">
        <v>28</v>
      </c>
      <c r="B35">
        <v>22.050000000000001</v>
      </c>
      <c r="C35">
        <v>-1</v>
      </c>
      <c r="D35">
        <v>7830</v>
      </c>
      <c r="E35">
        <v>7810</v>
      </c>
      <c r="F35">
        <f t="shared" si="47"/>
        <v>20</v>
      </c>
    </row>
    <row r="36" s="0" customFormat="1" ht="13.5">
      <c r="A36">
        <v>31</v>
      </c>
      <c r="B36">
        <v>10.35</v>
      </c>
      <c r="C36">
        <v>1</v>
      </c>
      <c r="D36">
        <v>8026</v>
      </c>
      <c r="E36">
        <v>8094</v>
      </c>
      <c r="F36">
        <f t="shared" si="47"/>
        <v>68</v>
      </c>
    </row>
    <row r="37" s="0" customFormat="1" ht="13.5">
      <c r="A37">
        <v>31</v>
      </c>
      <c r="B37">
        <v>14.35</v>
      </c>
      <c r="C37">
        <v>-1</v>
      </c>
      <c r="D37">
        <v>7978</v>
      </c>
      <c r="E37">
        <v>8004</v>
      </c>
      <c r="F37">
        <f t="shared" si="47"/>
        <v>-26</v>
      </c>
    </row>
    <row r="38" s="0" customFormat="1" ht="13.5">
      <c r="F38">
        <f t="shared" si="47"/>
        <v>0</v>
      </c>
    </row>
    <row r="39" s="0" customFormat="1" ht="13.5">
      <c r="F39">
        <f t="shared" si="47"/>
        <v>0</v>
      </c>
    </row>
    <row r="40">
      <c r="F40">
        <f t="shared" si="47"/>
        <v>0</v>
      </c>
    </row>
    <row r="41">
      <c r="F41">
        <f>SUM(F1:F40)</f>
        <v>603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" workbookViewId="0" zoomScale="100">
      <selection activeCell="A1" activeCellId="0" sqref="1:1"/>
    </sheetView>
  </sheetViews>
  <sheetFormatPr defaultColWidth="10" defaultRowHeight="12.75"/>
  <cols>
    <col customWidth="1" min="1" max="1" style="0" width="6.3320312000000003"/>
    <col customWidth="1" min="2" max="2" style="0" width="7.3320312000000003"/>
    <col customWidth="1" min="3" max="3" style="0" width="5.1328125"/>
    <col customWidth="1" min="4" max="5" style="0" width="10"/>
    <col customWidth="1" min="6" max="6" style="0" width="6.375"/>
    <col customWidth="1" min="7" max="7" style="0" width="10"/>
  </cols>
  <sheetData>
    <row r="1">
      <c r="A1">
        <v>15</v>
      </c>
      <c r="B1">
        <v>10.050000000000001</v>
      </c>
      <c r="C1">
        <v>1</v>
      </c>
      <c r="D1">
        <v>8000</v>
      </c>
      <c r="E1">
        <v>7952</v>
      </c>
      <c r="F1">
        <f t="shared" ref="F1:F29" si="48">(E1-D1)*C1</f>
        <v>-48</v>
      </c>
    </row>
    <row r="2">
      <c r="A2">
        <v>15</v>
      </c>
      <c r="B2" s="20">
        <v>10.4</v>
      </c>
      <c r="C2">
        <v>-1</v>
      </c>
      <c r="D2">
        <v>7952</v>
      </c>
      <c r="E2">
        <v>7886</v>
      </c>
      <c r="F2">
        <f t="shared" si="48"/>
        <v>66</v>
      </c>
    </row>
    <row r="3">
      <c r="A3">
        <v>15</v>
      </c>
      <c r="B3" s="20">
        <v>22.199999999999999</v>
      </c>
      <c r="C3">
        <v>1</v>
      </c>
      <c r="D3">
        <v>7870</v>
      </c>
      <c r="E3">
        <v>7842</v>
      </c>
      <c r="F3">
        <f t="shared" si="48"/>
        <v>-28</v>
      </c>
    </row>
    <row r="4">
      <c r="A4">
        <v>16</v>
      </c>
      <c r="B4" s="20">
        <v>10.1</v>
      </c>
      <c r="C4">
        <v>-1</v>
      </c>
      <c r="D4">
        <v>7800</v>
      </c>
      <c r="E4">
        <v>7754</v>
      </c>
      <c r="F4">
        <f t="shared" si="48"/>
        <v>46</v>
      </c>
    </row>
    <row r="5">
      <c r="A5">
        <v>16</v>
      </c>
      <c r="B5">
        <v>21.149999999999999</v>
      </c>
      <c r="C5">
        <v>1</v>
      </c>
      <c r="D5">
        <v>7812</v>
      </c>
      <c r="E5">
        <v>7792</v>
      </c>
      <c r="F5">
        <f t="shared" si="48"/>
        <v>-20</v>
      </c>
    </row>
    <row r="6">
      <c r="A6">
        <v>16</v>
      </c>
      <c r="B6">
        <v>22.149999999999999</v>
      </c>
      <c r="C6">
        <v>1</v>
      </c>
      <c r="D6">
        <v>7828</v>
      </c>
      <c r="E6">
        <v>7932</v>
      </c>
      <c r="F6">
        <f t="shared" si="48"/>
        <v>104</v>
      </c>
    </row>
    <row r="7">
      <c r="A7">
        <v>19</v>
      </c>
      <c r="B7">
        <v>14.050000000000001</v>
      </c>
      <c r="C7">
        <v>-1</v>
      </c>
      <c r="D7">
        <v>7902</v>
      </c>
      <c r="E7">
        <v>7640</v>
      </c>
      <c r="F7">
        <f t="shared" si="48"/>
        <v>262</v>
      </c>
    </row>
    <row r="8">
      <c r="A8">
        <v>20</v>
      </c>
      <c r="B8">
        <v>10.35</v>
      </c>
      <c r="C8">
        <v>1</v>
      </c>
      <c r="D8">
        <v>7654</v>
      </c>
      <c r="E8">
        <v>7660</v>
      </c>
      <c r="F8">
        <f t="shared" si="48"/>
        <v>6</v>
      </c>
    </row>
    <row r="9">
      <c r="A9">
        <v>20</v>
      </c>
      <c r="B9">
        <v>13.35</v>
      </c>
      <c r="C9">
        <v>-1</v>
      </c>
      <c r="D9">
        <v>7590</v>
      </c>
      <c r="E9">
        <v>7656</v>
      </c>
      <c r="F9">
        <f t="shared" si="48"/>
        <v>-66</v>
      </c>
    </row>
    <row r="10">
      <c r="A10">
        <v>20</v>
      </c>
      <c r="B10">
        <v>21.350000000000001</v>
      </c>
      <c r="C10">
        <v>-1</v>
      </c>
      <c r="D10">
        <v>7608</v>
      </c>
      <c r="E10">
        <v>7618</v>
      </c>
      <c r="F10">
        <f t="shared" si="48"/>
        <v>-10</v>
      </c>
    </row>
    <row r="11">
      <c r="A11">
        <v>20</v>
      </c>
      <c r="B11">
        <v>22.350000000000001</v>
      </c>
      <c r="C11">
        <v>1</v>
      </c>
      <c r="D11">
        <v>7658</v>
      </c>
      <c r="E11">
        <v>7650</v>
      </c>
      <c r="F11">
        <f t="shared" si="48"/>
        <v>-8</v>
      </c>
    </row>
    <row r="12">
      <c r="A12">
        <v>21</v>
      </c>
      <c r="B12">
        <v>10.15</v>
      </c>
      <c r="C12">
        <v>1</v>
      </c>
      <c r="D12">
        <v>7706</v>
      </c>
      <c r="E12">
        <v>7782</v>
      </c>
      <c r="F12">
        <f t="shared" si="48"/>
        <v>76</v>
      </c>
    </row>
    <row r="13">
      <c r="A13">
        <v>21</v>
      </c>
      <c r="B13">
        <v>14.25</v>
      </c>
      <c r="C13">
        <v>1</v>
      </c>
      <c r="D13">
        <v>7850</v>
      </c>
      <c r="E13">
        <v>7884</v>
      </c>
      <c r="F13">
        <f t="shared" si="48"/>
        <v>34</v>
      </c>
    </row>
    <row r="14">
      <c r="A14">
        <v>22</v>
      </c>
      <c r="B14">
        <v>14.35</v>
      </c>
      <c r="C14">
        <v>-1</v>
      </c>
      <c r="D14">
        <v>7868</v>
      </c>
      <c r="E14">
        <v>7898</v>
      </c>
      <c r="F14">
        <f t="shared" si="48"/>
        <v>-30</v>
      </c>
    </row>
    <row r="15">
      <c r="A15">
        <v>23</v>
      </c>
      <c r="B15">
        <v>9.0500000000000007</v>
      </c>
      <c r="C15">
        <v>-1</v>
      </c>
      <c r="D15">
        <v>7828</v>
      </c>
      <c r="E15">
        <v>7730</v>
      </c>
      <c r="F15">
        <f t="shared" si="48"/>
        <v>98</v>
      </c>
    </row>
    <row r="16">
      <c r="A16">
        <v>23</v>
      </c>
      <c r="B16">
        <v>13.35</v>
      </c>
      <c r="C16">
        <v>1</v>
      </c>
      <c r="D16">
        <v>7786</v>
      </c>
      <c r="E16">
        <v>7758</v>
      </c>
      <c r="F16">
        <f t="shared" si="48"/>
        <v>-28</v>
      </c>
    </row>
    <row r="17">
      <c r="A17">
        <v>23</v>
      </c>
      <c r="B17">
        <v>21.550000000000001</v>
      </c>
      <c r="C17">
        <v>-1</v>
      </c>
      <c r="D17">
        <v>7504</v>
      </c>
      <c r="E17">
        <v>7540</v>
      </c>
      <c r="F17">
        <f t="shared" si="48"/>
        <v>-36</v>
      </c>
    </row>
    <row r="18">
      <c r="A18">
        <v>26</v>
      </c>
      <c r="B18" s="20">
        <v>10.1</v>
      </c>
      <c r="C18">
        <v>-1</v>
      </c>
      <c r="D18">
        <v>7470</v>
      </c>
      <c r="E18">
        <v>7284</v>
      </c>
      <c r="F18">
        <f t="shared" si="48"/>
        <v>186</v>
      </c>
    </row>
    <row r="19">
      <c r="A19">
        <v>26</v>
      </c>
      <c r="B19">
        <v>21.25</v>
      </c>
      <c r="C19">
        <v>1</v>
      </c>
      <c r="D19">
        <v>7352</v>
      </c>
      <c r="E19">
        <v>7348</v>
      </c>
      <c r="F19">
        <f t="shared" si="48"/>
        <v>-4</v>
      </c>
    </row>
    <row r="20">
      <c r="A20">
        <v>27</v>
      </c>
      <c r="B20" s="20">
        <v>9.3000000000000007</v>
      </c>
      <c r="C20">
        <v>-1</v>
      </c>
      <c r="D20">
        <v>7232</v>
      </c>
      <c r="E20">
        <v>7174</v>
      </c>
      <c r="F20">
        <f t="shared" si="48"/>
        <v>58</v>
      </c>
    </row>
    <row r="21">
      <c r="A21">
        <v>27</v>
      </c>
      <c r="B21" s="20">
        <v>13.4</v>
      </c>
      <c r="C21">
        <v>1</v>
      </c>
      <c r="D21">
        <v>7216</v>
      </c>
      <c r="E21">
        <v>7248</v>
      </c>
      <c r="F21">
        <f t="shared" si="48"/>
        <v>32</v>
      </c>
    </row>
    <row r="22">
      <c r="A22">
        <v>28</v>
      </c>
      <c r="B22">
        <v>9.25</v>
      </c>
      <c r="C22">
        <v>-1</v>
      </c>
      <c r="D22">
        <v>7192</v>
      </c>
      <c r="E22">
        <v>7174</v>
      </c>
      <c r="F22">
        <f t="shared" si="48"/>
        <v>18</v>
      </c>
    </row>
    <row r="23">
      <c r="A23">
        <v>28</v>
      </c>
      <c r="B23">
        <v>13.35</v>
      </c>
      <c r="C23">
        <v>-1</v>
      </c>
      <c r="D23">
        <v>7060</v>
      </c>
      <c r="E23">
        <v>7050</v>
      </c>
      <c r="F23">
        <f t="shared" si="48"/>
        <v>10</v>
      </c>
    </row>
    <row r="24">
      <c r="A24">
        <v>29</v>
      </c>
      <c r="B24">
        <v>9.0500000000000007</v>
      </c>
      <c r="C24">
        <v>1</v>
      </c>
      <c r="D24">
        <v>7014</v>
      </c>
      <c r="E24">
        <v>7098</v>
      </c>
      <c r="F24">
        <f t="shared" si="48"/>
        <v>84</v>
      </c>
    </row>
    <row r="25">
      <c r="A25">
        <v>29</v>
      </c>
      <c r="B25" s="20">
        <v>13.5</v>
      </c>
      <c r="C25">
        <v>-1</v>
      </c>
      <c r="D25">
        <v>7072</v>
      </c>
      <c r="E25">
        <v>7086</v>
      </c>
      <c r="F25">
        <f t="shared" si="48"/>
        <v>-14</v>
      </c>
    </row>
    <row r="26">
      <c r="A26">
        <v>30</v>
      </c>
      <c r="B26" s="20">
        <v>9.3000000000000007</v>
      </c>
      <c r="C26">
        <v>1</v>
      </c>
      <c r="D26">
        <v>7146</v>
      </c>
      <c r="E26">
        <v>7158</v>
      </c>
      <c r="F26">
        <f t="shared" si="48"/>
        <v>12</v>
      </c>
    </row>
    <row r="27" ht="17.550000000000001" customHeight="1">
      <c r="A27">
        <v>30</v>
      </c>
      <c r="B27">
        <v>11.15</v>
      </c>
      <c r="C27">
        <v>-1</v>
      </c>
      <c r="D27">
        <v>7102</v>
      </c>
      <c r="E27">
        <v>7124</v>
      </c>
      <c r="F27">
        <f t="shared" si="48"/>
        <v>-22</v>
      </c>
    </row>
    <row r="28">
      <c r="F28">
        <f t="shared" si="48"/>
        <v>0</v>
      </c>
    </row>
    <row r="29">
      <c r="F29">
        <f t="shared" si="48"/>
        <v>0</v>
      </c>
    </row>
    <row r="30">
      <c r="F30">
        <f>SUM(F1:F29)</f>
        <v>778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" workbookViewId="0" zoomScale="100">
      <selection activeCell="J30" activeCellId="0" sqref="J30"/>
    </sheetView>
  </sheetViews>
  <sheetFormatPr defaultColWidth="10" defaultRowHeight="12.75"/>
  <cols>
    <col customWidth="1" min="1" max="1" style="0" width="5"/>
    <col customWidth="1" min="2" max="2" style="0" width="6.6914062000000003"/>
    <col customWidth="1" min="3" max="3" style="0" width="7.5"/>
    <col customWidth="1" min="4" max="4" style="0" width="5"/>
    <col customWidth="1" min="5" max="5" style="0" width="4.625"/>
    <col customWidth="1" min="6" max="6" style="0" width="7.5"/>
  </cols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22</v>
      </c>
      <c r="H1" t="s">
        <v>6</v>
      </c>
      <c r="I1" t="s">
        <v>7</v>
      </c>
    </row>
    <row r="2" ht="17.550000000000001" customHeight="1">
      <c r="A2">
        <v>30</v>
      </c>
      <c r="B2" s="20">
        <v>23</v>
      </c>
      <c r="C2" s="20"/>
      <c r="D2">
        <v>1</v>
      </c>
      <c r="E2">
        <v>7494</v>
      </c>
      <c r="F2">
        <v>7626</v>
      </c>
      <c r="G2" s="19">
        <f t="shared" ref="G2:G29" si="0">IF(C2=0,(F2-E2)*D2,0)</f>
        <v>132</v>
      </c>
      <c r="H2">
        <f t="shared" ref="H2:H29" si="1">IF(OR(C2="",C2=1),(F2-E2)*D2,0)</f>
        <v>132</v>
      </c>
      <c r="I2">
        <f t="shared" ref="I2:I27" si="2">IF(OR(C2="",C2=1),(F2-E2)*D2,IF(C3=1,H3-G2,-G2))</f>
        <v>132</v>
      </c>
    </row>
    <row r="3">
      <c r="A3">
        <v>3</v>
      </c>
      <c r="B3" s="20">
        <v>22</v>
      </c>
      <c r="C3">
        <v>0</v>
      </c>
      <c r="D3">
        <v>-1</v>
      </c>
      <c r="E3">
        <v>7604</v>
      </c>
      <c r="F3">
        <v>7622</v>
      </c>
      <c r="G3" s="19">
        <f t="shared" si="0"/>
        <v>-18</v>
      </c>
      <c r="H3">
        <f t="shared" si="1"/>
        <v>0</v>
      </c>
      <c r="I3">
        <f t="shared" si="2"/>
        <v>14</v>
      </c>
    </row>
    <row r="4">
      <c r="A4">
        <v>4</v>
      </c>
      <c r="B4">
        <v>13.35</v>
      </c>
      <c r="C4">
        <v>1</v>
      </c>
      <c r="D4">
        <v>-1</v>
      </c>
      <c r="E4">
        <v>7618</v>
      </c>
      <c r="F4">
        <v>7622</v>
      </c>
      <c r="G4" s="19">
        <f t="shared" si="0"/>
        <v>0</v>
      </c>
      <c r="H4">
        <f t="shared" si="1"/>
        <v>-4</v>
      </c>
      <c r="I4">
        <f t="shared" si="2"/>
        <v>-4</v>
      </c>
    </row>
    <row r="5">
      <c r="B5" s="20">
        <v>23</v>
      </c>
      <c r="D5">
        <v>1</v>
      </c>
      <c r="E5">
        <v>7630</v>
      </c>
      <c r="F5">
        <v>7594</v>
      </c>
      <c r="G5" s="19">
        <f t="shared" si="0"/>
        <v>-36</v>
      </c>
      <c r="H5">
        <f t="shared" si="1"/>
        <v>-36</v>
      </c>
      <c r="I5">
        <f t="shared" si="2"/>
        <v>-36</v>
      </c>
    </row>
    <row r="6">
      <c r="A6">
        <v>5</v>
      </c>
      <c r="B6" s="20">
        <v>10</v>
      </c>
      <c r="D6">
        <v>1</v>
      </c>
      <c r="E6">
        <v>7594</v>
      </c>
      <c r="F6">
        <v>7594</v>
      </c>
      <c r="G6" s="19">
        <f t="shared" si="0"/>
        <v>0</v>
      </c>
      <c r="H6">
        <f t="shared" si="1"/>
        <v>0</v>
      </c>
      <c r="I6">
        <f t="shared" si="2"/>
        <v>0</v>
      </c>
    </row>
    <row r="7">
      <c r="A7">
        <v>6</v>
      </c>
      <c r="B7" s="20">
        <v>10.1</v>
      </c>
      <c r="D7">
        <v>1</v>
      </c>
      <c r="E7">
        <v>7544</v>
      </c>
      <c r="F7">
        <v>7586</v>
      </c>
      <c r="G7" s="19">
        <f t="shared" si="0"/>
        <v>42</v>
      </c>
      <c r="H7">
        <f t="shared" si="1"/>
        <v>42</v>
      </c>
      <c r="I7">
        <f t="shared" si="2"/>
        <v>42</v>
      </c>
    </row>
    <row r="8">
      <c r="B8">
        <v>14.25</v>
      </c>
      <c r="D8">
        <v>1</v>
      </c>
      <c r="E8">
        <v>7586</v>
      </c>
      <c r="F8">
        <v>7510</v>
      </c>
      <c r="G8" s="19">
        <f t="shared" si="0"/>
        <v>-76</v>
      </c>
      <c r="H8">
        <f t="shared" si="1"/>
        <v>-76</v>
      </c>
      <c r="I8">
        <f t="shared" si="2"/>
        <v>-76</v>
      </c>
    </row>
    <row r="9">
      <c r="B9" s="20">
        <v>21.399999999999999</v>
      </c>
      <c r="D9">
        <v>-1</v>
      </c>
      <c r="E9">
        <v>7510</v>
      </c>
      <c r="F9">
        <v>7478</v>
      </c>
      <c r="G9" s="19">
        <f t="shared" si="0"/>
        <v>32</v>
      </c>
      <c r="H9">
        <f t="shared" si="1"/>
        <v>32</v>
      </c>
      <c r="I9">
        <f t="shared" si="2"/>
        <v>32</v>
      </c>
    </row>
    <row r="10">
      <c r="A10">
        <v>10</v>
      </c>
      <c r="B10">
        <v>14.380000000000001</v>
      </c>
      <c r="D10">
        <v>1</v>
      </c>
      <c r="E10">
        <v>7490</v>
      </c>
      <c r="F10">
        <v>7568</v>
      </c>
      <c r="G10" s="19">
        <f t="shared" si="0"/>
        <v>78</v>
      </c>
      <c r="H10">
        <f t="shared" si="1"/>
        <v>78</v>
      </c>
      <c r="I10">
        <f t="shared" si="2"/>
        <v>78</v>
      </c>
    </row>
    <row r="11">
      <c r="A11">
        <v>11</v>
      </c>
      <c r="B11">
        <v>13.550000000000001</v>
      </c>
      <c r="D11">
        <v>1</v>
      </c>
      <c r="E11">
        <v>7524</v>
      </c>
      <c r="F11">
        <v>7550</v>
      </c>
      <c r="G11" s="19">
        <f t="shared" si="0"/>
        <v>26</v>
      </c>
      <c r="H11">
        <f t="shared" si="1"/>
        <v>26</v>
      </c>
      <c r="I11">
        <f t="shared" si="2"/>
        <v>26</v>
      </c>
    </row>
    <row r="12">
      <c r="A12">
        <v>12</v>
      </c>
      <c r="B12">
        <v>10.35</v>
      </c>
      <c r="D12">
        <v>1</v>
      </c>
      <c r="E12">
        <v>7578</v>
      </c>
      <c r="F12">
        <v>7510</v>
      </c>
      <c r="G12" s="19">
        <f t="shared" si="0"/>
        <v>-68</v>
      </c>
      <c r="H12">
        <f t="shared" si="1"/>
        <v>-68</v>
      </c>
      <c r="I12">
        <f t="shared" si="2"/>
        <v>-68</v>
      </c>
    </row>
    <row r="13">
      <c r="B13">
        <v>21.350000000000001</v>
      </c>
      <c r="C13">
        <v>0</v>
      </c>
      <c r="D13">
        <v>1</v>
      </c>
      <c r="E13">
        <v>7598</v>
      </c>
      <c r="F13">
        <v>7536</v>
      </c>
      <c r="G13" s="19">
        <f t="shared" si="0"/>
        <v>-62</v>
      </c>
      <c r="H13">
        <f t="shared" si="1"/>
        <v>0</v>
      </c>
      <c r="I13">
        <f t="shared" si="2"/>
        <v>62</v>
      </c>
    </row>
    <row r="14">
      <c r="A14">
        <v>13</v>
      </c>
      <c r="B14" s="20">
        <v>9.0999999999999996</v>
      </c>
      <c r="C14">
        <v>0</v>
      </c>
      <c r="D14">
        <v>1</v>
      </c>
      <c r="E14">
        <v>7380</v>
      </c>
      <c r="F14">
        <v>7504</v>
      </c>
      <c r="G14" s="19">
        <f t="shared" si="0"/>
        <v>124</v>
      </c>
      <c r="H14">
        <f t="shared" si="1"/>
        <v>0</v>
      </c>
      <c r="I14">
        <f t="shared" si="2"/>
        <v>-18</v>
      </c>
    </row>
    <row r="15">
      <c r="B15">
        <v>11.15</v>
      </c>
      <c r="C15">
        <v>1</v>
      </c>
      <c r="D15">
        <v>1</v>
      </c>
      <c r="E15">
        <v>7398</v>
      </c>
      <c r="F15">
        <v>7504</v>
      </c>
      <c r="G15" s="19">
        <f t="shared" si="0"/>
        <v>0</v>
      </c>
      <c r="H15">
        <f t="shared" si="1"/>
        <v>106</v>
      </c>
      <c r="I15">
        <f t="shared" si="2"/>
        <v>106</v>
      </c>
    </row>
    <row r="16">
      <c r="B16" s="20">
        <v>22.399999999999999</v>
      </c>
      <c r="D16">
        <v>1</v>
      </c>
      <c r="E16">
        <v>7486</v>
      </c>
      <c r="F16">
        <v>7478</v>
      </c>
      <c r="G16" s="19">
        <f t="shared" si="0"/>
        <v>-8</v>
      </c>
      <c r="H16">
        <f t="shared" si="1"/>
        <v>-8</v>
      </c>
      <c r="I16">
        <f t="shared" si="2"/>
        <v>-8</v>
      </c>
    </row>
    <row r="17">
      <c r="A17">
        <v>14</v>
      </c>
      <c r="B17" s="20">
        <v>21.399999999999999</v>
      </c>
      <c r="D17">
        <v>-1</v>
      </c>
      <c r="E17">
        <v>7508</v>
      </c>
      <c r="F17">
        <v>7582</v>
      </c>
      <c r="G17" s="19">
        <f t="shared" si="0"/>
        <v>-74</v>
      </c>
      <c r="H17">
        <f t="shared" si="1"/>
        <v>-74</v>
      </c>
      <c r="I17">
        <f t="shared" si="2"/>
        <v>-74</v>
      </c>
    </row>
    <row r="18">
      <c r="A18">
        <v>17</v>
      </c>
      <c r="B18">
        <v>10.449999999999999</v>
      </c>
      <c r="D18">
        <v>1</v>
      </c>
      <c r="E18">
        <v>7582</v>
      </c>
      <c r="F18">
        <v>7572</v>
      </c>
      <c r="G18" s="19">
        <f t="shared" si="0"/>
        <v>-10</v>
      </c>
      <c r="H18">
        <f t="shared" si="1"/>
        <v>-10</v>
      </c>
      <c r="I18">
        <f t="shared" si="2"/>
        <v>-10</v>
      </c>
    </row>
    <row r="19">
      <c r="A19">
        <v>18</v>
      </c>
      <c r="B19" s="20">
        <v>21.100000000000001</v>
      </c>
      <c r="D19">
        <v>-1</v>
      </c>
      <c r="E19">
        <v>7578</v>
      </c>
      <c r="F19">
        <v>7676</v>
      </c>
      <c r="G19" s="19">
        <f t="shared" si="0"/>
        <v>-98</v>
      </c>
      <c r="H19">
        <f t="shared" si="1"/>
        <v>-98</v>
      </c>
      <c r="I19">
        <f t="shared" si="2"/>
        <v>-98</v>
      </c>
    </row>
    <row r="20">
      <c r="A20">
        <v>19</v>
      </c>
      <c r="B20" s="20">
        <v>9.1999999999999993</v>
      </c>
      <c r="C20">
        <v>0</v>
      </c>
      <c r="D20">
        <v>1</v>
      </c>
      <c r="E20">
        <v>7676</v>
      </c>
      <c r="F20">
        <v>7744</v>
      </c>
      <c r="G20" s="19">
        <f t="shared" si="0"/>
        <v>68</v>
      </c>
      <c r="H20">
        <f t="shared" si="1"/>
        <v>0</v>
      </c>
      <c r="I20">
        <f t="shared" si="2"/>
        <v>30</v>
      </c>
    </row>
    <row r="21">
      <c r="B21">
        <v>11.15</v>
      </c>
      <c r="C21">
        <v>1</v>
      </c>
      <c r="D21">
        <v>1</v>
      </c>
      <c r="E21">
        <v>7646</v>
      </c>
      <c r="F21">
        <v>7744</v>
      </c>
      <c r="G21" s="19">
        <f t="shared" si="0"/>
        <v>0</v>
      </c>
      <c r="H21">
        <f t="shared" si="1"/>
        <v>98</v>
      </c>
      <c r="I21">
        <f t="shared" si="2"/>
        <v>98</v>
      </c>
    </row>
    <row r="22">
      <c r="A22">
        <v>21</v>
      </c>
      <c r="B22">
        <v>10.449999999999999</v>
      </c>
      <c r="D22">
        <v>1</v>
      </c>
      <c r="E22">
        <v>7768</v>
      </c>
      <c r="F22">
        <v>7724</v>
      </c>
      <c r="G22" s="19">
        <f t="shared" si="0"/>
        <v>-44</v>
      </c>
      <c r="H22">
        <f t="shared" si="1"/>
        <v>-44</v>
      </c>
      <c r="I22">
        <f t="shared" si="2"/>
        <v>-44</v>
      </c>
    </row>
    <row r="23">
      <c r="B23">
        <v>11.15</v>
      </c>
      <c r="D23">
        <v>-1</v>
      </c>
      <c r="E23">
        <v>7724</v>
      </c>
      <c r="F23">
        <v>7638</v>
      </c>
      <c r="G23" s="19">
        <f t="shared" si="0"/>
        <v>86</v>
      </c>
      <c r="H23">
        <f t="shared" si="1"/>
        <v>86</v>
      </c>
      <c r="I23">
        <f t="shared" si="2"/>
        <v>86</v>
      </c>
    </row>
    <row r="24">
      <c r="B24" s="20">
        <v>22.100000000000001</v>
      </c>
      <c r="D24">
        <v>1</v>
      </c>
      <c r="E24">
        <v>7654</v>
      </c>
      <c r="F24">
        <v>7680</v>
      </c>
      <c r="G24" s="19">
        <f t="shared" si="0"/>
        <v>26</v>
      </c>
      <c r="H24">
        <f t="shared" si="1"/>
        <v>26</v>
      </c>
      <c r="I24">
        <f t="shared" si="2"/>
        <v>26</v>
      </c>
    </row>
    <row r="25">
      <c r="A25">
        <v>25</v>
      </c>
      <c r="B25" s="20">
        <v>22.399999999999999</v>
      </c>
      <c r="D25">
        <v>-1</v>
      </c>
      <c r="E25">
        <v>7680</v>
      </c>
      <c r="F25">
        <v>7738</v>
      </c>
      <c r="G25" s="19">
        <f t="shared" si="0"/>
        <v>-58</v>
      </c>
      <c r="H25">
        <f t="shared" si="1"/>
        <v>-58</v>
      </c>
      <c r="I25">
        <f t="shared" si="2"/>
        <v>-58</v>
      </c>
    </row>
    <row r="26">
      <c r="A26">
        <v>26</v>
      </c>
      <c r="B26">
        <v>10.550000000000001</v>
      </c>
      <c r="D26">
        <v>1</v>
      </c>
      <c r="E26">
        <v>7738</v>
      </c>
      <c r="F26">
        <v>7784</v>
      </c>
      <c r="G26" s="19">
        <f t="shared" si="0"/>
        <v>46</v>
      </c>
      <c r="H26">
        <f t="shared" si="1"/>
        <v>46</v>
      </c>
      <c r="I26">
        <f t="shared" si="2"/>
        <v>46</v>
      </c>
    </row>
    <row r="27">
      <c r="A27">
        <v>27</v>
      </c>
      <c r="B27" s="20">
        <v>10</v>
      </c>
      <c r="D27">
        <v>-1</v>
      </c>
      <c r="E27">
        <v>7784</v>
      </c>
      <c r="F27">
        <v>7644</v>
      </c>
      <c r="G27" s="19">
        <f t="shared" si="0"/>
        <v>140</v>
      </c>
      <c r="H27">
        <f t="shared" si="1"/>
        <v>140</v>
      </c>
      <c r="I27">
        <f t="shared" si="2"/>
        <v>140</v>
      </c>
    </row>
    <row r="28">
      <c r="A28">
        <v>28</v>
      </c>
      <c r="B28" s="20">
        <v>21.399999999999999</v>
      </c>
      <c r="D28">
        <v>-1</v>
      </c>
      <c r="E28">
        <v>7592</v>
      </c>
      <c r="F28">
        <v>7478</v>
      </c>
      <c r="G28" s="19">
        <f t="shared" si="0"/>
        <v>114</v>
      </c>
      <c r="H28">
        <f t="shared" si="1"/>
        <v>114</v>
      </c>
      <c r="I28">
        <f>IF(OR(C28="",C28=1),(F28-E28)*D28,IF(#REF!=1,#REF!-G28,-G28))</f>
        <v>114</v>
      </c>
    </row>
    <row r="29">
      <c r="B29" s="20"/>
      <c r="G29" s="19">
        <f t="shared" si="0"/>
        <v>0</v>
      </c>
      <c r="H29">
        <f t="shared" si="1"/>
        <v>0</v>
      </c>
      <c r="I29">
        <f>IF(OR(C29="",C29=1),(F29-E29)*D29,IF(C30=1,H30-G29,-G29))</f>
        <v>0</v>
      </c>
    </row>
    <row r="30">
      <c r="H30">
        <f>SUM(H2:H28)</f>
        <v>450</v>
      </c>
      <c r="I30">
        <f>SUM(I2:I29)</f>
        <v>538</v>
      </c>
      <c r="J30">
        <v>-13.5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activePane="bottomLeft" state="frozen" topLeftCell="A2" ySplit="1"/>
      <selection activeCell="A1" activeCellId="0" sqref="1:1"/>
    </sheetView>
  </sheetViews>
  <sheetFormatPr defaultColWidth="9" defaultRowHeight="12.75"/>
  <cols>
    <col customWidth="1" min="1" max="1" style="0" width="5.9414062000000003"/>
    <col customWidth="1" min="3" max="3" style="0" width="6.421875"/>
  </cols>
  <sheetData>
    <row r="1">
      <c r="A1" s="21" t="s">
        <v>0</v>
      </c>
      <c r="B1" s="21" t="s">
        <v>1</v>
      </c>
      <c r="C1" s="21" t="s">
        <v>3</v>
      </c>
      <c r="D1" s="21" t="s">
        <v>4</v>
      </c>
      <c r="E1" s="21" t="s">
        <v>5</v>
      </c>
      <c r="F1" s="21" t="s">
        <v>22</v>
      </c>
    </row>
    <row r="2" ht="17.550000000000001" customHeight="1">
      <c r="A2">
        <v>1</v>
      </c>
      <c r="B2" s="20">
        <v>10.1</v>
      </c>
      <c r="C2">
        <v>1</v>
      </c>
      <c r="D2">
        <v>6352</v>
      </c>
      <c r="E2">
        <v>6376</v>
      </c>
      <c r="F2" s="19">
        <f t="shared" ref="F2:F23" si="3">(E2-D2)*C2</f>
        <v>24</v>
      </c>
    </row>
    <row r="3">
      <c r="A3">
        <v>2</v>
      </c>
      <c r="B3">
        <v>10.35</v>
      </c>
      <c r="C3">
        <v>1</v>
      </c>
      <c r="D3">
        <v>6414</v>
      </c>
      <c r="E3">
        <v>6508</v>
      </c>
      <c r="F3" s="19">
        <f t="shared" si="3"/>
        <v>94</v>
      </c>
    </row>
    <row r="4">
      <c r="A4">
        <v>5</v>
      </c>
      <c r="B4">
        <v>13.35</v>
      </c>
      <c r="C4">
        <v>-1</v>
      </c>
      <c r="D4">
        <v>6496</v>
      </c>
      <c r="E4">
        <v>6536</v>
      </c>
      <c r="F4" s="19">
        <f t="shared" si="3"/>
        <v>-40</v>
      </c>
    </row>
    <row r="5">
      <c r="B5" s="20">
        <v>21.100000000000001</v>
      </c>
      <c r="C5">
        <v>1</v>
      </c>
      <c r="D5">
        <v>6536</v>
      </c>
      <c r="E5">
        <v>6486</v>
      </c>
      <c r="F5" s="19">
        <f t="shared" si="3"/>
        <v>-50</v>
      </c>
    </row>
    <row r="6">
      <c r="B6" s="20">
        <v>21.399999999999999</v>
      </c>
      <c r="C6">
        <v>-1</v>
      </c>
      <c r="D6">
        <v>6486</v>
      </c>
      <c r="E6">
        <v>6546</v>
      </c>
      <c r="F6" s="19">
        <f t="shared" si="3"/>
        <v>-60</v>
      </c>
    </row>
    <row r="7">
      <c r="A7">
        <v>6</v>
      </c>
      <c r="B7">
        <v>10.35</v>
      </c>
      <c r="C7">
        <v>1</v>
      </c>
      <c r="D7">
        <v>6546</v>
      </c>
      <c r="E7">
        <v>6428</v>
      </c>
      <c r="F7" s="19">
        <f t="shared" si="3"/>
        <v>-118</v>
      </c>
    </row>
    <row r="8">
      <c r="B8" s="20">
        <v>21.100000000000001</v>
      </c>
      <c r="C8">
        <v>-1</v>
      </c>
      <c r="D8">
        <v>6428</v>
      </c>
      <c r="E8">
        <v>6518</v>
      </c>
      <c r="F8" s="19">
        <f t="shared" si="3"/>
        <v>-90</v>
      </c>
    </row>
    <row r="9">
      <c r="A9">
        <v>7</v>
      </c>
      <c r="B9" s="20">
        <v>9.0999999999999996</v>
      </c>
      <c r="C9">
        <v>1</v>
      </c>
      <c r="D9">
        <v>6550</v>
      </c>
      <c r="E9">
        <v>6470</v>
      </c>
      <c r="F9" s="19">
        <f t="shared" si="3"/>
        <v>-80</v>
      </c>
    </row>
    <row r="10">
      <c r="B10">
        <v>14.15</v>
      </c>
      <c r="C10">
        <v>-1</v>
      </c>
      <c r="D10">
        <v>6468</v>
      </c>
      <c r="E10">
        <v>6452</v>
      </c>
      <c r="F10" s="19">
        <f t="shared" si="3"/>
        <v>16</v>
      </c>
    </row>
    <row r="11">
      <c r="A11">
        <v>8</v>
      </c>
      <c r="B11" s="20">
        <v>22.5</v>
      </c>
      <c r="C11">
        <v>1</v>
      </c>
      <c r="D11">
        <v>6474</v>
      </c>
      <c r="E11">
        <v>6642</v>
      </c>
      <c r="F11" s="19">
        <f t="shared" si="3"/>
        <v>168</v>
      </c>
    </row>
    <row r="12">
      <c r="A12">
        <v>12</v>
      </c>
      <c r="B12">
        <v>10.35</v>
      </c>
      <c r="C12">
        <v>-1</v>
      </c>
      <c r="D12">
        <v>6618</v>
      </c>
      <c r="E12">
        <v>6582</v>
      </c>
      <c r="F12" s="19">
        <f t="shared" si="3"/>
        <v>36</v>
      </c>
    </row>
    <row r="13">
      <c r="A13">
        <v>13</v>
      </c>
      <c r="B13" s="20">
        <v>10.1</v>
      </c>
      <c r="C13">
        <v>1</v>
      </c>
      <c r="D13">
        <v>6608</v>
      </c>
      <c r="E13">
        <v>6732</v>
      </c>
      <c r="F13" s="19">
        <f t="shared" si="3"/>
        <v>124</v>
      </c>
    </row>
    <row r="14">
      <c r="A14">
        <v>15</v>
      </c>
      <c r="B14" s="20">
        <v>9.0999999999999996</v>
      </c>
      <c r="C14">
        <v>-1</v>
      </c>
      <c r="D14">
        <v>6744</v>
      </c>
      <c r="E14">
        <v>6794</v>
      </c>
      <c r="F14" s="19">
        <f t="shared" si="3"/>
        <v>-50</v>
      </c>
    </row>
    <row r="15">
      <c r="B15">
        <v>13.35</v>
      </c>
      <c r="C15">
        <v>1</v>
      </c>
      <c r="D15">
        <v>6794</v>
      </c>
      <c r="E15">
        <v>7166</v>
      </c>
      <c r="F15" s="19">
        <f t="shared" si="3"/>
        <v>372</v>
      </c>
    </row>
    <row r="16">
      <c r="A16">
        <v>19</v>
      </c>
      <c r="B16">
        <v>11.15</v>
      </c>
      <c r="C16">
        <v>1</v>
      </c>
      <c r="D16">
        <v>7246</v>
      </c>
      <c r="E16">
        <v>7186</v>
      </c>
      <c r="F16" s="19">
        <f t="shared" si="3"/>
        <v>-60</v>
      </c>
    </row>
    <row r="17">
      <c r="A17">
        <v>20</v>
      </c>
      <c r="B17" s="20">
        <v>21.100000000000001</v>
      </c>
      <c r="C17">
        <v>-1</v>
      </c>
      <c r="D17">
        <v>7186</v>
      </c>
      <c r="E17">
        <v>7132</v>
      </c>
      <c r="F17" s="19">
        <f t="shared" si="3"/>
        <v>54</v>
      </c>
    </row>
    <row r="18">
      <c r="A18">
        <v>26</v>
      </c>
      <c r="B18" s="20">
        <v>9.0999999999999996</v>
      </c>
      <c r="C18">
        <v>1</v>
      </c>
      <c r="D18">
        <v>7132</v>
      </c>
      <c r="E18">
        <v>7124</v>
      </c>
      <c r="F18" s="19">
        <f t="shared" si="3"/>
        <v>-8</v>
      </c>
    </row>
    <row r="19">
      <c r="A19">
        <v>28</v>
      </c>
      <c r="B19">
        <v>10.35</v>
      </c>
      <c r="C19">
        <v>1</v>
      </c>
      <c r="D19">
        <v>7216</v>
      </c>
      <c r="E19">
        <v>7262</v>
      </c>
      <c r="F19" s="19">
        <f t="shared" si="3"/>
        <v>46</v>
      </c>
    </row>
    <row r="20">
      <c r="B20" s="20">
        <v>22.199999999999999</v>
      </c>
      <c r="C20">
        <v>-1</v>
      </c>
      <c r="D20">
        <v>7236</v>
      </c>
      <c r="E20">
        <v>7310</v>
      </c>
      <c r="F20" s="19">
        <f t="shared" si="3"/>
        <v>-74</v>
      </c>
    </row>
    <row r="21">
      <c r="A21">
        <v>29</v>
      </c>
      <c r="B21">
        <v>14.15</v>
      </c>
      <c r="C21">
        <v>1</v>
      </c>
      <c r="D21">
        <v>7324</v>
      </c>
      <c r="E21">
        <v>7370</v>
      </c>
      <c r="F21" s="19">
        <f t="shared" si="3"/>
        <v>46</v>
      </c>
    </row>
    <row r="22">
      <c r="A22">
        <v>30</v>
      </c>
      <c r="B22" s="20">
        <v>21.199999999999999</v>
      </c>
      <c r="C22">
        <v>1</v>
      </c>
      <c r="D22">
        <v>7400</v>
      </c>
      <c r="E22">
        <v>7494</v>
      </c>
      <c r="F22" s="19">
        <f t="shared" si="3"/>
        <v>94</v>
      </c>
      <c r="H22">
        <v>21</v>
      </c>
    </row>
    <row r="23">
      <c r="F23" s="19">
        <f t="shared" si="3"/>
        <v>0</v>
      </c>
    </row>
    <row r="24">
      <c r="F24">
        <f>SUM(F2:F23)</f>
        <v>444</v>
      </c>
    </row>
    <row r="28">
      <c r="A28" t="s">
        <v>23</v>
      </c>
    </row>
    <row r="29" ht="17.550000000000001" customHeight="1">
      <c r="A29">
        <v>1</v>
      </c>
      <c r="B29" s="20">
        <v>10.1</v>
      </c>
      <c r="C29">
        <v>1</v>
      </c>
      <c r="D29">
        <v>6352</v>
      </c>
      <c r="E29">
        <v>6376</v>
      </c>
      <c r="F29" s="19">
        <f t="shared" ref="F29:F50" si="4">(E29-D29)*C29</f>
        <v>24</v>
      </c>
    </row>
    <row r="30">
      <c r="A30">
        <v>2</v>
      </c>
      <c r="B30">
        <v>10.35</v>
      </c>
      <c r="C30">
        <v>1</v>
      </c>
      <c r="D30">
        <v>6414</v>
      </c>
      <c r="E30">
        <v>6508</v>
      </c>
      <c r="F30" s="19">
        <f t="shared" si="4"/>
        <v>94</v>
      </c>
    </row>
    <row r="31">
      <c r="A31">
        <v>5</v>
      </c>
      <c r="B31">
        <v>13.35</v>
      </c>
      <c r="C31">
        <v>-1</v>
      </c>
      <c r="D31">
        <v>6496</v>
      </c>
      <c r="E31">
        <v>6536</v>
      </c>
      <c r="F31" s="19">
        <f t="shared" si="4"/>
        <v>-40</v>
      </c>
    </row>
    <row r="32">
      <c r="B32" s="20">
        <v>21.100000000000001</v>
      </c>
      <c r="C32">
        <v>1</v>
      </c>
      <c r="D32">
        <v>6536</v>
      </c>
      <c r="E32">
        <v>6486</v>
      </c>
      <c r="F32" s="19">
        <f t="shared" si="4"/>
        <v>-50</v>
      </c>
    </row>
    <row r="33">
      <c r="B33" s="20">
        <v>21.399999999999999</v>
      </c>
      <c r="C33">
        <v>-1</v>
      </c>
      <c r="D33">
        <v>6486</v>
      </c>
      <c r="E33">
        <v>6546</v>
      </c>
      <c r="F33" s="19">
        <f t="shared" si="4"/>
        <v>-60</v>
      </c>
    </row>
    <row r="34">
      <c r="A34">
        <v>7</v>
      </c>
      <c r="B34">
        <v>14.15</v>
      </c>
      <c r="C34">
        <v>-1</v>
      </c>
      <c r="D34">
        <v>6468</v>
      </c>
      <c r="E34">
        <v>6452</v>
      </c>
      <c r="F34" s="19">
        <f t="shared" si="4"/>
        <v>16</v>
      </c>
    </row>
    <row r="35">
      <c r="A35">
        <v>8</v>
      </c>
      <c r="B35" s="20">
        <v>22.5</v>
      </c>
      <c r="C35">
        <v>1</v>
      </c>
      <c r="D35">
        <v>6474</v>
      </c>
      <c r="E35">
        <v>6642</v>
      </c>
      <c r="F35" s="19">
        <f t="shared" si="4"/>
        <v>168</v>
      </c>
    </row>
    <row r="36">
      <c r="A36">
        <v>13</v>
      </c>
      <c r="B36" s="20">
        <v>10.1</v>
      </c>
      <c r="C36">
        <v>1</v>
      </c>
      <c r="D36">
        <v>6608</v>
      </c>
      <c r="E36">
        <v>6732</v>
      </c>
      <c r="F36" s="19">
        <f t="shared" si="4"/>
        <v>124</v>
      </c>
    </row>
    <row r="37">
      <c r="A37">
        <v>15</v>
      </c>
      <c r="B37" s="20">
        <v>9.0999999999999996</v>
      </c>
      <c r="C37">
        <v>-1</v>
      </c>
      <c r="D37">
        <v>6744</v>
      </c>
      <c r="E37">
        <v>6794</v>
      </c>
      <c r="F37" s="19">
        <f t="shared" si="4"/>
        <v>-50</v>
      </c>
    </row>
    <row r="38">
      <c r="B38">
        <v>13.35</v>
      </c>
      <c r="C38">
        <v>1</v>
      </c>
      <c r="D38">
        <v>6794</v>
      </c>
      <c r="E38">
        <v>7166</v>
      </c>
      <c r="F38" s="19">
        <f t="shared" si="4"/>
        <v>372</v>
      </c>
    </row>
    <row r="39">
      <c r="A39">
        <v>19</v>
      </c>
      <c r="B39">
        <v>11.15</v>
      </c>
      <c r="C39">
        <v>1</v>
      </c>
      <c r="D39">
        <v>7246</v>
      </c>
      <c r="E39">
        <v>7186</v>
      </c>
      <c r="F39" s="19">
        <f t="shared" si="4"/>
        <v>-60</v>
      </c>
    </row>
    <row r="40">
      <c r="A40">
        <v>20</v>
      </c>
      <c r="B40" s="20">
        <v>21.100000000000001</v>
      </c>
      <c r="C40">
        <v>-1</v>
      </c>
      <c r="D40">
        <v>7186</v>
      </c>
      <c r="E40">
        <v>7132</v>
      </c>
      <c r="F40" s="19">
        <f t="shared" si="4"/>
        <v>54</v>
      </c>
    </row>
    <row r="41">
      <c r="A41">
        <v>26</v>
      </c>
      <c r="B41" s="20">
        <v>9.0999999999999996</v>
      </c>
      <c r="C41">
        <v>1</v>
      </c>
      <c r="D41">
        <v>7132</v>
      </c>
      <c r="E41">
        <v>7124</v>
      </c>
      <c r="F41" s="19">
        <f t="shared" si="4"/>
        <v>-8</v>
      </c>
    </row>
    <row r="42">
      <c r="A42">
        <v>28</v>
      </c>
      <c r="B42">
        <v>10.35</v>
      </c>
      <c r="C42">
        <v>1</v>
      </c>
      <c r="D42">
        <v>7216</v>
      </c>
      <c r="E42">
        <v>7262</v>
      </c>
      <c r="F42" s="19">
        <f t="shared" si="4"/>
        <v>46</v>
      </c>
    </row>
    <row r="43">
      <c r="B43" s="20">
        <v>22.199999999999999</v>
      </c>
      <c r="C43">
        <v>-1</v>
      </c>
      <c r="D43">
        <v>7236</v>
      </c>
      <c r="E43">
        <v>7310</v>
      </c>
      <c r="F43" s="19">
        <f t="shared" si="4"/>
        <v>-74</v>
      </c>
    </row>
    <row r="44">
      <c r="A44">
        <v>29</v>
      </c>
      <c r="B44">
        <v>14.15</v>
      </c>
      <c r="C44">
        <v>1</v>
      </c>
      <c r="D44">
        <v>7324</v>
      </c>
      <c r="E44">
        <v>7370</v>
      </c>
      <c r="F44" s="19">
        <f t="shared" si="4"/>
        <v>46</v>
      </c>
    </row>
    <row r="45">
      <c r="A45">
        <v>30</v>
      </c>
      <c r="B45" s="20">
        <v>21.199999999999999</v>
      </c>
      <c r="C45">
        <v>1</v>
      </c>
      <c r="D45">
        <v>7400</v>
      </c>
      <c r="E45">
        <v>7494</v>
      </c>
      <c r="F45" s="19">
        <f t="shared" si="4"/>
        <v>94</v>
      </c>
    </row>
    <row r="46">
      <c r="F46" s="19">
        <f t="shared" si="4"/>
        <v>0</v>
      </c>
    </row>
    <row r="47">
      <c r="F47" s="19">
        <f t="shared" si="4"/>
        <v>0</v>
      </c>
    </row>
    <row r="48">
      <c r="F48" s="19">
        <f t="shared" si="4"/>
        <v>0</v>
      </c>
    </row>
    <row r="49">
      <c r="F49" s="19">
        <f t="shared" si="4"/>
        <v>0</v>
      </c>
    </row>
    <row r="50">
      <c r="F50" s="19">
        <f t="shared" si="4"/>
        <v>0</v>
      </c>
    </row>
    <row r="51">
      <c r="F51">
        <f>SUM(F29:F50)</f>
        <v>696</v>
      </c>
      <c r="H51">
        <v>17</v>
      </c>
    </row>
    <row r="55">
      <c r="A55">
        <v>1</v>
      </c>
      <c r="B55" s="20">
        <v>10.1</v>
      </c>
      <c r="C55">
        <v>1</v>
      </c>
      <c r="D55">
        <v>6352</v>
      </c>
      <c r="E55">
        <v>6376</v>
      </c>
      <c r="F55" s="19">
        <f t="shared" ref="F55:F71" si="5">(E55-D55)*C55</f>
        <v>24</v>
      </c>
    </row>
    <row r="56">
      <c r="A56">
        <v>2</v>
      </c>
      <c r="B56">
        <v>10.35</v>
      </c>
      <c r="C56">
        <v>1</v>
      </c>
      <c r="D56">
        <v>6414</v>
      </c>
      <c r="E56">
        <v>6508</v>
      </c>
      <c r="F56" s="19">
        <f t="shared" si="5"/>
        <v>94</v>
      </c>
    </row>
    <row r="57">
      <c r="A57">
        <v>5</v>
      </c>
      <c r="B57">
        <v>13.35</v>
      </c>
      <c r="C57">
        <v>-1</v>
      </c>
      <c r="D57">
        <v>6496</v>
      </c>
      <c r="E57">
        <v>6536</v>
      </c>
      <c r="F57" s="19">
        <f t="shared" si="5"/>
        <v>-40</v>
      </c>
    </row>
    <row r="58">
      <c r="B58" s="20">
        <v>21.399999999999999</v>
      </c>
      <c r="C58">
        <v>-1</v>
      </c>
      <c r="D58">
        <v>6486</v>
      </c>
      <c r="E58">
        <v>6546</v>
      </c>
      <c r="F58" s="19">
        <f t="shared" si="5"/>
        <v>-60</v>
      </c>
    </row>
    <row r="59" s="0" customFormat="1" ht="13.5">
      <c r="A59">
        <v>7</v>
      </c>
      <c r="B59" s="20">
        <v>10.35</v>
      </c>
      <c r="C59">
        <v>1</v>
      </c>
      <c r="D59">
        <v>6528</v>
      </c>
      <c r="E59">
        <v>6470</v>
      </c>
      <c r="F59" s="19">
        <f t="shared" si="5"/>
        <v>-58</v>
      </c>
      <c r="G59">
        <v>1</v>
      </c>
    </row>
    <row r="60">
      <c r="B60">
        <v>14.15</v>
      </c>
      <c r="C60">
        <v>-1</v>
      </c>
      <c r="D60">
        <v>6468</v>
      </c>
      <c r="E60">
        <v>6452</v>
      </c>
      <c r="F60" s="19">
        <f t="shared" si="5"/>
        <v>16</v>
      </c>
    </row>
    <row r="61">
      <c r="A61">
        <v>8</v>
      </c>
      <c r="B61" s="20">
        <v>22.5</v>
      </c>
      <c r="C61">
        <v>1</v>
      </c>
      <c r="D61">
        <v>6474</v>
      </c>
      <c r="E61">
        <v>6642</v>
      </c>
      <c r="F61" s="19">
        <f t="shared" si="5"/>
        <v>168</v>
      </c>
    </row>
    <row r="62">
      <c r="A62">
        <v>13</v>
      </c>
      <c r="B62" s="20">
        <v>10.1</v>
      </c>
      <c r="C62">
        <v>1</v>
      </c>
      <c r="D62">
        <v>6608</v>
      </c>
      <c r="E62">
        <v>6732</v>
      </c>
      <c r="F62" s="19">
        <f t="shared" si="5"/>
        <v>124</v>
      </c>
    </row>
    <row r="63">
      <c r="A63">
        <v>15</v>
      </c>
      <c r="B63" s="20">
        <v>9.0999999999999996</v>
      </c>
      <c r="C63">
        <v>-1</v>
      </c>
      <c r="D63">
        <v>6744</v>
      </c>
      <c r="E63">
        <v>6794</v>
      </c>
      <c r="F63" s="19">
        <f t="shared" si="5"/>
        <v>-50</v>
      </c>
    </row>
    <row r="64">
      <c r="B64">
        <v>13.35</v>
      </c>
      <c r="C64">
        <v>1</v>
      </c>
      <c r="D64">
        <v>6794</v>
      </c>
      <c r="E64">
        <v>7166</v>
      </c>
      <c r="F64" s="19">
        <f t="shared" si="5"/>
        <v>372</v>
      </c>
    </row>
    <row r="65">
      <c r="A65">
        <v>19</v>
      </c>
      <c r="B65">
        <v>11.15</v>
      </c>
      <c r="C65">
        <v>1</v>
      </c>
      <c r="D65">
        <v>7246</v>
      </c>
      <c r="E65">
        <v>7186</v>
      </c>
      <c r="F65" s="19">
        <f t="shared" si="5"/>
        <v>-60</v>
      </c>
    </row>
    <row r="66" s="0" customFormat="1" ht="13.5">
      <c r="A66">
        <v>20</v>
      </c>
      <c r="B66" s="20">
        <v>21.399999999999999</v>
      </c>
      <c r="C66">
        <v>-1</v>
      </c>
      <c r="D66">
        <v>7196</v>
      </c>
      <c r="E66">
        <v>7132</v>
      </c>
      <c r="F66" s="19">
        <f t="shared" si="5"/>
        <v>64</v>
      </c>
      <c r="G66">
        <v>1</v>
      </c>
    </row>
    <row r="67" s="0" customFormat="1" ht="13.5">
      <c r="A67">
        <v>26</v>
      </c>
      <c r="B67" s="20">
        <v>14.25</v>
      </c>
      <c r="C67">
        <v>1</v>
      </c>
      <c r="D67">
        <v>7088</v>
      </c>
      <c r="E67">
        <v>7124</v>
      </c>
      <c r="F67" s="19">
        <f t="shared" si="5"/>
        <v>36</v>
      </c>
      <c r="G67">
        <v>1</v>
      </c>
    </row>
    <row r="68">
      <c r="A68">
        <v>28</v>
      </c>
      <c r="B68">
        <v>10.35</v>
      </c>
      <c r="C68">
        <v>1</v>
      </c>
      <c r="D68">
        <v>7216</v>
      </c>
      <c r="E68">
        <v>7262</v>
      </c>
      <c r="F68" s="19">
        <f t="shared" si="5"/>
        <v>46</v>
      </c>
    </row>
    <row r="69">
      <c r="B69" s="20">
        <v>22.199999999999999</v>
      </c>
      <c r="C69">
        <v>-1</v>
      </c>
      <c r="D69">
        <v>7236</v>
      </c>
      <c r="E69">
        <v>7310</v>
      </c>
      <c r="F69" s="19">
        <f t="shared" si="5"/>
        <v>-74</v>
      </c>
    </row>
    <row r="70">
      <c r="A70">
        <v>29</v>
      </c>
      <c r="B70">
        <v>14.15</v>
      </c>
      <c r="C70">
        <v>1</v>
      </c>
      <c r="D70">
        <v>7324</v>
      </c>
      <c r="E70">
        <v>7370</v>
      </c>
      <c r="F70" s="19">
        <f t="shared" si="5"/>
        <v>46</v>
      </c>
    </row>
    <row r="71">
      <c r="A71">
        <v>30</v>
      </c>
      <c r="B71" s="20">
        <v>21.199999999999999</v>
      </c>
      <c r="C71">
        <v>1</v>
      </c>
      <c r="D71">
        <v>7400</v>
      </c>
      <c r="E71">
        <v>7494</v>
      </c>
      <c r="F71" s="19">
        <f t="shared" si="5"/>
        <v>94</v>
      </c>
    </row>
    <row r="72">
      <c r="F72">
        <f>SUM(F55:F71)</f>
        <v>742</v>
      </c>
      <c r="H72">
        <v>17</v>
      </c>
    </row>
  </sheetData>
  <printOptions headings="0" gridLines="0"/>
  <pageMargins left="0.75" right="0.75" top="1" bottom="1" header="0.5" footer="0.5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activePane="bottomLeft" state="frozen" topLeftCell="A2" ySplit="1"/>
      <selection activeCell="K47" activeCellId="0" sqref="K47"/>
    </sheetView>
  </sheetViews>
  <sheetFormatPr defaultColWidth="10" defaultRowHeight="12.75"/>
  <cols>
    <col customWidth="1" min="2" max="4" style="0" width="10"/>
  </cols>
  <sheetData>
    <row r="1">
      <c r="A1" s="21" t="s">
        <v>0</v>
      </c>
      <c r="B1" s="21" t="s">
        <v>1</v>
      </c>
      <c r="C1" s="21" t="s">
        <v>3</v>
      </c>
      <c r="D1" s="21" t="s">
        <v>4</v>
      </c>
      <c r="E1" s="21" t="s">
        <v>5</v>
      </c>
      <c r="F1" s="21" t="s">
        <v>22</v>
      </c>
    </row>
    <row r="2" ht="17.550000000000001" customHeight="1">
      <c r="A2">
        <v>4</v>
      </c>
      <c r="B2" s="20">
        <v>9</v>
      </c>
      <c r="C2">
        <v>-1</v>
      </c>
      <c r="D2">
        <v>6846</v>
      </c>
      <c r="E2">
        <v>6898</v>
      </c>
      <c r="F2" s="19">
        <f t="shared" ref="F2:F21" si="6">(E2-D2)*C2</f>
        <v>-52</v>
      </c>
    </row>
    <row r="3">
      <c r="B3">
        <v>14.15</v>
      </c>
      <c r="C3">
        <v>1</v>
      </c>
      <c r="D3">
        <v>6896</v>
      </c>
      <c r="E3">
        <v>7174</v>
      </c>
      <c r="F3" s="19">
        <f t="shared" si="6"/>
        <v>278</v>
      </c>
    </row>
    <row r="4">
      <c r="A4">
        <v>9</v>
      </c>
      <c r="B4">
        <v>14.15</v>
      </c>
      <c r="C4">
        <v>-1</v>
      </c>
      <c r="D4">
        <v>7166</v>
      </c>
      <c r="E4">
        <v>7220</v>
      </c>
      <c r="F4" s="19">
        <f t="shared" si="6"/>
        <v>-54</v>
      </c>
    </row>
    <row r="5">
      <c r="B5" s="20">
        <v>9.1999999999999993</v>
      </c>
      <c r="C5">
        <v>1</v>
      </c>
      <c r="D5">
        <v>7220</v>
      </c>
      <c r="E5">
        <v>7118</v>
      </c>
      <c r="F5" s="19">
        <f t="shared" si="6"/>
        <v>-102</v>
      </c>
    </row>
    <row r="6">
      <c r="A6">
        <v>10</v>
      </c>
      <c r="B6">
        <v>14.550000000000001</v>
      </c>
      <c r="C6">
        <v>-1</v>
      </c>
      <c r="D6">
        <v>7118</v>
      </c>
      <c r="E6">
        <v>6914</v>
      </c>
      <c r="F6" s="19">
        <f t="shared" si="6"/>
        <v>204</v>
      </c>
    </row>
    <row r="7">
      <c r="A7">
        <v>12</v>
      </c>
      <c r="B7" s="20">
        <v>22.5</v>
      </c>
      <c r="C7">
        <v>-1</v>
      </c>
      <c r="D7">
        <v>6846</v>
      </c>
      <c r="E7">
        <v>6878</v>
      </c>
      <c r="F7" s="19">
        <f t="shared" si="6"/>
        <v>-32</v>
      </c>
    </row>
    <row r="8">
      <c r="A8">
        <v>15</v>
      </c>
      <c r="B8">
        <v>14.35</v>
      </c>
      <c r="C8">
        <v>1</v>
      </c>
      <c r="D8">
        <v>6884</v>
      </c>
      <c r="E8">
        <v>6848</v>
      </c>
      <c r="F8" s="19">
        <f t="shared" si="6"/>
        <v>-36</v>
      </c>
    </row>
    <row r="9">
      <c r="A9">
        <v>16</v>
      </c>
      <c r="B9" s="20">
        <v>10.1</v>
      </c>
      <c r="C9">
        <v>-1</v>
      </c>
      <c r="D9">
        <v>6848</v>
      </c>
      <c r="E9">
        <v>6770</v>
      </c>
      <c r="F9" s="19">
        <f t="shared" si="6"/>
        <v>78</v>
      </c>
    </row>
    <row r="10">
      <c r="A10">
        <v>18</v>
      </c>
      <c r="B10" s="20">
        <v>9.1999999999999993</v>
      </c>
      <c r="C10">
        <v>-1</v>
      </c>
      <c r="D10">
        <v>6730</v>
      </c>
      <c r="E10">
        <v>6746</v>
      </c>
      <c r="F10" s="19">
        <f t="shared" si="6"/>
        <v>-16</v>
      </c>
    </row>
    <row r="11">
      <c r="B11">
        <v>13.35</v>
      </c>
      <c r="C11">
        <v>-1</v>
      </c>
      <c r="D11">
        <v>6710</v>
      </c>
      <c r="E11">
        <v>6746</v>
      </c>
      <c r="F11" s="19">
        <f t="shared" si="6"/>
        <v>-36</v>
      </c>
    </row>
    <row r="12">
      <c r="A12">
        <v>19</v>
      </c>
      <c r="B12">
        <v>10.35</v>
      </c>
      <c r="C12">
        <v>1</v>
      </c>
      <c r="D12">
        <v>6746</v>
      </c>
      <c r="E12">
        <v>6696</v>
      </c>
      <c r="F12" s="19">
        <f t="shared" si="6"/>
        <v>-50</v>
      </c>
    </row>
    <row r="13">
      <c r="A13">
        <v>22</v>
      </c>
      <c r="B13" s="20">
        <v>9.0999999999999996</v>
      </c>
      <c r="C13">
        <v>-1</v>
      </c>
      <c r="D13">
        <v>6696</v>
      </c>
      <c r="E13">
        <v>6684</v>
      </c>
      <c r="F13" s="19">
        <f t="shared" si="6"/>
        <v>12</v>
      </c>
    </row>
    <row r="14">
      <c r="B14" s="20">
        <v>21.399999999999999</v>
      </c>
      <c r="C14">
        <v>1</v>
      </c>
      <c r="D14">
        <v>6684</v>
      </c>
      <c r="E14">
        <v>6654</v>
      </c>
      <c r="F14" s="19">
        <f t="shared" si="6"/>
        <v>-30</v>
      </c>
    </row>
    <row r="15">
      <c r="A15">
        <v>23</v>
      </c>
      <c r="B15">
        <v>13.35</v>
      </c>
      <c r="C15">
        <v>-1</v>
      </c>
      <c r="D15">
        <v>6654</v>
      </c>
      <c r="E15">
        <v>6704</v>
      </c>
      <c r="F15" s="19">
        <f t="shared" si="6"/>
        <v>-50</v>
      </c>
    </row>
    <row r="16">
      <c r="A16">
        <v>24</v>
      </c>
      <c r="B16" s="20">
        <v>9.1999999999999993</v>
      </c>
      <c r="C16">
        <v>1</v>
      </c>
      <c r="D16">
        <v>6704</v>
      </c>
      <c r="E16">
        <v>6626</v>
      </c>
      <c r="F16" s="19">
        <f t="shared" si="6"/>
        <v>-78</v>
      </c>
    </row>
    <row r="17">
      <c r="B17">
        <v>14.25</v>
      </c>
      <c r="C17">
        <v>-1</v>
      </c>
      <c r="D17">
        <v>6626</v>
      </c>
      <c r="E17">
        <v>6660</v>
      </c>
      <c r="F17" s="19">
        <f t="shared" si="6"/>
        <v>-34</v>
      </c>
    </row>
    <row r="18">
      <c r="A18">
        <v>25</v>
      </c>
      <c r="B18">
        <v>10.35</v>
      </c>
      <c r="C18">
        <v>1</v>
      </c>
      <c r="D18">
        <v>6684</v>
      </c>
      <c r="E18">
        <v>6772</v>
      </c>
      <c r="F18" s="19">
        <f t="shared" si="6"/>
        <v>88</v>
      </c>
    </row>
    <row r="19">
      <c r="A19">
        <v>26</v>
      </c>
      <c r="B19" s="20">
        <v>21.100000000000001</v>
      </c>
      <c r="C19">
        <v>-1</v>
      </c>
      <c r="D19">
        <v>6772</v>
      </c>
      <c r="E19">
        <v>6348</v>
      </c>
      <c r="F19" s="19">
        <f t="shared" si="6"/>
        <v>424</v>
      </c>
    </row>
    <row r="20" s="0" customFormat="1" ht="13.5">
      <c r="B20" s="20"/>
      <c r="F20" s="19">
        <f t="shared" si="6"/>
        <v>0</v>
      </c>
    </row>
    <row r="21" s="0" customFormat="1" ht="13.5">
      <c r="B21" s="20"/>
      <c r="F21" s="19">
        <f t="shared" si="6"/>
        <v>0</v>
      </c>
    </row>
    <row r="22">
      <c r="F22">
        <f>SUM(F2:F21)</f>
        <v>514</v>
      </c>
      <c r="G22">
        <v>-9</v>
      </c>
    </row>
    <row r="23">
      <c r="G23" s="22">
        <v>0.33333333333333298</v>
      </c>
    </row>
    <row r="26">
      <c r="A26">
        <v>4</v>
      </c>
      <c r="B26" s="20">
        <v>9</v>
      </c>
      <c r="C26">
        <v>-1</v>
      </c>
      <c r="D26">
        <v>6846</v>
      </c>
      <c r="E26">
        <v>6898</v>
      </c>
      <c r="F26" s="19">
        <f t="shared" ref="F26:F42" si="7">(E26-D26)*C26</f>
        <v>-52</v>
      </c>
    </row>
    <row r="27">
      <c r="B27">
        <v>14.15</v>
      </c>
      <c r="C27">
        <v>1</v>
      </c>
      <c r="D27">
        <v>6896</v>
      </c>
      <c r="E27">
        <v>7174</v>
      </c>
      <c r="F27" s="19">
        <f t="shared" si="7"/>
        <v>278</v>
      </c>
    </row>
    <row r="28">
      <c r="A28">
        <v>9</v>
      </c>
      <c r="B28">
        <v>14.15</v>
      </c>
      <c r="C28">
        <v>-1</v>
      </c>
      <c r="D28">
        <v>7166</v>
      </c>
      <c r="E28">
        <v>7220</v>
      </c>
      <c r="F28" s="19">
        <f t="shared" si="7"/>
        <v>-54</v>
      </c>
    </row>
    <row r="29">
      <c r="A29">
        <v>10</v>
      </c>
      <c r="B29">
        <v>14.550000000000001</v>
      </c>
      <c r="C29">
        <v>-1</v>
      </c>
      <c r="D29">
        <v>7118</v>
      </c>
      <c r="E29">
        <v>6914</v>
      </c>
      <c r="F29" s="19">
        <f t="shared" si="7"/>
        <v>204</v>
      </c>
    </row>
    <row r="30">
      <c r="A30">
        <v>12</v>
      </c>
      <c r="B30" s="20">
        <v>22.5</v>
      </c>
      <c r="C30">
        <v>-1</v>
      </c>
      <c r="D30">
        <v>6846</v>
      </c>
      <c r="E30">
        <v>6878</v>
      </c>
      <c r="F30" s="19">
        <f t="shared" si="7"/>
        <v>-32</v>
      </c>
    </row>
    <row r="31" s="0" customFormat="1" ht="13.5">
      <c r="A31">
        <v>15</v>
      </c>
      <c r="B31" s="20">
        <v>10.449999999999999</v>
      </c>
      <c r="C31">
        <v>-1</v>
      </c>
      <c r="D31">
        <v>6812</v>
      </c>
      <c r="E31">
        <v>6878</v>
      </c>
      <c r="F31" s="19">
        <f t="shared" si="7"/>
        <v>-66</v>
      </c>
    </row>
    <row r="32">
      <c r="A32">
        <v>15</v>
      </c>
      <c r="B32">
        <v>14.35</v>
      </c>
      <c r="C32">
        <v>1</v>
      </c>
      <c r="D32">
        <v>6884</v>
      </c>
      <c r="E32">
        <v>6848</v>
      </c>
      <c r="F32" s="19">
        <f t="shared" si="7"/>
        <v>-36</v>
      </c>
    </row>
    <row r="33">
      <c r="A33">
        <v>16</v>
      </c>
      <c r="B33" s="20">
        <v>10.1</v>
      </c>
      <c r="C33">
        <v>-1</v>
      </c>
      <c r="D33">
        <v>6848</v>
      </c>
      <c r="E33">
        <v>6770</v>
      </c>
      <c r="F33" s="19">
        <f t="shared" si="7"/>
        <v>78</v>
      </c>
    </row>
    <row r="34" s="0" customFormat="1" ht="13.5">
      <c r="A34">
        <v>18</v>
      </c>
      <c r="B34" s="20">
        <v>10.449999999999999</v>
      </c>
      <c r="C34">
        <v>-1</v>
      </c>
      <c r="D34">
        <v>6722</v>
      </c>
      <c r="E34">
        <v>6746</v>
      </c>
      <c r="F34" s="19">
        <f t="shared" si="7"/>
        <v>-24</v>
      </c>
    </row>
    <row r="35">
      <c r="A35">
        <v>18</v>
      </c>
      <c r="B35">
        <v>13.35</v>
      </c>
      <c r="C35">
        <v>-1</v>
      </c>
      <c r="D35">
        <v>6710</v>
      </c>
      <c r="E35">
        <v>6746</v>
      </c>
      <c r="F35" s="19">
        <f t="shared" si="7"/>
        <v>-36</v>
      </c>
    </row>
    <row r="36">
      <c r="A36">
        <v>22</v>
      </c>
      <c r="B36" s="20">
        <v>9.0999999999999996</v>
      </c>
      <c r="C36">
        <v>-1</v>
      </c>
      <c r="D36">
        <v>6696</v>
      </c>
      <c r="E36">
        <v>6684</v>
      </c>
      <c r="F36" s="19">
        <f t="shared" si="7"/>
        <v>12</v>
      </c>
    </row>
    <row r="37">
      <c r="B37" s="20">
        <v>21.399999999999999</v>
      </c>
      <c r="C37">
        <v>1</v>
      </c>
      <c r="D37">
        <v>6684</v>
      </c>
      <c r="E37">
        <v>6654</v>
      </c>
      <c r="F37" s="19">
        <f t="shared" si="7"/>
        <v>-30</v>
      </c>
    </row>
    <row r="38" s="0" customFormat="1" ht="13.5">
      <c r="B38">
        <v>14.35</v>
      </c>
      <c r="C38">
        <v>-1</v>
      </c>
      <c r="D38">
        <v>6680</v>
      </c>
      <c r="E38">
        <v>6704</v>
      </c>
      <c r="F38" s="19">
        <f t="shared" si="7"/>
        <v>-24</v>
      </c>
      <c r="G38">
        <v>1</v>
      </c>
    </row>
    <row r="39">
      <c r="A39">
        <v>24</v>
      </c>
      <c r="B39" s="20">
        <v>9.1999999999999993</v>
      </c>
      <c r="C39">
        <v>1</v>
      </c>
      <c r="D39">
        <v>6704</v>
      </c>
      <c r="E39">
        <v>6626</v>
      </c>
      <c r="F39" s="19">
        <f t="shared" si="7"/>
        <v>-78</v>
      </c>
    </row>
    <row r="40" s="0" customFormat="1" ht="13.5">
      <c r="B40" s="20">
        <v>22.300000000000001</v>
      </c>
      <c r="C40">
        <v>-1</v>
      </c>
      <c r="D40">
        <v>6610</v>
      </c>
      <c r="E40">
        <v>6684</v>
      </c>
      <c r="F40" s="19">
        <f t="shared" si="7"/>
        <v>-74</v>
      </c>
      <c r="G40">
        <v>1</v>
      </c>
    </row>
    <row r="41">
      <c r="A41">
        <v>25</v>
      </c>
      <c r="B41">
        <v>10.35</v>
      </c>
      <c r="C41">
        <v>1</v>
      </c>
      <c r="D41">
        <v>6684</v>
      </c>
      <c r="E41">
        <v>6772</v>
      </c>
      <c r="F41" s="19">
        <f t="shared" si="7"/>
        <v>88</v>
      </c>
    </row>
    <row r="42">
      <c r="A42">
        <v>26</v>
      </c>
      <c r="B42" s="20">
        <v>21.100000000000001</v>
      </c>
      <c r="C42">
        <v>-1</v>
      </c>
      <c r="D42">
        <v>6772</v>
      </c>
      <c r="E42">
        <v>6348</v>
      </c>
      <c r="F42" s="19">
        <f t="shared" si="7"/>
        <v>424</v>
      </c>
    </row>
    <row r="43">
      <c r="F43">
        <f>SUM(F26:F42)</f>
        <v>578</v>
      </c>
      <c r="H43">
        <v>-8.5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activePane="bottomLeft" state="frozen" topLeftCell="A2" ySplit="1"/>
      <selection activeCell="F21" activeCellId="0" sqref="F21"/>
    </sheetView>
  </sheetViews>
  <sheetFormatPr defaultColWidth="10" defaultRowHeight="12.75"/>
  <cols>
    <col customWidth="1" min="1" max="1" style="0" width="5.9414062000000003"/>
    <col customWidth="1" min="2" max="2" style="0" width="6.3320312000000003"/>
    <col customWidth="1" min="3" max="3" style="0" width="7.5234375"/>
    <col customWidth="1" min="4" max="4" style="0" width="7.8554687999999997"/>
    <col customWidth="1" min="5" max="5" style="0" width="7.4726562000000003"/>
  </cols>
  <sheetData>
    <row r="1">
      <c r="A1" s="21" t="s">
        <v>0</v>
      </c>
      <c r="B1" s="21" t="s">
        <v>3</v>
      </c>
      <c r="C1" s="21" t="s">
        <v>4</v>
      </c>
      <c r="D1" s="21" t="s">
        <v>5</v>
      </c>
      <c r="E1" s="21" t="s">
        <v>22</v>
      </c>
    </row>
    <row r="2" ht="21.75" customHeight="1">
      <c r="A2">
        <v>3</v>
      </c>
      <c r="B2">
        <v>1</v>
      </c>
      <c r="C2">
        <v>7788</v>
      </c>
      <c r="D2">
        <v>7798</v>
      </c>
      <c r="E2" s="19">
        <f t="shared" ref="E2:E20" si="8">(D2-C2)*B2</f>
        <v>10</v>
      </c>
    </row>
    <row r="3">
      <c r="B3">
        <v>1</v>
      </c>
      <c r="C3">
        <v>7866</v>
      </c>
      <c r="D3">
        <v>7832</v>
      </c>
      <c r="E3" s="19">
        <f t="shared" si="8"/>
        <v>-34</v>
      </c>
    </row>
    <row r="4">
      <c r="B4">
        <v>-1</v>
      </c>
      <c r="C4">
        <v>7832</v>
      </c>
      <c r="D4">
        <v>7844</v>
      </c>
      <c r="E4" s="19">
        <f t="shared" si="8"/>
        <v>-12</v>
      </c>
    </row>
    <row r="5">
      <c r="B5">
        <v>1</v>
      </c>
      <c r="C5">
        <v>7844</v>
      </c>
      <c r="D5">
        <v>7764</v>
      </c>
      <c r="E5" s="19">
        <f t="shared" si="8"/>
        <v>-80</v>
      </c>
    </row>
    <row r="6">
      <c r="B6">
        <v>-1</v>
      </c>
      <c r="C6">
        <v>7764</v>
      </c>
      <c r="D6">
        <v>7684</v>
      </c>
      <c r="E6" s="19">
        <f t="shared" si="8"/>
        <v>80</v>
      </c>
    </row>
    <row r="7">
      <c r="B7">
        <v>1</v>
      </c>
      <c r="C7">
        <v>7746</v>
      </c>
      <c r="D7">
        <v>7868</v>
      </c>
      <c r="E7" s="19">
        <f t="shared" si="8"/>
        <v>122</v>
      </c>
    </row>
    <row r="8">
      <c r="B8">
        <v>-1</v>
      </c>
      <c r="C8">
        <v>7868</v>
      </c>
      <c r="D8">
        <v>7688</v>
      </c>
      <c r="E8" s="19">
        <f t="shared" si="8"/>
        <v>180</v>
      </c>
    </row>
    <row r="9">
      <c r="B9">
        <v>1</v>
      </c>
      <c r="C9">
        <v>7738</v>
      </c>
      <c r="D9">
        <v>7666</v>
      </c>
      <c r="E9" s="19">
        <f t="shared" si="8"/>
        <v>-72</v>
      </c>
    </row>
    <row r="10">
      <c r="B10">
        <v>-1</v>
      </c>
      <c r="C10">
        <v>7648</v>
      </c>
      <c r="D10">
        <v>7650</v>
      </c>
      <c r="E10" s="19">
        <f t="shared" si="8"/>
        <v>-2</v>
      </c>
    </row>
    <row r="11">
      <c r="B11">
        <v>1</v>
      </c>
      <c r="C11">
        <v>7130</v>
      </c>
      <c r="D11">
        <v>7370</v>
      </c>
      <c r="E11" s="19">
        <f t="shared" si="8"/>
        <v>240</v>
      </c>
    </row>
    <row r="12">
      <c r="B12">
        <v>-1</v>
      </c>
      <c r="C12">
        <v>7370</v>
      </c>
      <c r="D12">
        <v>7126</v>
      </c>
      <c r="E12" s="19">
        <f t="shared" si="8"/>
        <v>244</v>
      </c>
    </row>
    <row r="13">
      <c r="B13">
        <v>-1</v>
      </c>
      <c r="C13">
        <v>7074</v>
      </c>
      <c r="D13">
        <v>7076</v>
      </c>
      <c r="E13" s="19">
        <f t="shared" si="8"/>
        <v>-2</v>
      </c>
    </row>
    <row r="14">
      <c r="B14">
        <v>1</v>
      </c>
      <c r="C14">
        <v>7076</v>
      </c>
      <c r="D14">
        <v>7012</v>
      </c>
      <c r="E14" s="19">
        <f t="shared" si="8"/>
        <v>-64</v>
      </c>
    </row>
    <row r="15">
      <c r="B15">
        <v>-1</v>
      </c>
      <c r="C15">
        <v>7000</v>
      </c>
      <c r="D15">
        <v>7024</v>
      </c>
      <c r="E15" s="19">
        <f t="shared" si="8"/>
        <v>-24</v>
      </c>
    </row>
    <row r="16">
      <c r="B16">
        <v>1</v>
      </c>
      <c r="C16">
        <v>7058</v>
      </c>
      <c r="D16">
        <v>7020</v>
      </c>
      <c r="E16" s="19">
        <f t="shared" si="8"/>
        <v>-38</v>
      </c>
    </row>
    <row r="17">
      <c r="B17">
        <v>-1</v>
      </c>
      <c r="C17">
        <v>7020</v>
      </c>
      <c r="D17">
        <v>7056</v>
      </c>
      <c r="E17" s="19">
        <f t="shared" si="8"/>
        <v>-36</v>
      </c>
    </row>
    <row r="18">
      <c r="B18">
        <v>1</v>
      </c>
      <c r="C18">
        <v>7056</v>
      </c>
      <c r="D18">
        <v>6990</v>
      </c>
      <c r="E18" s="19">
        <f t="shared" si="8"/>
        <v>-66</v>
      </c>
    </row>
    <row r="19">
      <c r="B19">
        <v>-1</v>
      </c>
      <c r="C19">
        <v>6990</v>
      </c>
      <c r="D19">
        <v>6846</v>
      </c>
      <c r="E19" s="19">
        <f t="shared" si="8"/>
        <v>144</v>
      </c>
    </row>
    <row r="20">
      <c r="E20" s="19">
        <f t="shared" si="8"/>
        <v>0</v>
      </c>
    </row>
    <row r="21">
      <c r="E21">
        <f>SUM(E2:E20)</f>
        <v>590</v>
      </c>
      <c r="F21">
        <v>-18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activePane="bottomLeft" state="frozen" topLeftCell="A2" ySplit="1"/>
      <selection activeCell="M76" activeCellId="0" sqref="M76:M81"/>
    </sheetView>
  </sheetViews>
  <sheetFormatPr defaultColWidth="10" defaultRowHeight="12.75"/>
  <sheetData>
    <row r="1">
      <c r="A1" s="21" t="s">
        <v>0</v>
      </c>
      <c r="B1" s="21" t="s">
        <v>1</v>
      </c>
      <c r="C1" s="21" t="s">
        <v>3</v>
      </c>
      <c r="D1" s="21" t="s">
        <v>4</v>
      </c>
      <c r="E1" s="21" t="s">
        <v>5</v>
      </c>
      <c r="F1" s="21" t="s">
        <v>24</v>
      </c>
      <c r="G1" s="21" t="s">
        <v>22</v>
      </c>
      <c r="H1" s="21" t="s">
        <v>25</v>
      </c>
      <c r="I1" s="21" t="s">
        <v>26</v>
      </c>
      <c r="J1" s="21" t="s">
        <v>27</v>
      </c>
    </row>
    <row r="2">
      <c r="A2">
        <v>1</v>
      </c>
      <c r="B2" s="20">
        <v>10.1</v>
      </c>
      <c r="C2">
        <v>1</v>
      </c>
      <c r="D2">
        <v>8194</v>
      </c>
      <c r="E2">
        <v>8210</v>
      </c>
      <c r="F2" s="19">
        <f t="shared" ref="F2:F11" si="9">E2</f>
        <v>8210</v>
      </c>
      <c r="G2" s="19">
        <f t="shared" ref="G2:G11" si="10">(E2-D2)*C2</f>
        <v>16</v>
      </c>
      <c r="H2" s="19">
        <f t="shared" ref="H2:H11" si="11">IF(F2=0,0,(F2-D2)*C2)</f>
        <v>16</v>
      </c>
      <c r="I2">
        <v>1</v>
      </c>
      <c r="J2" s="19">
        <f t="shared" ref="J2:J11" si="12">IF(I2=1,H2, )</f>
        <v>16</v>
      </c>
      <c r="K2">
        <v>94</v>
      </c>
      <c r="L2">
        <v>-3</v>
      </c>
    </row>
    <row r="3">
      <c r="A3">
        <v>1</v>
      </c>
      <c r="B3">
        <v>14.15</v>
      </c>
      <c r="C3">
        <v>1</v>
      </c>
      <c r="D3">
        <v>8236</v>
      </c>
      <c r="E3">
        <v>8242</v>
      </c>
      <c r="F3" s="19">
        <f t="shared" si="9"/>
        <v>8242</v>
      </c>
      <c r="G3" s="19">
        <f t="shared" si="10"/>
        <v>6</v>
      </c>
      <c r="H3" s="19">
        <f t="shared" si="11"/>
        <v>6</v>
      </c>
      <c r="I3">
        <v>1</v>
      </c>
      <c r="J3" s="19">
        <f t="shared" si="12"/>
        <v>6</v>
      </c>
    </row>
    <row r="4">
      <c r="A4">
        <v>1</v>
      </c>
      <c r="B4">
        <v>22.050000000000001</v>
      </c>
      <c r="C4">
        <v>1</v>
      </c>
      <c r="D4">
        <v>8272</v>
      </c>
      <c r="E4">
        <v>8254</v>
      </c>
      <c r="F4" s="19">
        <f t="shared" si="9"/>
        <v>8254</v>
      </c>
      <c r="G4" s="19">
        <f t="shared" si="10"/>
        <v>-18</v>
      </c>
      <c r="H4" s="19">
        <f t="shared" si="11"/>
        <v>-18</v>
      </c>
      <c r="I4">
        <v>1</v>
      </c>
      <c r="J4" s="19">
        <f t="shared" si="12"/>
        <v>-18</v>
      </c>
    </row>
    <row r="5">
      <c r="A5">
        <v>2</v>
      </c>
      <c r="B5">
        <v>9.0500000000000007</v>
      </c>
      <c r="C5">
        <v>1</v>
      </c>
      <c r="D5">
        <v>8316</v>
      </c>
      <c r="E5">
        <v>8326</v>
      </c>
      <c r="F5" s="19">
        <f t="shared" si="9"/>
        <v>8326</v>
      </c>
      <c r="G5" s="19">
        <f t="shared" si="10"/>
        <v>10</v>
      </c>
      <c r="H5" s="19">
        <f t="shared" si="11"/>
        <v>10</v>
      </c>
      <c r="J5" s="19">
        <f t="shared" si="12"/>
        <v>0</v>
      </c>
    </row>
    <row r="6">
      <c r="A6">
        <v>2</v>
      </c>
      <c r="B6" s="20">
        <v>11</v>
      </c>
      <c r="C6">
        <v>1</v>
      </c>
      <c r="D6">
        <v>8348</v>
      </c>
      <c r="E6">
        <v>8366</v>
      </c>
      <c r="F6" s="19">
        <f t="shared" si="9"/>
        <v>8366</v>
      </c>
      <c r="G6" s="19">
        <f t="shared" si="10"/>
        <v>18</v>
      </c>
      <c r="H6" s="19">
        <f t="shared" si="11"/>
        <v>18</v>
      </c>
      <c r="I6">
        <v>1</v>
      </c>
      <c r="J6" s="19">
        <f t="shared" si="12"/>
        <v>18</v>
      </c>
    </row>
    <row r="7">
      <c r="A7">
        <v>2</v>
      </c>
      <c r="B7" s="20">
        <v>14.5</v>
      </c>
      <c r="C7">
        <v>-1</v>
      </c>
      <c r="D7">
        <v>8348</v>
      </c>
      <c r="E7">
        <v>8370</v>
      </c>
      <c r="F7" s="19">
        <f t="shared" si="9"/>
        <v>8370</v>
      </c>
      <c r="G7" s="19">
        <f t="shared" si="10"/>
        <v>-22</v>
      </c>
      <c r="H7" s="19">
        <f t="shared" si="11"/>
        <v>-22</v>
      </c>
      <c r="I7">
        <v>1</v>
      </c>
      <c r="J7" s="19">
        <f t="shared" si="12"/>
        <v>-22</v>
      </c>
    </row>
    <row r="8">
      <c r="A8">
        <v>2</v>
      </c>
      <c r="B8">
        <v>21.25</v>
      </c>
      <c r="C8">
        <v>1</v>
      </c>
      <c r="D8">
        <v>8384</v>
      </c>
      <c r="E8">
        <v>8374</v>
      </c>
      <c r="F8" s="19">
        <f t="shared" si="9"/>
        <v>8374</v>
      </c>
      <c r="G8" s="19">
        <f t="shared" si="10"/>
        <v>-10</v>
      </c>
      <c r="H8" s="19">
        <f t="shared" si="11"/>
        <v>-10</v>
      </c>
      <c r="I8">
        <v>1</v>
      </c>
      <c r="J8" s="19">
        <f t="shared" si="12"/>
        <v>-10</v>
      </c>
    </row>
    <row r="9">
      <c r="A9">
        <v>3</v>
      </c>
      <c r="B9">
        <v>10.359999999999999</v>
      </c>
      <c r="C9">
        <v>1</v>
      </c>
      <c r="D9">
        <v>8434</v>
      </c>
      <c r="E9">
        <v>8422</v>
      </c>
      <c r="F9" s="19">
        <f t="shared" si="9"/>
        <v>8422</v>
      </c>
      <c r="G9" s="19">
        <f t="shared" si="10"/>
        <v>-12</v>
      </c>
      <c r="H9" s="19">
        <f t="shared" si="11"/>
        <v>-12</v>
      </c>
      <c r="I9">
        <v>1</v>
      </c>
      <c r="J9" s="19">
        <f t="shared" si="12"/>
        <v>-12</v>
      </c>
    </row>
    <row r="10">
      <c r="A10">
        <v>3</v>
      </c>
      <c r="B10" s="20">
        <v>13.4</v>
      </c>
      <c r="C10">
        <v>-1</v>
      </c>
      <c r="D10">
        <v>8414</v>
      </c>
      <c r="E10">
        <v>8420</v>
      </c>
      <c r="F10" s="19">
        <f t="shared" si="9"/>
        <v>8420</v>
      </c>
      <c r="G10" s="19">
        <f t="shared" si="10"/>
        <v>-6</v>
      </c>
      <c r="H10" s="19">
        <f t="shared" si="11"/>
        <v>-6</v>
      </c>
      <c r="I10">
        <v>1</v>
      </c>
      <c r="J10" s="19">
        <f t="shared" si="12"/>
        <v>-6</v>
      </c>
    </row>
    <row r="11">
      <c r="A11">
        <v>3</v>
      </c>
      <c r="B11" s="20">
        <v>22</v>
      </c>
      <c r="C11">
        <v>-1</v>
      </c>
      <c r="D11">
        <v>8328</v>
      </c>
      <c r="E11">
        <v>8356</v>
      </c>
      <c r="F11" s="19">
        <f t="shared" si="9"/>
        <v>8356</v>
      </c>
      <c r="G11" s="19">
        <f t="shared" si="10"/>
        <v>-28</v>
      </c>
      <c r="H11" s="19">
        <f t="shared" si="11"/>
        <v>-28</v>
      </c>
      <c r="J11" s="19">
        <f t="shared" si="12"/>
        <v>0</v>
      </c>
      <c r="K11">
        <v>63</v>
      </c>
      <c r="L11">
        <v>-11</v>
      </c>
    </row>
    <row r="12">
      <c r="B12" s="20"/>
      <c r="F12" s="19"/>
      <c r="G12" s="19"/>
      <c r="H12" s="19"/>
      <c r="J12" s="19"/>
    </row>
    <row r="13">
      <c r="A13">
        <v>6</v>
      </c>
      <c r="B13" s="20">
        <v>9.0999999999999996</v>
      </c>
      <c r="C13">
        <v>-1</v>
      </c>
      <c r="D13">
        <v>8340</v>
      </c>
      <c r="E13">
        <v>8256</v>
      </c>
      <c r="F13" s="19">
        <f t="shared" ref="F13:F63" si="13">E13</f>
        <v>8256</v>
      </c>
      <c r="G13" s="19">
        <f t="shared" ref="G13:G63" si="14">(E13-D13)*C13</f>
        <v>84</v>
      </c>
      <c r="H13" s="19">
        <f t="shared" ref="H13:H63" si="15">IF(F13=0,0,(F13-D13)*C13)</f>
        <v>84</v>
      </c>
      <c r="I13">
        <v>1</v>
      </c>
      <c r="J13" s="19">
        <f t="shared" ref="J13:J63" si="16">IF(I13=1,H13, )</f>
        <v>84</v>
      </c>
    </row>
    <row r="14">
      <c r="A14">
        <v>6</v>
      </c>
      <c r="B14" s="20">
        <v>22.399999999999999</v>
      </c>
      <c r="C14">
        <v>-1</v>
      </c>
      <c r="D14">
        <v>8220</v>
      </c>
      <c r="E14">
        <v>8216</v>
      </c>
      <c r="F14" s="19">
        <f t="shared" si="13"/>
        <v>8216</v>
      </c>
      <c r="G14" s="19">
        <f t="shared" si="14"/>
        <v>4</v>
      </c>
      <c r="H14" s="19">
        <f t="shared" si="15"/>
        <v>4</v>
      </c>
      <c r="I14">
        <v>1</v>
      </c>
      <c r="J14" s="19">
        <f t="shared" si="16"/>
        <v>4</v>
      </c>
    </row>
    <row r="15">
      <c r="A15">
        <v>7</v>
      </c>
      <c r="B15">
        <v>10.15</v>
      </c>
      <c r="C15">
        <v>1</v>
      </c>
      <c r="D15">
        <v>8258</v>
      </c>
      <c r="E15">
        <v>8228</v>
      </c>
      <c r="F15" s="19">
        <f t="shared" si="13"/>
        <v>8228</v>
      </c>
      <c r="G15" s="19">
        <f t="shared" si="14"/>
        <v>-30</v>
      </c>
      <c r="H15" s="19">
        <f t="shared" si="15"/>
        <v>-30</v>
      </c>
      <c r="I15">
        <v>1</v>
      </c>
      <c r="J15" s="19">
        <f t="shared" si="16"/>
        <v>-30</v>
      </c>
    </row>
    <row r="16">
      <c r="A16">
        <v>7</v>
      </c>
      <c r="B16">
        <v>11.25</v>
      </c>
      <c r="C16">
        <v>1</v>
      </c>
      <c r="D16">
        <v>8254</v>
      </c>
      <c r="E16">
        <v>8222</v>
      </c>
      <c r="F16" s="19">
        <f t="shared" si="13"/>
        <v>8222</v>
      </c>
      <c r="G16" s="19">
        <f t="shared" si="14"/>
        <v>-32</v>
      </c>
      <c r="H16" s="19">
        <f t="shared" si="15"/>
        <v>-32</v>
      </c>
      <c r="I16">
        <v>1</v>
      </c>
      <c r="J16" s="19">
        <f t="shared" si="16"/>
        <v>-32</v>
      </c>
    </row>
    <row r="17">
      <c r="A17">
        <v>7</v>
      </c>
      <c r="B17">
        <v>13.550000000000001</v>
      </c>
      <c r="C17">
        <v>-1</v>
      </c>
      <c r="D17">
        <v>8208</v>
      </c>
      <c r="E17">
        <v>8158</v>
      </c>
      <c r="F17" s="19">
        <f t="shared" si="13"/>
        <v>8158</v>
      </c>
      <c r="G17" s="19">
        <f t="shared" si="14"/>
        <v>50</v>
      </c>
      <c r="H17" s="19">
        <f t="shared" si="15"/>
        <v>50</v>
      </c>
      <c r="I17">
        <v>1</v>
      </c>
      <c r="J17" s="19">
        <f t="shared" si="16"/>
        <v>50</v>
      </c>
    </row>
    <row r="18">
      <c r="A18">
        <v>7</v>
      </c>
      <c r="B18">
        <v>22.350000000000001</v>
      </c>
      <c r="C18">
        <v>-1</v>
      </c>
      <c r="D18">
        <v>8158</v>
      </c>
      <c r="E18">
        <v>8068</v>
      </c>
      <c r="F18" s="19">
        <f t="shared" si="13"/>
        <v>8068</v>
      </c>
      <c r="G18" s="19">
        <f t="shared" si="14"/>
        <v>90</v>
      </c>
      <c r="H18" s="19">
        <f t="shared" si="15"/>
        <v>90</v>
      </c>
      <c r="I18">
        <v>1</v>
      </c>
      <c r="J18" s="19">
        <f t="shared" si="16"/>
        <v>90</v>
      </c>
    </row>
    <row r="19">
      <c r="A19">
        <v>8</v>
      </c>
      <c r="B19">
        <v>11.050000000000001</v>
      </c>
      <c r="C19">
        <v>-1</v>
      </c>
      <c r="D19">
        <v>8004</v>
      </c>
      <c r="E19">
        <v>8026</v>
      </c>
      <c r="F19" s="19">
        <f t="shared" si="13"/>
        <v>8026</v>
      </c>
      <c r="G19" s="19">
        <f t="shared" si="14"/>
        <v>-22</v>
      </c>
      <c r="H19" s="19">
        <f t="shared" si="15"/>
        <v>-22</v>
      </c>
      <c r="J19" s="19">
        <f t="shared" si="16"/>
        <v>0</v>
      </c>
    </row>
    <row r="20">
      <c r="A20">
        <v>8</v>
      </c>
      <c r="B20">
        <v>21.449999999999999</v>
      </c>
      <c r="C20">
        <v>1</v>
      </c>
      <c r="D20">
        <v>8082</v>
      </c>
      <c r="E20">
        <v>8062</v>
      </c>
      <c r="F20" s="19">
        <f t="shared" si="13"/>
        <v>8062</v>
      </c>
      <c r="G20" s="19">
        <f t="shared" si="14"/>
        <v>-20</v>
      </c>
      <c r="H20" s="19">
        <f t="shared" si="15"/>
        <v>-20</v>
      </c>
      <c r="I20">
        <v>1</v>
      </c>
      <c r="J20" s="19">
        <f t="shared" si="16"/>
        <v>-20</v>
      </c>
    </row>
    <row r="21">
      <c r="A21">
        <v>8</v>
      </c>
      <c r="B21">
        <v>22.149999999999999</v>
      </c>
      <c r="C21">
        <v>-1</v>
      </c>
      <c r="D21">
        <v>8050</v>
      </c>
      <c r="E21">
        <v>8066</v>
      </c>
      <c r="F21" s="19">
        <f t="shared" si="13"/>
        <v>8066</v>
      </c>
      <c r="G21" s="19">
        <f t="shared" si="14"/>
        <v>-16</v>
      </c>
      <c r="H21" s="19">
        <f t="shared" si="15"/>
        <v>-16</v>
      </c>
      <c r="I21">
        <v>1</v>
      </c>
      <c r="J21" s="19">
        <f t="shared" si="16"/>
        <v>-16</v>
      </c>
    </row>
    <row r="22">
      <c r="A22">
        <v>9</v>
      </c>
      <c r="B22">
        <v>9.0500000000000007</v>
      </c>
      <c r="C22">
        <v>1</v>
      </c>
      <c r="D22">
        <v>8080</v>
      </c>
      <c r="E22">
        <v>8056</v>
      </c>
      <c r="F22" s="19">
        <f t="shared" si="13"/>
        <v>8056</v>
      </c>
      <c r="G22" s="19">
        <f t="shared" si="14"/>
        <v>-24</v>
      </c>
      <c r="H22" s="19">
        <f t="shared" si="15"/>
        <v>-24</v>
      </c>
      <c r="I22">
        <v>1</v>
      </c>
      <c r="J22" s="19">
        <f t="shared" si="16"/>
        <v>-24</v>
      </c>
    </row>
    <row r="23">
      <c r="A23">
        <v>9</v>
      </c>
      <c r="B23">
        <v>9.4499999999999993</v>
      </c>
      <c r="C23">
        <v>-1</v>
      </c>
      <c r="D23">
        <v>8050</v>
      </c>
      <c r="E23">
        <v>8064</v>
      </c>
      <c r="F23" s="19">
        <f t="shared" si="13"/>
        <v>8064</v>
      </c>
      <c r="G23" s="19">
        <f t="shared" si="14"/>
        <v>-14</v>
      </c>
      <c r="H23" s="19">
        <f t="shared" si="15"/>
        <v>-14</v>
      </c>
      <c r="I23">
        <v>1</v>
      </c>
      <c r="J23" s="19">
        <f t="shared" si="16"/>
        <v>-14</v>
      </c>
    </row>
    <row r="24">
      <c r="A24">
        <v>9</v>
      </c>
      <c r="B24" s="20">
        <v>10.4</v>
      </c>
      <c r="C24">
        <v>-1</v>
      </c>
      <c r="D24">
        <v>8050</v>
      </c>
      <c r="E24">
        <v>8066</v>
      </c>
      <c r="F24" s="19">
        <f t="shared" si="13"/>
        <v>8066</v>
      </c>
      <c r="G24" s="19">
        <f t="shared" si="14"/>
        <v>-16</v>
      </c>
      <c r="H24" s="19">
        <f t="shared" si="15"/>
        <v>-16</v>
      </c>
      <c r="I24">
        <v>1</v>
      </c>
      <c r="J24" s="19">
        <f t="shared" si="16"/>
        <v>-16</v>
      </c>
    </row>
    <row r="25">
      <c r="A25">
        <v>9</v>
      </c>
      <c r="B25" s="20">
        <v>11.300000000000001</v>
      </c>
      <c r="C25">
        <v>-1</v>
      </c>
      <c r="D25">
        <v>8012</v>
      </c>
      <c r="E25">
        <v>8034</v>
      </c>
      <c r="F25" s="19">
        <f t="shared" si="13"/>
        <v>8034</v>
      </c>
      <c r="G25" s="19">
        <f t="shared" si="14"/>
        <v>-22</v>
      </c>
      <c r="H25" s="19">
        <f t="shared" si="15"/>
        <v>-22</v>
      </c>
      <c r="I25">
        <v>1</v>
      </c>
      <c r="J25" s="19">
        <f t="shared" si="16"/>
        <v>-22</v>
      </c>
    </row>
    <row r="26">
      <c r="A26">
        <v>9</v>
      </c>
      <c r="B26" s="20">
        <v>14.1</v>
      </c>
      <c r="C26">
        <v>-1</v>
      </c>
      <c r="D26">
        <v>8014</v>
      </c>
      <c r="E26">
        <v>8030</v>
      </c>
      <c r="F26" s="19">
        <f t="shared" si="13"/>
        <v>8030</v>
      </c>
      <c r="G26" s="19">
        <f t="shared" si="14"/>
        <v>-16</v>
      </c>
      <c r="H26" s="19">
        <f t="shared" si="15"/>
        <v>-16</v>
      </c>
      <c r="I26">
        <v>1</v>
      </c>
      <c r="J26" s="19">
        <f t="shared" si="16"/>
        <v>-16</v>
      </c>
    </row>
    <row r="27">
      <c r="A27">
        <v>9</v>
      </c>
      <c r="B27">
        <v>14.449999999999999</v>
      </c>
      <c r="C27">
        <v>1</v>
      </c>
      <c r="D27">
        <v>8056</v>
      </c>
      <c r="E27">
        <v>8110</v>
      </c>
      <c r="F27" s="19">
        <f t="shared" si="13"/>
        <v>8110</v>
      </c>
      <c r="G27" s="19">
        <f t="shared" si="14"/>
        <v>54</v>
      </c>
      <c r="H27" s="19">
        <f t="shared" si="15"/>
        <v>54</v>
      </c>
      <c r="I27">
        <v>1</v>
      </c>
      <c r="J27" s="19">
        <f t="shared" si="16"/>
        <v>54</v>
      </c>
    </row>
    <row r="28">
      <c r="A28">
        <v>10</v>
      </c>
      <c r="B28" s="20">
        <v>15</v>
      </c>
      <c r="C28">
        <v>-1</v>
      </c>
      <c r="D28">
        <v>7912</v>
      </c>
      <c r="E28">
        <v>7920</v>
      </c>
      <c r="F28" s="19">
        <f t="shared" si="13"/>
        <v>7920</v>
      </c>
      <c r="G28" s="19">
        <f t="shared" si="14"/>
        <v>-8</v>
      </c>
      <c r="H28" s="19">
        <f t="shared" si="15"/>
        <v>-8</v>
      </c>
      <c r="I28">
        <v>1</v>
      </c>
      <c r="J28" s="19">
        <f t="shared" si="16"/>
        <v>-8</v>
      </c>
    </row>
    <row r="29">
      <c r="A29">
        <v>10</v>
      </c>
      <c r="B29">
        <v>21.449999999999999</v>
      </c>
      <c r="C29">
        <v>1</v>
      </c>
      <c r="D29">
        <v>7946</v>
      </c>
      <c r="E29">
        <v>7934</v>
      </c>
      <c r="F29" s="19">
        <f t="shared" si="13"/>
        <v>7934</v>
      </c>
      <c r="G29" s="19">
        <f t="shared" si="14"/>
        <v>-12</v>
      </c>
      <c r="H29" s="19">
        <f t="shared" si="15"/>
        <v>-12</v>
      </c>
      <c r="I29">
        <v>1</v>
      </c>
      <c r="J29" s="19">
        <f t="shared" si="16"/>
        <v>-12</v>
      </c>
      <c r="K29">
        <v>50</v>
      </c>
      <c r="L29">
        <v>72</v>
      </c>
    </row>
    <row r="30">
      <c r="F30" s="19"/>
      <c r="G30" s="19"/>
      <c r="H30" s="19"/>
      <c r="J30" s="19"/>
      <c r="K30">
        <v>-17</v>
      </c>
      <c r="L30">
        <v>-16</v>
      </c>
    </row>
    <row r="31">
      <c r="A31">
        <v>13</v>
      </c>
      <c r="B31">
        <v>9.5500000000000007</v>
      </c>
      <c r="C31">
        <v>-1</v>
      </c>
      <c r="D31">
        <v>7752</v>
      </c>
      <c r="E31">
        <v>7922</v>
      </c>
      <c r="F31" s="19">
        <f t="shared" si="13"/>
        <v>7922</v>
      </c>
      <c r="G31" s="19">
        <f t="shared" si="14"/>
        <v>-170</v>
      </c>
      <c r="H31" s="19">
        <f t="shared" si="15"/>
        <v>-170</v>
      </c>
      <c r="J31" s="19">
        <f t="shared" si="16"/>
        <v>0</v>
      </c>
    </row>
    <row r="32">
      <c r="A32">
        <v>13</v>
      </c>
      <c r="B32">
        <v>11.050000000000001</v>
      </c>
      <c r="C32">
        <v>-1</v>
      </c>
      <c r="D32">
        <v>7850</v>
      </c>
      <c r="E32">
        <v>7872</v>
      </c>
      <c r="F32" s="19">
        <f t="shared" si="13"/>
        <v>7872</v>
      </c>
      <c r="G32" s="19">
        <f t="shared" si="14"/>
        <v>-22</v>
      </c>
      <c r="H32" s="19">
        <f t="shared" si="15"/>
        <v>-22</v>
      </c>
      <c r="I32">
        <v>1</v>
      </c>
      <c r="J32" s="19">
        <f t="shared" si="16"/>
        <v>-22</v>
      </c>
    </row>
    <row r="33">
      <c r="A33">
        <v>13</v>
      </c>
      <c r="B33" s="20">
        <v>14.300000000000001</v>
      </c>
      <c r="C33">
        <v>-1</v>
      </c>
      <c r="D33">
        <v>7870</v>
      </c>
      <c r="E33">
        <v>7884</v>
      </c>
      <c r="F33" s="19">
        <f t="shared" si="13"/>
        <v>7884</v>
      </c>
      <c r="G33" s="19">
        <f t="shared" si="14"/>
        <v>-14</v>
      </c>
      <c r="H33" s="19">
        <f t="shared" si="15"/>
        <v>-14</v>
      </c>
      <c r="J33" s="19">
        <f t="shared" si="16"/>
        <v>0</v>
      </c>
    </row>
    <row r="34">
      <c r="A34">
        <v>13</v>
      </c>
      <c r="B34" s="20">
        <v>15</v>
      </c>
      <c r="C34">
        <v>-1</v>
      </c>
      <c r="D34">
        <v>7872</v>
      </c>
      <c r="E34">
        <v>7756</v>
      </c>
      <c r="F34" s="19">
        <f t="shared" si="13"/>
        <v>7756</v>
      </c>
      <c r="G34" s="19">
        <f t="shared" si="14"/>
        <v>116</v>
      </c>
      <c r="H34" s="19">
        <f t="shared" si="15"/>
        <v>116</v>
      </c>
      <c r="J34" s="19">
        <f t="shared" si="16"/>
        <v>0</v>
      </c>
    </row>
    <row r="35">
      <c r="A35">
        <v>14</v>
      </c>
      <c r="B35">
        <v>14.35</v>
      </c>
      <c r="C35">
        <v>-1</v>
      </c>
      <c r="D35">
        <v>7752</v>
      </c>
      <c r="E35">
        <v>7774</v>
      </c>
      <c r="F35" s="19">
        <f t="shared" si="13"/>
        <v>7774</v>
      </c>
      <c r="G35" s="19">
        <f t="shared" si="14"/>
        <v>-22</v>
      </c>
      <c r="H35" s="19">
        <f t="shared" si="15"/>
        <v>-22</v>
      </c>
      <c r="J35" s="19">
        <f t="shared" si="16"/>
        <v>0</v>
      </c>
    </row>
    <row r="36">
      <c r="A36">
        <v>14</v>
      </c>
      <c r="B36">
        <v>21.550000000000001</v>
      </c>
      <c r="C36">
        <v>1</v>
      </c>
      <c r="D36">
        <v>7802</v>
      </c>
      <c r="E36">
        <v>7826</v>
      </c>
      <c r="F36" s="19">
        <f t="shared" si="13"/>
        <v>7826</v>
      </c>
      <c r="G36" s="19">
        <f t="shared" si="14"/>
        <v>24</v>
      </c>
      <c r="H36" s="19">
        <f t="shared" si="15"/>
        <v>24</v>
      </c>
      <c r="J36" s="19">
        <f t="shared" si="16"/>
        <v>0</v>
      </c>
    </row>
    <row r="37">
      <c r="A37">
        <v>15</v>
      </c>
      <c r="B37">
        <v>9.0500000000000007</v>
      </c>
      <c r="C37">
        <v>1</v>
      </c>
      <c r="D37">
        <v>7854</v>
      </c>
      <c r="E37">
        <v>7842</v>
      </c>
      <c r="F37" s="19">
        <f t="shared" si="13"/>
        <v>7842</v>
      </c>
      <c r="G37" s="19">
        <f t="shared" si="14"/>
        <v>-12</v>
      </c>
      <c r="H37" s="19">
        <f t="shared" si="15"/>
        <v>-12</v>
      </c>
      <c r="I37">
        <v>1</v>
      </c>
      <c r="J37" s="19">
        <f t="shared" si="16"/>
        <v>-12</v>
      </c>
    </row>
    <row r="38">
      <c r="A38">
        <v>15</v>
      </c>
      <c r="B38">
        <v>10.550000000000001</v>
      </c>
      <c r="C38">
        <v>-1</v>
      </c>
      <c r="D38">
        <v>7824</v>
      </c>
      <c r="E38">
        <v>7836</v>
      </c>
      <c r="F38" s="19">
        <f t="shared" si="13"/>
        <v>7836</v>
      </c>
      <c r="G38" s="19">
        <f t="shared" si="14"/>
        <v>-12</v>
      </c>
      <c r="H38" s="19">
        <f t="shared" si="15"/>
        <v>-12</v>
      </c>
      <c r="J38" s="19">
        <f t="shared" si="16"/>
        <v>0</v>
      </c>
    </row>
    <row r="39">
      <c r="A39">
        <v>15</v>
      </c>
      <c r="B39" s="20">
        <v>14</v>
      </c>
      <c r="C39">
        <v>-1</v>
      </c>
      <c r="D39">
        <v>7820</v>
      </c>
      <c r="E39">
        <v>7828</v>
      </c>
      <c r="F39" s="19">
        <f t="shared" si="13"/>
        <v>7828</v>
      </c>
      <c r="G39" s="19">
        <f t="shared" si="14"/>
        <v>-8</v>
      </c>
      <c r="H39" s="19">
        <f t="shared" si="15"/>
        <v>-8</v>
      </c>
      <c r="I39">
        <v>1</v>
      </c>
      <c r="J39" s="19">
        <f t="shared" si="16"/>
        <v>-8</v>
      </c>
    </row>
    <row r="40">
      <c r="A40">
        <v>15</v>
      </c>
      <c r="B40">
        <v>21.350000000000001</v>
      </c>
      <c r="C40">
        <v>-1</v>
      </c>
      <c r="D40">
        <v>7744</v>
      </c>
      <c r="E40">
        <v>7762</v>
      </c>
      <c r="F40" s="19">
        <f t="shared" si="13"/>
        <v>7762</v>
      </c>
      <c r="G40" s="19">
        <f t="shared" si="14"/>
        <v>-18</v>
      </c>
      <c r="H40" s="19">
        <f t="shared" si="15"/>
        <v>-18</v>
      </c>
      <c r="J40" s="19">
        <f t="shared" si="16"/>
        <v>0</v>
      </c>
    </row>
    <row r="41">
      <c r="A41">
        <v>15</v>
      </c>
      <c r="B41" s="20">
        <v>22.399999999999999</v>
      </c>
      <c r="C41">
        <v>-1</v>
      </c>
      <c r="D41">
        <v>7728</v>
      </c>
      <c r="E41">
        <v>7808</v>
      </c>
      <c r="F41" s="19">
        <f t="shared" si="13"/>
        <v>7808</v>
      </c>
      <c r="G41" s="19">
        <f t="shared" si="14"/>
        <v>-80</v>
      </c>
      <c r="H41" s="19">
        <f t="shared" si="15"/>
        <v>-80</v>
      </c>
      <c r="J41" s="19">
        <f t="shared" si="16"/>
        <v>0</v>
      </c>
    </row>
    <row r="42">
      <c r="A42">
        <v>15</v>
      </c>
      <c r="B42">
        <v>10.35</v>
      </c>
      <c r="C42">
        <v>-1</v>
      </c>
      <c r="D42">
        <v>7746</v>
      </c>
      <c r="E42">
        <v>7706</v>
      </c>
      <c r="F42" s="19">
        <f t="shared" si="13"/>
        <v>7706</v>
      </c>
      <c r="G42" s="19">
        <f t="shared" si="14"/>
        <v>40</v>
      </c>
      <c r="H42" s="19">
        <f t="shared" si="15"/>
        <v>40</v>
      </c>
      <c r="J42" s="19">
        <f t="shared" si="16"/>
        <v>0</v>
      </c>
    </row>
    <row r="43">
      <c r="A43">
        <v>16</v>
      </c>
      <c r="B43" s="20">
        <v>15</v>
      </c>
      <c r="C43">
        <v>1</v>
      </c>
      <c r="D43">
        <v>7734</v>
      </c>
      <c r="E43">
        <v>7746</v>
      </c>
      <c r="F43" s="19">
        <f t="shared" si="13"/>
        <v>7746</v>
      </c>
      <c r="G43" s="19">
        <f t="shared" si="14"/>
        <v>12</v>
      </c>
      <c r="H43" s="19">
        <f t="shared" si="15"/>
        <v>12</v>
      </c>
      <c r="J43" s="19">
        <f t="shared" si="16"/>
        <v>0</v>
      </c>
    </row>
    <row r="44">
      <c r="A44">
        <v>16</v>
      </c>
      <c r="B44" s="20">
        <v>22.199999999999999</v>
      </c>
      <c r="C44">
        <v>-1</v>
      </c>
      <c r="D44">
        <v>7708</v>
      </c>
      <c r="E44">
        <v>7690</v>
      </c>
      <c r="F44" s="19">
        <f t="shared" si="13"/>
        <v>7690</v>
      </c>
      <c r="G44" s="19">
        <f t="shared" si="14"/>
        <v>18</v>
      </c>
      <c r="H44" s="19">
        <f t="shared" si="15"/>
        <v>18</v>
      </c>
      <c r="J44" s="19">
        <f t="shared" si="16"/>
        <v>0</v>
      </c>
    </row>
    <row r="45">
      <c r="A45">
        <v>16</v>
      </c>
      <c r="B45" s="20">
        <v>23</v>
      </c>
      <c r="C45">
        <v>1</v>
      </c>
      <c r="D45">
        <v>7766</v>
      </c>
      <c r="E45">
        <v>7828</v>
      </c>
      <c r="F45" s="19">
        <f t="shared" si="13"/>
        <v>7828</v>
      </c>
      <c r="G45" s="19">
        <f t="shared" si="14"/>
        <v>62</v>
      </c>
      <c r="H45" s="19">
        <f t="shared" si="15"/>
        <v>62</v>
      </c>
      <c r="J45" s="19">
        <f t="shared" si="16"/>
        <v>0</v>
      </c>
    </row>
    <row r="46">
      <c r="A46">
        <v>17</v>
      </c>
      <c r="B46">
        <v>10.449999999999999</v>
      </c>
      <c r="C46">
        <v>1</v>
      </c>
      <c r="D46">
        <v>7852</v>
      </c>
      <c r="E46">
        <v>7838</v>
      </c>
      <c r="F46" s="19">
        <f t="shared" si="13"/>
        <v>7838</v>
      </c>
      <c r="G46" s="19">
        <f t="shared" si="14"/>
        <v>-14</v>
      </c>
      <c r="H46" s="19">
        <f t="shared" si="15"/>
        <v>-14</v>
      </c>
      <c r="J46" s="19">
        <f t="shared" si="16"/>
        <v>0</v>
      </c>
    </row>
    <row r="47">
      <c r="A47">
        <v>17</v>
      </c>
      <c r="B47" s="20">
        <v>11.1</v>
      </c>
      <c r="C47">
        <v>1</v>
      </c>
      <c r="D47">
        <v>7866</v>
      </c>
      <c r="E47">
        <v>7838</v>
      </c>
      <c r="F47" s="19">
        <f t="shared" si="13"/>
        <v>7838</v>
      </c>
      <c r="G47" s="19">
        <f t="shared" si="14"/>
        <v>-28</v>
      </c>
      <c r="H47" s="19">
        <f t="shared" si="15"/>
        <v>-28</v>
      </c>
      <c r="J47" s="19">
        <f t="shared" si="16"/>
        <v>0</v>
      </c>
    </row>
    <row r="48">
      <c r="A48">
        <v>17</v>
      </c>
      <c r="B48">
        <v>14.25</v>
      </c>
      <c r="C48">
        <v>-1</v>
      </c>
      <c r="D48">
        <v>7800</v>
      </c>
      <c r="E48">
        <v>7812</v>
      </c>
      <c r="F48" s="19">
        <f t="shared" si="13"/>
        <v>7812</v>
      </c>
      <c r="G48" s="19">
        <f t="shared" si="14"/>
        <v>-12</v>
      </c>
      <c r="H48" s="19">
        <f t="shared" si="15"/>
        <v>-12</v>
      </c>
      <c r="I48">
        <v>1</v>
      </c>
      <c r="J48" s="19">
        <f t="shared" si="16"/>
        <v>-12</v>
      </c>
    </row>
    <row r="49">
      <c r="F49" s="19"/>
      <c r="G49" s="19"/>
      <c r="H49" s="19"/>
      <c r="J49" s="19"/>
    </row>
    <row r="50">
      <c r="F50" s="19">
        <f t="shared" si="13"/>
        <v>0</v>
      </c>
      <c r="G50" s="19">
        <f t="shared" si="14"/>
        <v>0</v>
      </c>
      <c r="H50" s="19">
        <f t="shared" si="15"/>
        <v>0</v>
      </c>
      <c r="J50" s="19">
        <f t="shared" si="16"/>
        <v>0</v>
      </c>
    </row>
    <row r="51">
      <c r="F51" s="19">
        <f t="shared" si="13"/>
        <v>0</v>
      </c>
      <c r="G51" s="19">
        <f t="shared" si="14"/>
        <v>0</v>
      </c>
      <c r="H51" s="19">
        <f t="shared" si="15"/>
        <v>0</v>
      </c>
      <c r="J51" s="19">
        <f t="shared" si="16"/>
        <v>0</v>
      </c>
    </row>
    <row r="52">
      <c r="F52" s="19">
        <f t="shared" si="13"/>
        <v>0</v>
      </c>
      <c r="G52" s="19">
        <f t="shared" si="14"/>
        <v>0</v>
      </c>
      <c r="H52" s="19">
        <f t="shared" si="15"/>
        <v>0</v>
      </c>
      <c r="J52" s="19">
        <f t="shared" si="16"/>
        <v>0</v>
      </c>
    </row>
    <row r="53">
      <c r="F53" s="19">
        <f t="shared" si="13"/>
        <v>0</v>
      </c>
      <c r="G53" s="19">
        <f t="shared" si="14"/>
        <v>0</v>
      </c>
      <c r="H53" s="19">
        <f t="shared" si="15"/>
        <v>0</v>
      </c>
      <c r="J53" s="19">
        <f t="shared" si="16"/>
        <v>0</v>
      </c>
    </row>
    <row r="54">
      <c r="F54" s="19">
        <f t="shared" si="13"/>
        <v>0</v>
      </c>
      <c r="G54" s="19">
        <f t="shared" si="14"/>
        <v>0</v>
      </c>
      <c r="H54" s="19">
        <f t="shared" si="15"/>
        <v>0</v>
      </c>
      <c r="J54" s="19">
        <f t="shared" si="16"/>
        <v>0</v>
      </c>
    </row>
    <row r="55">
      <c r="F55" s="19">
        <f t="shared" si="13"/>
        <v>0</v>
      </c>
      <c r="G55" s="19">
        <f t="shared" si="14"/>
        <v>0</v>
      </c>
      <c r="H55" s="19">
        <f t="shared" si="15"/>
        <v>0</v>
      </c>
      <c r="J55" s="19">
        <f t="shared" si="16"/>
        <v>0</v>
      </c>
    </row>
    <row r="56">
      <c r="F56" s="19">
        <f t="shared" si="13"/>
        <v>0</v>
      </c>
      <c r="G56" s="19">
        <f t="shared" si="14"/>
        <v>0</v>
      </c>
      <c r="H56" s="19">
        <f t="shared" si="15"/>
        <v>0</v>
      </c>
      <c r="J56" s="19">
        <f t="shared" si="16"/>
        <v>0</v>
      </c>
    </row>
    <row r="57">
      <c r="F57" s="19">
        <f t="shared" si="13"/>
        <v>0</v>
      </c>
      <c r="G57" s="19">
        <f t="shared" si="14"/>
        <v>0</v>
      </c>
      <c r="H57" s="19">
        <f t="shared" si="15"/>
        <v>0</v>
      </c>
      <c r="J57" s="19">
        <f t="shared" si="16"/>
        <v>0</v>
      </c>
    </row>
    <row r="58">
      <c r="F58" s="19">
        <f t="shared" si="13"/>
        <v>0</v>
      </c>
      <c r="G58" s="19">
        <f t="shared" si="14"/>
        <v>0</v>
      </c>
      <c r="H58" s="19">
        <f t="shared" si="15"/>
        <v>0</v>
      </c>
      <c r="J58" s="19">
        <f t="shared" si="16"/>
        <v>0</v>
      </c>
    </row>
    <row r="59">
      <c r="F59" s="19">
        <f t="shared" si="13"/>
        <v>0</v>
      </c>
      <c r="G59" s="19">
        <f t="shared" si="14"/>
        <v>0</v>
      </c>
      <c r="H59" s="19">
        <f t="shared" si="15"/>
        <v>0</v>
      </c>
      <c r="J59" s="19">
        <f t="shared" si="16"/>
        <v>0</v>
      </c>
    </row>
    <row r="60">
      <c r="F60" s="19">
        <f t="shared" si="13"/>
        <v>0</v>
      </c>
      <c r="G60" s="19">
        <f t="shared" si="14"/>
        <v>0</v>
      </c>
      <c r="H60" s="19">
        <f t="shared" si="15"/>
        <v>0</v>
      </c>
      <c r="J60" s="19">
        <f t="shared" si="16"/>
        <v>0</v>
      </c>
    </row>
    <row r="61">
      <c r="F61" s="19">
        <f t="shared" si="13"/>
        <v>0</v>
      </c>
      <c r="G61" s="19">
        <f t="shared" si="14"/>
        <v>0</v>
      </c>
      <c r="H61" s="19">
        <f t="shared" si="15"/>
        <v>0</v>
      </c>
      <c r="J61" s="19">
        <f t="shared" si="16"/>
        <v>0</v>
      </c>
    </row>
    <row r="62">
      <c r="F62" s="19">
        <f t="shared" si="13"/>
        <v>0</v>
      </c>
      <c r="G62" s="19">
        <f t="shared" si="14"/>
        <v>0</v>
      </c>
      <c r="H62" s="19">
        <f t="shared" si="15"/>
        <v>0</v>
      </c>
      <c r="J62" s="19">
        <f t="shared" si="16"/>
        <v>0</v>
      </c>
    </row>
    <row r="63">
      <c r="F63" s="19">
        <f t="shared" si="13"/>
        <v>0</v>
      </c>
      <c r="G63" s="19">
        <f t="shared" si="14"/>
        <v>0</v>
      </c>
      <c r="H63" s="19">
        <f t="shared" si="15"/>
        <v>0</v>
      </c>
      <c r="J63" s="19">
        <f t="shared" si="16"/>
        <v>0</v>
      </c>
    </row>
    <row r="64">
      <c r="F64">
        <f>SUM(F2:F63)</f>
        <v>361424</v>
      </c>
      <c r="G64">
        <f>SUM(G2:G63)</f>
        <v>-136</v>
      </c>
      <c r="H64">
        <f>SUM(H2:H63)</f>
        <v>-136</v>
      </c>
      <c r="J64">
        <f>SUM(J2:J63)</f>
        <v>-10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activePane="bottomLeft" state="frozen" topLeftCell="A2" ySplit="1"/>
      <selection activeCell="F81" activeCellId="0" sqref="F81"/>
    </sheetView>
  </sheetViews>
  <sheetFormatPr defaultColWidth="10" defaultRowHeight="12.75"/>
  <cols>
    <col customWidth="1" min="1" max="1" style="0" width="7.421875"/>
    <col customWidth="1" min="2" max="2" style="0" width="6.7148437999999997"/>
    <col customWidth="1" min="3" max="3" style="0" width="6.9414062000000003"/>
    <col customWidth="1" min="4" max="4" style="0" width="8.28125"/>
    <col customWidth="1" min="5" max="5" style="0" width="6.8554687999999997"/>
  </cols>
  <sheetData>
    <row r="1">
      <c r="A1" s="21" t="s">
        <v>0</v>
      </c>
      <c r="B1" s="21" t="s">
        <v>3</v>
      </c>
      <c r="C1" s="21" t="s">
        <v>4</v>
      </c>
      <c r="D1" s="21" t="s">
        <v>5</v>
      </c>
      <c r="E1" s="21" t="s">
        <v>22</v>
      </c>
    </row>
    <row r="2">
      <c r="A2">
        <v>1</v>
      </c>
      <c r="B2">
        <v>1</v>
      </c>
      <c r="C2">
        <v>8210</v>
      </c>
      <c r="D2">
        <v>8258</v>
      </c>
      <c r="E2" s="19">
        <f t="shared" ref="E2:E49" si="17">(D2-C2)*B2</f>
        <v>48</v>
      </c>
    </row>
    <row r="3">
      <c r="B3">
        <v>1</v>
      </c>
      <c r="C3">
        <v>8316</v>
      </c>
      <c r="D3">
        <v>8348</v>
      </c>
      <c r="E3" s="19">
        <f t="shared" si="17"/>
        <v>32</v>
      </c>
    </row>
    <row r="4">
      <c r="B4">
        <v>-1</v>
      </c>
      <c r="C4">
        <v>8342</v>
      </c>
      <c r="D4">
        <v>8366</v>
      </c>
      <c r="E4" s="19">
        <f t="shared" si="17"/>
        <v>-24</v>
      </c>
    </row>
    <row r="5">
      <c r="B5">
        <v>1</v>
      </c>
      <c r="C5">
        <v>8384</v>
      </c>
      <c r="D5">
        <v>8414</v>
      </c>
      <c r="E5" s="19">
        <f t="shared" si="17"/>
        <v>30</v>
      </c>
    </row>
    <row r="6">
      <c r="B6">
        <v>-1</v>
      </c>
      <c r="C6">
        <v>8408</v>
      </c>
      <c r="D6">
        <v>8364</v>
      </c>
      <c r="E6" s="19">
        <f t="shared" si="17"/>
        <v>44</v>
      </c>
    </row>
    <row r="7">
      <c r="B7">
        <v>-1</v>
      </c>
      <c r="C7">
        <v>8338</v>
      </c>
      <c r="D7">
        <v>8230</v>
      </c>
      <c r="E7" s="19">
        <f t="shared" si="17"/>
        <v>108</v>
      </c>
    </row>
    <row r="8">
      <c r="B8">
        <v>1</v>
      </c>
      <c r="C8">
        <v>8258</v>
      </c>
      <c r="D8">
        <v>8218</v>
      </c>
      <c r="E8" s="19">
        <f t="shared" si="17"/>
        <v>-40</v>
      </c>
    </row>
    <row r="9">
      <c r="B9">
        <v>-1</v>
      </c>
      <c r="C9">
        <v>8208</v>
      </c>
      <c r="D9">
        <v>8078</v>
      </c>
      <c r="E9" s="19">
        <f t="shared" si="17"/>
        <v>130</v>
      </c>
    </row>
    <row r="10">
      <c r="B10">
        <v>1</v>
      </c>
      <c r="C10">
        <v>8082</v>
      </c>
      <c r="D10">
        <v>8052</v>
      </c>
      <c r="E10" s="19">
        <f t="shared" si="17"/>
        <v>-30</v>
      </c>
    </row>
    <row r="11">
      <c r="B11">
        <v>-1</v>
      </c>
      <c r="C11">
        <v>8050</v>
      </c>
      <c r="D11">
        <v>8080</v>
      </c>
      <c r="E11" s="19">
        <f t="shared" si="17"/>
        <v>-30</v>
      </c>
    </row>
    <row r="12">
      <c r="B12">
        <v>1</v>
      </c>
      <c r="C12">
        <v>8080</v>
      </c>
      <c r="D12">
        <v>8050</v>
      </c>
      <c r="E12" s="19">
        <f t="shared" si="17"/>
        <v>-30</v>
      </c>
    </row>
    <row r="13">
      <c r="B13">
        <v>-1</v>
      </c>
      <c r="C13">
        <v>8050</v>
      </c>
      <c r="D13">
        <v>8056</v>
      </c>
      <c r="E13" s="19">
        <f t="shared" si="17"/>
        <v>-6</v>
      </c>
    </row>
    <row r="14">
      <c r="B14">
        <v>1</v>
      </c>
      <c r="C14">
        <v>8056</v>
      </c>
      <c r="D14">
        <v>8016</v>
      </c>
      <c r="E14" s="19">
        <f t="shared" si="17"/>
        <v>-40</v>
      </c>
    </row>
    <row r="15">
      <c r="B15">
        <v>-1</v>
      </c>
      <c r="C15">
        <v>7956</v>
      </c>
      <c r="D15">
        <v>7944</v>
      </c>
      <c r="E15" s="19">
        <f t="shared" si="17"/>
        <v>12</v>
      </c>
    </row>
    <row r="16">
      <c r="B16">
        <v>-1</v>
      </c>
      <c r="C16">
        <v>7902</v>
      </c>
      <c r="D16">
        <v>7946</v>
      </c>
      <c r="E16" s="19">
        <f t="shared" si="17"/>
        <v>-44</v>
      </c>
    </row>
    <row r="17">
      <c r="B17">
        <v>1</v>
      </c>
      <c r="C17">
        <v>7946</v>
      </c>
      <c r="D17">
        <v>7888</v>
      </c>
      <c r="E17" s="19">
        <f t="shared" si="17"/>
        <v>-58</v>
      </c>
    </row>
    <row r="18">
      <c r="B18">
        <v>-1</v>
      </c>
      <c r="C18">
        <v>7888</v>
      </c>
      <c r="D18">
        <v>7890</v>
      </c>
      <c r="E18" s="19">
        <f t="shared" si="17"/>
        <v>-2</v>
      </c>
    </row>
    <row r="19">
      <c r="B19">
        <v>-1</v>
      </c>
      <c r="C19">
        <v>7870</v>
      </c>
      <c r="D19">
        <v>7808</v>
      </c>
      <c r="E19" s="19">
        <f t="shared" si="17"/>
        <v>62</v>
      </c>
    </row>
    <row r="20">
      <c r="B20">
        <v>-1</v>
      </c>
      <c r="C20">
        <v>7756</v>
      </c>
      <c r="D20">
        <v>7782</v>
      </c>
      <c r="E20" s="19">
        <f t="shared" si="17"/>
        <v>-26</v>
      </c>
    </row>
    <row r="21">
      <c r="B21">
        <v>-1</v>
      </c>
      <c r="C21">
        <v>7756</v>
      </c>
      <c r="D21">
        <v>7786</v>
      </c>
      <c r="E21" s="19">
        <f t="shared" si="17"/>
        <v>-30</v>
      </c>
    </row>
    <row r="22">
      <c r="B22">
        <v>1</v>
      </c>
      <c r="C22">
        <v>7792</v>
      </c>
      <c r="D22">
        <v>7826</v>
      </c>
      <c r="E22" s="19">
        <f t="shared" si="17"/>
        <v>34</v>
      </c>
    </row>
    <row r="23">
      <c r="B23">
        <v>-1</v>
      </c>
      <c r="C23">
        <v>7824</v>
      </c>
      <c r="D23">
        <v>7810</v>
      </c>
      <c r="E23" s="19">
        <f t="shared" si="17"/>
        <v>14</v>
      </c>
    </row>
    <row r="24">
      <c r="B24">
        <v>-1</v>
      </c>
      <c r="C24">
        <v>7746</v>
      </c>
      <c r="D24">
        <v>7734</v>
      </c>
      <c r="E24" s="19">
        <f t="shared" si="17"/>
        <v>12</v>
      </c>
    </row>
    <row r="25">
      <c r="B25">
        <v>1</v>
      </c>
      <c r="C25">
        <v>7734</v>
      </c>
      <c r="D25">
        <v>7708</v>
      </c>
      <c r="E25" s="19">
        <f t="shared" si="17"/>
        <v>-26</v>
      </c>
    </row>
    <row r="26">
      <c r="B26">
        <v>-1</v>
      </c>
      <c r="C26">
        <v>7708</v>
      </c>
      <c r="D26">
        <v>7766</v>
      </c>
      <c r="E26" s="19">
        <f t="shared" si="17"/>
        <v>-58</v>
      </c>
    </row>
    <row r="27">
      <c r="B27">
        <v>1</v>
      </c>
      <c r="C27">
        <v>7766</v>
      </c>
      <c r="D27">
        <v>7830</v>
      </c>
      <c r="E27" s="19">
        <f t="shared" si="17"/>
        <v>64</v>
      </c>
    </row>
    <row r="28">
      <c r="B28">
        <v>-1</v>
      </c>
      <c r="C28">
        <v>7818</v>
      </c>
      <c r="D28">
        <v>7796</v>
      </c>
      <c r="E28" s="19">
        <f t="shared" si="17"/>
        <v>22</v>
      </c>
    </row>
    <row r="29">
      <c r="B29">
        <v>1</v>
      </c>
      <c r="C29">
        <v>7796</v>
      </c>
      <c r="D29">
        <v>7752</v>
      </c>
      <c r="E29" s="19">
        <f t="shared" si="17"/>
        <v>-44</v>
      </c>
    </row>
    <row r="30">
      <c r="B30">
        <v>-1</v>
      </c>
      <c r="C30">
        <v>7752</v>
      </c>
      <c r="D30">
        <v>7672</v>
      </c>
      <c r="E30" s="19">
        <f t="shared" si="17"/>
        <v>80</v>
      </c>
    </row>
    <row r="31">
      <c r="B31">
        <v>1</v>
      </c>
      <c r="C31">
        <v>7672</v>
      </c>
      <c r="D31">
        <v>7690</v>
      </c>
      <c r="E31" s="19">
        <f t="shared" si="17"/>
        <v>18</v>
      </c>
    </row>
    <row r="32">
      <c r="B32">
        <v>-1</v>
      </c>
      <c r="C32">
        <v>7690</v>
      </c>
      <c r="D32">
        <v>7644</v>
      </c>
      <c r="E32" s="19">
        <f t="shared" si="17"/>
        <v>46</v>
      </c>
    </row>
    <row r="33">
      <c r="B33">
        <v>-1</v>
      </c>
      <c r="C33">
        <v>7600</v>
      </c>
      <c r="D33">
        <v>7350</v>
      </c>
      <c r="E33" s="19">
        <f t="shared" si="17"/>
        <v>250</v>
      </c>
    </row>
    <row r="34">
      <c r="B34">
        <v>1</v>
      </c>
      <c r="C34">
        <v>7372</v>
      </c>
      <c r="D34">
        <v>7312</v>
      </c>
      <c r="E34" s="19">
        <f t="shared" si="17"/>
        <v>-60</v>
      </c>
    </row>
    <row r="35">
      <c r="B35">
        <v>-1</v>
      </c>
      <c r="C35">
        <v>7312</v>
      </c>
      <c r="D35">
        <v>7246</v>
      </c>
      <c r="E35" s="19">
        <f t="shared" si="17"/>
        <v>66</v>
      </c>
    </row>
    <row r="36">
      <c r="B36">
        <v>-1</v>
      </c>
      <c r="C36">
        <v>7224</v>
      </c>
      <c r="D36">
        <v>7198</v>
      </c>
      <c r="E36" s="19">
        <f t="shared" si="17"/>
        <v>26</v>
      </c>
    </row>
    <row r="37">
      <c r="A37">
        <v>24</v>
      </c>
      <c r="B37">
        <v>1</v>
      </c>
      <c r="C37">
        <v>7214</v>
      </c>
      <c r="D37">
        <v>7294</v>
      </c>
      <c r="E37" s="19">
        <f t="shared" si="17"/>
        <v>80</v>
      </c>
    </row>
    <row r="38">
      <c r="E38" s="19">
        <f t="shared" si="17"/>
        <v>0</v>
      </c>
    </row>
    <row r="39">
      <c r="E39" s="19">
        <f t="shared" si="17"/>
        <v>0</v>
      </c>
    </row>
    <row r="40">
      <c r="E40" s="19">
        <f t="shared" si="17"/>
        <v>0</v>
      </c>
    </row>
    <row r="41">
      <c r="E41" s="19">
        <f t="shared" si="17"/>
        <v>0</v>
      </c>
    </row>
    <row r="42">
      <c r="E42" s="19">
        <f t="shared" si="17"/>
        <v>0</v>
      </c>
    </row>
    <row r="43">
      <c r="E43" s="19">
        <f t="shared" si="17"/>
        <v>0</v>
      </c>
    </row>
    <row r="44">
      <c r="E44" s="19">
        <f t="shared" si="17"/>
        <v>0</v>
      </c>
    </row>
    <row r="45">
      <c r="E45" s="19">
        <f t="shared" si="17"/>
        <v>0</v>
      </c>
    </row>
    <row r="46">
      <c r="E46" s="19">
        <f t="shared" si="17"/>
        <v>0</v>
      </c>
    </row>
    <row r="47">
      <c r="E47" s="19">
        <f t="shared" si="17"/>
        <v>0</v>
      </c>
    </row>
    <row r="48">
      <c r="E48" s="19">
        <f t="shared" si="17"/>
        <v>0</v>
      </c>
    </row>
    <row r="49">
      <c r="E49" s="19">
        <f t="shared" si="17"/>
        <v>0</v>
      </c>
    </row>
    <row r="50">
      <c r="E50">
        <f>SUM(E2:E49)</f>
        <v>630</v>
      </c>
      <c r="F50">
        <v>-36</v>
      </c>
    </row>
    <row r="55">
      <c r="B55">
        <v>1</v>
      </c>
      <c r="C55">
        <v>8222</v>
      </c>
      <c r="D55">
        <v>8388</v>
      </c>
      <c r="E55" s="19">
        <f t="shared" ref="E55:E80" si="18">(D55-C55)*B55</f>
        <v>166</v>
      </c>
    </row>
    <row r="56">
      <c r="B56">
        <v>-1</v>
      </c>
      <c r="C56">
        <v>8340</v>
      </c>
      <c r="D56">
        <v>8254</v>
      </c>
      <c r="E56" s="19">
        <f t="shared" si="18"/>
        <v>86</v>
      </c>
    </row>
    <row r="57">
      <c r="B57">
        <v>-1</v>
      </c>
      <c r="C57">
        <v>8154</v>
      </c>
      <c r="D57">
        <v>8080</v>
      </c>
      <c r="E57" s="19">
        <f t="shared" si="18"/>
        <v>74</v>
      </c>
    </row>
    <row r="58">
      <c r="B58">
        <v>-1</v>
      </c>
      <c r="C58">
        <v>8032</v>
      </c>
      <c r="D58">
        <v>8070</v>
      </c>
      <c r="E58" s="19">
        <f t="shared" si="18"/>
        <v>-38</v>
      </c>
    </row>
    <row r="59">
      <c r="B59">
        <v>-1</v>
      </c>
      <c r="C59">
        <v>7856</v>
      </c>
      <c r="D59">
        <v>7820</v>
      </c>
      <c r="E59" s="19">
        <f t="shared" si="18"/>
        <v>36</v>
      </c>
    </row>
    <row r="60">
      <c r="B60">
        <v>1</v>
      </c>
      <c r="C60">
        <v>7820</v>
      </c>
      <c r="D60">
        <v>7830</v>
      </c>
      <c r="E60" s="19">
        <f t="shared" si="18"/>
        <v>10</v>
      </c>
    </row>
    <row r="61">
      <c r="B61">
        <v>-1</v>
      </c>
      <c r="C61">
        <v>7766</v>
      </c>
      <c r="D61">
        <v>7742</v>
      </c>
      <c r="E61" s="19">
        <f t="shared" si="18"/>
        <v>24</v>
      </c>
    </row>
    <row r="62">
      <c r="B62">
        <v>-1</v>
      </c>
      <c r="C62">
        <v>7708</v>
      </c>
      <c r="D62">
        <v>7766</v>
      </c>
      <c r="E62" s="19">
        <f t="shared" si="18"/>
        <v>-58</v>
      </c>
    </row>
    <row r="63">
      <c r="B63">
        <v>1</v>
      </c>
      <c r="C63">
        <v>7852</v>
      </c>
      <c r="D63">
        <v>7808</v>
      </c>
      <c r="E63" s="19">
        <f t="shared" si="18"/>
        <v>-44</v>
      </c>
    </row>
    <row r="64">
      <c r="B64">
        <v>-1</v>
      </c>
      <c r="C64">
        <v>7702</v>
      </c>
      <c r="D64">
        <v>7698</v>
      </c>
      <c r="E64" s="19">
        <f t="shared" si="18"/>
        <v>4</v>
      </c>
    </row>
    <row r="65">
      <c r="B65">
        <v>1</v>
      </c>
      <c r="C65">
        <v>7722</v>
      </c>
      <c r="D65">
        <v>7658</v>
      </c>
      <c r="E65" s="19">
        <f t="shared" si="18"/>
        <v>-64</v>
      </c>
    </row>
    <row r="66">
      <c r="B66">
        <v>-1</v>
      </c>
      <c r="C66">
        <v>7604</v>
      </c>
      <c r="D66">
        <v>7226</v>
      </c>
      <c r="E66" s="19">
        <f t="shared" si="18"/>
        <v>378</v>
      </c>
      <c r="F66">
        <v>574</v>
      </c>
      <c r="G66">
        <v>-12</v>
      </c>
    </row>
    <row r="67">
      <c r="E67" s="19"/>
    </row>
    <row r="68">
      <c r="A68">
        <v>24</v>
      </c>
      <c r="B68">
        <v>1</v>
      </c>
      <c r="C68">
        <v>7252</v>
      </c>
      <c r="D68">
        <v>7260</v>
      </c>
      <c r="E68" s="19">
        <f t="shared" si="18"/>
        <v>8</v>
      </c>
    </row>
    <row r="69">
      <c r="B69">
        <v>-1</v>
      </c>
      <c r="C69">
        <v>7242</v>
      </c>
      <c r="D69">
        <v>7332</v>
      </c>
      <c r="E69" s="19">
        <f t="shared" si="18"/>
        <v>-90</v>
      </c>
    </row>
    <row r="70">
      <c r="B70">
        <v>1</v>
      </c>
      <c r="C70">
        <v>7332</v>
      </c>
      <c r="D70">
        <v>7512</v>
      </c>
      <c r="E70" s="19">
        <f t="shared" si="18"/>
        <v>180</v>
      </c>
    </row>
    <row r="71">
      <c r="B71">
        <v>-1</v>
      </c>
      <c r="C71">
        <v>7512</v>
      </c>
      <c r="D71">
        <v>7520</v>
      </c>
      <c r="E71" s="19">
        <f t="shared" si="18"/>
        <v>-8</v>
      </c>
    </row>
    <row r="72">
      <c r="B72">
        <v>1</v>
      </c>
      <c r="C72">
        <v>7544</v>
      </c>
      <c r="D72">
        <v>7568</v>
      </c>
      <c r="E72" s="19">
        <f t="shared" si="18"/>
        <v>24</v>
      </c>
    </row>
    <row r="73">
      <c r="B73">
        <v>-1</v>
      </c>
      <c r="C73">
        <v>7568</v>
      </c>
      <c r="D73">
        <v>7662</v>
      </c>
      <c r="E73" s="19">
        <f t="shared" si="18"/>
        <v>-94</v>
      </c>
    </row>
    <row r="74">
      <c r="E74" s="19">
        <f t="shared" si="18"/>
        <v>0</v>
      </c>
    </row>
    <row r="75">
      <c r="E75" s="19">
        <f t="shared" si="18"/>
        <v>0</v>
      </c>
    </row>
    <row r="76">
      <c r="E76" s="19">
        <f t="shared" si="18"/>
        <v>0</v>
      </c>
    </row>
    <row r="77">
      <c r="E77" s="19">
        <f t="shared" si="18"/>
        <v>0</v>
      </c>
    </row>
    <row r="78">
      <c r="E78" s="19">
        <f t="shared" si="18"/>
        <v>0</v>
      </c>
    </row>
    <row r="79">
      <c r="E79" s="19">
        <f t="shared" si="18"/>
        <v>0</v>
      </c>
    </row>
    <row r="80">
      <c r="E80" s="19">
        <f t="shared" si="18"/>
        <v>0</v>
      </c>
    </row>
    <row r="81">
      <c r="E81">
        <f>SUM(E55:E80)</f>
        <v>594</v>
      </c>
      <c r="F81">
        <v>-18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3" workbookViewId="0" zoomScale="100">
      <selection activeCell="B46" activeCellId="0" sqref="B46"/>
    </sheetView>
  </sheetViews>
  <sheetFormatPr defaultColWidth="10" defaultRowHeight="12.75"/>
  <cols>
    <col customWidth="1" min="1" max="1" style="0" width="3.0976561999999999"/>
    <col customWidth="1" min="2" max="2" style="0" width="4.7148437999999997"/>
    <col customWidth="1" min="3" max="4" style="0" width="7.8554687999999997"/>
    <col customWidth="1" min="5" max="5" style="0" width="6.8554687999999997"/>
  </cols>
  <sheetData>
    <row r="1">
      <c r="A1" s="21" t="s">
        <v>0</v>
      </c>
      <c r="B1" s="21" t="s">
        <v>3</v>
      </c>
      <c r="C1" s="21" t="s">
        <v>4</v>
      </c>
      <c r="D1" s="21" t="s">
        <v>5</v>
      </c>
      <c r="E1" s="21" t="s">
        <v>22</v>
      </c>
    </row>
    <row r="29">
      <c r="B29">
        <v>1</v>
      </c>
      <c r="C29">
        <v>7672</v>
      </c>
      <c r="D29">
        <v>7784</v>
      </c>
      <c r="E29" s="19">
        <f t="shared" ref="E29:E50" si="19">(D29-C29)*B29</f>
        <v>112</v>
      </c>
    </row>
    <row r="30">
      <c r="B30">
        <v>1</v>
      </c>
      <c r="C30">
        <v>7848</v>
      </c>
      <c r="D30">
        <v>8014</v>
      </c>
      <c r="E30" s="19">
        <f t="shared" si="19"/>
        <v>166</v>
      </c>
    </row>
    <row r="31">
      <c r="B31">
        <v>-1</v>
      </c>
      <c r="C31">
        <v>7990</v>
      </c>
      <c r="D31">
        <v>8018</v>
      </c>
      <c r="E31" s="19">
        <f t="shared" si="19"/>
        <v>-28</v>
      </c>
    </row>
    <row r="32">
      <c r="B32">
        <v>-1</v>
      </c>
      <c r="C32">
        <v>7912</v>
      </c>
      <c r="D32">
        <v>7888</v>
      </c>
      <c r="E32" s="19">
        <f t="shared" si="19"/>
        <v>24</v>
      </c>
    </row>
    <row r="33">
      <c r="B33">
        <v>1</v>
      </c>
      <c r="C33">
        <v>7946</v>
      </c>
      <c r="D33">
        <v>7848</v>
      </c>
      <c r="E33" s="19">
        <f t="shared" si="19"/>
        <v>-98</v>
      </c>
    </row>
    <row r="34">
      <c r="B34">
        <v>-1</v>
      </c>
      <c r="C34">
        <v>7848</v>
      </c>
      <c r="D34">
        <v>7868</v>
      </c>
      <c r="E34" s="19">
        <f t="shared" si="19"/>
        <v>-20</v>
      </c>
    </row>
    <row r="35">
      <c r="B35">
        <v>1</v>
      </c>
      <c r="C35">
        <v>7868</v>
      </c>
      <c r="D35">
        <v>7878</v>
      </c>
      <c r="E35" s="19">
        <f t="shared" si="19"/>
        <v>10</v>
      </c>
    </row>
    <row r="36">
      <c r="B36">
        <v>1</v>
      </c>
      <c r="C36">
        <v>7946</v>
      </c>
      <c r="D36">
        <v>7870</v>
      </c>
      <c r="E36" s="19">
        <f t="shared" si="19"/>
        <v>-76</v>
      </c>
    </row>
    <row r="37">
      <c r="B37">
        <v>-1</v>
      </c>
      <c r="C37">
        <v>7870</v>
      </c>
      <c r="D37">
        <v>7902</v>
      </c>
      <c r="E37" s="19">
        <f t="shared" si="19"/>
        <v>-32</v>
      </c>
    </row>
    <row r="38">
      <c r="B38">
        <v>1</v>
      </c>
      <c r="C38">
        <v>7926</v>
      </c>
      <c r="D38">
        <v>8200</v>
      </c>
      <c r="E38" s="19">
        <f t="shared" si="19"/>
        <v>274</v>
      </c>
    </row>
    <row r="39">
      <c r="B39">
        <v>-1</v>
      </c>
      <c r="C39">
        <v>8200</v>
      </c>
      <c r="D39">
        <v>8224</v>
      </c>
      <c r="E39" s="19">
        <f t="shared" si="19"/>
        <v>-24</v>
      </c>
    </row>
    <row r="40">
      <c r="B40">
        <v>1</v>
      </c>
      <c r="C40">
        <v>8224</v>
      </c>
      <c r="D40">
        <v>8258</v>
      </c>
      <c r="E40" s="19">
        <f t="shared" si="19"/>
        <v>34</v>
      </c>
    </row>
    <row r="41">
      <c r="B41">
        <v>-1</v>
      </c>
      <c r="C41">
        <v>8226</v>
      </c>
      <c r="D41">
        <v>8294</v>
      </c>
      <c r="E41" s="19">
        <f t="shared" si="19"/>
        <v>-68</v>
      </c>
    </row>
    <row r="42">
      <c r="B42">
        <v>1</v>
      </c>
      <c r="C42">
        <v>8316</v>
      </c>
      <c r="D42">
        <v>8276</v>
      </c>
      <c r="E42" s="19">
        <f t="shared" si="19"/>
        <v>-40</v>
      </c>
    </row>
    <row r="43">
      <c r="B43">
        <v>-1</v>
      </c>
      <c r="C43">
        <v>8276</v>
      </c>
      <c r="D43">
        <v>8274</v>
      </c>
      <c r="E43" s="19">
        <f t="shared" si="19"/>
        <v>2</v>
      </c>
    </row>
    <row r="44">
      <c r="B44">
        <v>-1</v>
      </c>
      <c r="C44">
        <v>8188</v>
      </c>
      <c r="D44">
        <v>8222</v>
      </c>
      <c r="E44" s="19">
        <f t="shared" si="19"/>
        <v>-34</v>
      </c>
    </row>
    <row r="45">
      <c r="E45" s="19"/>
    </row>
    <row r="46">
      <c r="E46" s="19">
        <f t="shared" si="19"/>
        <v>0</v>
      </c>
    </row>
    <row r="47">
      <c r="E47" s="19">
        <f t="shared" si="19"/>
        <v>0</v>
      </c>
    </row>
    <row r="48">
      <c r="E48" s="19">
        <f t="shared" si="19"/>
        <v>0</v>
      </c>
    </row>
    <row r="49">
      <c r="E49" s="19">
        <f t="shared" si="19"/>
        <v>0</v>
      </c>
    </row>
    <row r="50">
      <c r="E50" s="19">
        <f t="shared" si="19"/>
        <v>0</v>
      </c>
    </row>
    <row r="51">
      <c r="E51">
        <f>SUM(E29:E50)</f>
        <v>202</v>
      </c>
      <c r="F51">
        <v>-16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H1" workbookViewId="0" zoomScale="100">
      <pane activePane="bottomLeft" state="frozen" topLeftCell="A2" ySplit="1"/>
      <selection activeCell="L55" activeCellId="0" sqref="L55"/>
    </sheetView>
  </sheetViews>
  <sheetFormatPr defaultColWidth="10" defaultRowHeight="12.75"/>
  <cols>
    <col customWidth="1" min="1" max="1" style="0" width="6.421875"/>
    <col customWidth="1" min="2" max="2" style="0" width="7.0976562000000003"/>
    <col customWidth="1" min="3" max="3" style="0" width="6.046875"/>
    <col customWidth="1" min="4" max="4" style="0" width="6.4726562000000003"/>
    <col customWidth="1" min="5" max="5" style="0" width="6.90625"/>
    <col customWidth="1" min="7" max="8" style="0" width="6.8554687999999997"/>
    <col customWidth="1" min="9" max="9" style="0" width="5.1328125"/>
    <col customWidth="1" min="10" max="10" style="0" width="7.1328125"/>
  </cols>
  <sheetData>
    <row r="1">
      <c r="A1" s="21" t="s">
        <v>0</v>
      </c>
      <c r="B1" s="21" t="s">
        <v>1</v>
      </c>
      <c r="C1" s="21" t="s">
        <v>3</v>
      </c>
      <c r="D1" s="21" t="s">
        <v>4</v>
      </c>
      <c r="E1" s="21" t="s">
        <v>5</v>
      </c>
      <c r="F1" s="21" t="s">
        <v>24</v>
      </c>
      <c r="G1" s="21" t="s">
        <v>22</v>
      </c>
      <c r="H1" s="21" t="s">
        <v>25</v>
      </c>
      <c r="I1" s="21" t="s">
        <v>26</v>
      </c>
      <c r="J1" s="21" t="s">
        <v>27</v>
      </c>
    </row>
    <row r="2">
      <c r="A2">
        <v>1</v>
      </c>
      <c r="B2">
        <v>10.050000000000001</v>
      </c>
      <c r="C2">
        <v>-1</v>
      </c>
      <c r="D2">
        <v>7824</v>
      </c>
      <c r="E2">
        <v>7788</v>
      </c>
      <c r="F2">
        <f t="shared" ref="F2:F16" si="20">E2</f>
        <v>7788</v>
      </c>
      <c r="G2" s="19">
        <f t="shared" ref="G2:G16" si="21">(E2-D2)*C2</f>
        <v>36</v>
      </c>
      <c r="H2" s="19">
        <f t="shared" ref="H2:H16" si="22">IF(F2=0,0,(F2-D2)*C2)</f>
        <v>36</v>
      </c>
      <c r="I2">
        <v>1</v>
      </c>
      <c r="J2" s="19">
        <f t="shared" ref="J2:J16" si="23">IF(I2=1,H2, )</f>
        <v>36</v>
      </c>
    </row>
    <row r="3">
      <c r="A3">
        <v>1</v>
      </c>
      <c r="B3" s="20">
        <v>15</v>
      </c>
      <c r="C3">
        <v>1</v>
      </c>
      <c r="D3">
        <v>7830</v>
      </c>
      <c r="E3">
        <v>7808</v>
      </c>
      <c r="F3" s="19">
        <f t="shared" si="20"/>
        <v>7808</v>
      </c>
      <c r="G3" s="19">
        <f t="shared" si="21"/>
        <v>-22</v>
      </c>
      <c r="H3" s="19">
        <f t="shared" si="22"/>
        <v>-22</v>
      </c>
      <c r="I3">
        <v>1</v>
      </c>
      <c r="J3" s="19">
        <f t="shared" si="23"/>
        <v>-22</v>
      </c>
    </row>
    <row r="4">
      <c r="A4">
        <v>1</v>
      </c>
      <c r="B4" s="20">
        <v>22.100000000000001</v>
      </c>
      <c r="C4">
        <v>-1</v>
      </c>
      <c r="D4">
        <v>7772</v>
      </c>
      <c r="E4">
        <v>7810</v>
      </c>
      <c r="F4" s="19">
        <f t="shared" si="20"/>
        <v>7810</v>
      </c>
      <c r="G4" s="19">
        <f t="shared" si="21"/>
        <v>-38</v>
      </c>
      <c r="H4" s="19">
        <f t="shared" si="22"/>
        <v>-38</v>
      </c>
      <c r="I4">
        <v>1</v>
      </c>
      <c r="J4" s="19">
        <f t="shared" si="23"/>
        <v>-38</v>
      </c>
    </row>
    <row r="5">
      <c r="A5">
        <v>1</v>
      </c>
      <c r="B5">
        <v>22.449999999999999</v>
      </c>
      <c r="C5">
        <v>-1</v>
      </c>
      <c r="D5">
        <v>7758</v>
      </c>
      <c r="E5">
        <v>7712</v>
      </c>
      <c r="F5" s="19">
        <f t="shared" si="20"/>
        <v>7712</v>
      </c>
      <c r="G5" s="19">
        <f t="shared" si="21"/>
        <v>46</v>
      </c>
      <c r="H5" s="19">
        <f t="shared" si="22"/>
        <v>46</v>
      </c>
      <c r="I5">
        <v>1</v>
      </c>
      <c r="J5" s="19">
        <f t="shared" si="23"/>
        <v>46</v>
      </c>
    </row>
    <row r="6">
      <c r="A6">
        <v>3</v>
      </c>
      <c r="B6" s="20">
        <v>9.3000000000000007</v>
      </c>
      <c r="C6">
        <v>1</v>
      </c>
      <c r="D6">
        <v>7662</v>
      </c>
      <c r="E6">
        <v>7638</v>
      </c>
      <c r="F6" s="19">
        <f t="shared" si="20"/>
        <v>7638</v>
      </c>
      <c r="G6" s="19">
        <f t="shared" si="21"/>
        <v>-24</v>
      </c>
      <c r="H6" s="19">
        <f t="shared" si="22"/>
        <v>-24</v>
      </c>
      <c r="I6">
        <v>1</v>
      </c>
      <c r="J6" s="19">
        <f t="shared" si="23"/>
        <v>-24</v>
      </c>
    </row>
    <row r="7">
      <c r="B7" s="20"/>
      <c r="F7" s="19"/>
      <c r="G7" s="19"/>
      <c r="H7" s="19"/>
      <c r="J7" s="19"/>
    </row>
    <row r="8">
      <c r="A8">
        <v>6</v>
      </c>
      <c r="B8" s="20">
        <v>11.1</v>
      </c>
      <c r="C8">
        <v>1</v>
      </c>
      <c r="D8">
        <v>7824</v>
      </c>
      <c r="E8">
        <v>7894</v>
      </c>
      <c r="F8" s="19">
        <v>7894</v>
      </c>
      <c r="G8" s="19">
        <f t="shared" si="21"/>
        <v>70</v>
      </c>
      <c r="H8" s="19">
        <f t="shared" si="22"/>
        <v>70</v>
      </c>
      <c r="I8">
        <v>1</v>
      </c>
      <c r="J8" s="19">
        <f t="shared" si="23"/>
        <v>70</v>
      </c>
    </row>
    <row r="9">
      <c r="A9">
        <v>7</v>
      </c>
      <c r="B9" s="20">
        <v>10.4</v>
      </c>
      <c r="C9">
        <v>1</v>
      </c>
      <c r="D9">
        <v>7928</v>
      </c>
      <c r="E9">
        <v>7960</v>
      </c>
      <c r="F9" s="19">
        <f t="shared" si="20"/>
        <v>7960</v>
      </c>
      <c r="G9" s="19">
        <f t="shared" si="21"/>
        <v>32</v>
      </c>
      <c r="H9" s="19">
        <f t="shared" si="22"/>
        <v>32</v>
      </c>
      <c r="I9">
        <v>1</v>
      </c>
      <c r="J9" s="19">
        <f t="shared" si="23"/>
        <v>32</v>
      </c>
    </row>
    <row r="10">
      <c r="A10">
        <v>7</v>
      </c>
      <c r="B10" s="20">
        <v>22</v>
      </c>
      <c r="C10">
        <v>1</v>
      </c>
      <c r="D10">
        <v>8008</v>
      </c>
      <c r="E10">
        <v>7992</v>
      </c>
      <c r="F10" s="19">
        <f t="shared" si="20"/>
        <v>7992</v>
      </c>
      <c r="G10" s="19">
        <f t="shared" si="21"/>
        <v>-16</v>
      </c>
      <c r="H10" s="19">
        <f t="shared" si="22"/>
        <v>-16</v>
      </c>
      <c r="I10">
        <v>1</v>
      </c>
      <c r="J10" s="19">
        <f t="shared" si="23"/>
        <v>-16</v>
      </c>
    </row>
    <row r="11">
      <c r="A11">
        <v>8</v>
      </c>
      <c r="B11">
        <v>14.35</v>
      </c>
      <c r="C11">
        <v>1</v>
      </c>
      <c r="D11">
        <v>8042</v>
      </c>
      <c r="E11">
        <v>8026</v>
      </c>
      <c r="F11" s="19">
        <f t="shared" si="20"/>
        <v>8026</v>
      </c>
      <c r="G11" s="19">
        <f t="shared" si="21"/>
        <v>-16</v>
      </c>
      <c r="H11" s="19">
        <f t="shared" si="22"/>
        <v>-16</v>
      </c>
      <c r="I11">
        <v>1</v>
      </c>
      <c r="J11" s="19">
        <f t="shared" si="23"/>
        <v>-16</v>
      </c>
    </row>
    <row r="12">
      <c r="A12">
        <v>9</v>
      </c>
      <c r="B12">
        <v>10.449999999999999</v>
      </c>
      <c r="C12">
        <v>-1</v>
      </c>
      <c r="D12">
        <v>8002</v>
      </c>
      <c r="E12">
        <v>7998</v>
      </c>
      <c r="F12" s="19">
        <f t="shared" si="20"/>
        <v>7998</v>
      </c>
      <c r="G12" s="19">
        <f t="shared" si="21"/>
        <v>4</v>
      </c>
      <c r="H12" s="19">
        <f t="shared" si="22"/>
        <v>4</v>
      </c>
      <c r="I12">
        <v>1</v>
      </c>
      <c r="J12" s="19">
        <f t="shared" si="23"/>
        <v>4</v>
      </c>
    </row>
    <row r="13">
      <c r="A13">
        <v>9</v>
      </c>
      <c r="B13">
        <v>21.050000000000001</v>
      </c>
      <c r="C13">
        <v>1</v>
      </c>
      <c r="D13">
        <v>8020</v>
      </c>
      <c r="E13">
        <v>8010</v>
      </c>
      <c r="F13" s="19">
        <f t="shared" si="20"/>
        <v>8010</v>
      </c>
      <c r="G13" s="19">
        <f t="shared" si="21"/>
        <v>-10</v>
      </c>
      <c r="H13" s="19">
        <f t="shared" si="22"/>
        <v>-10</v>
      </c>
      <c r="I13">
        <v>1</v>
      </c>
      <c r="J13" s="19">
        <f t="shared" si="23"/>
        <v>-10</v>
      </c>
    </row>
    <row r="14">
      <c r="A14">
        <v>9</v>
      </c>
      <c r="B14">
        <v>22.350000000000001</v>
      </c>
      <c r="C14">
        <v>-1</v>
      </c>
      <c r="D14">
        <v>7992</v>
      </c>
      <c r="E14">
        <v>8008</v>
      </c>
      <c r="F14" s="19">
        <f t="shared" si="20"/>
        <v>8008</v>
      </c>
      <c r="G14" s="19">
        <f t="shared" si="21"/>
        <v>-16</v>
      </c>
      <c r="H14" s="19">
        <f t="shared" si="22"/>
        <v>-16</v>
      </c>
      <c r="I14">
        <v>1</v>
      </c>
      <c r="J14" s="19">
        <f t="shared" si="23"/>
        <v>-16</v>
      </c>
    </row>
    <row r="15">
      <c r="A15">
        <v>10</v>
      </c>
      <c r="B15" s="20">
        <v>9.3000000000000007</v>
      </c>
      <c r="C15">
        <v>-1</v>
      </c>
      <c r="D15">
        <v>7912</v>
      </c>
      <c r="E15">
        <v>7860</v>
      </c>
      <c r="F15" s="19">
        <f t="shared" si="20"/>
        <v>7860</v>
      </c>
      <c r="G15" s="19">
        <f t="shared" si="21"/>
        <v>52</v>
      </c>
      <c r="H15" s="19">
        <f t="shared" si="22"/>
        <v>52</v>
      </c>
      <c r="J15" s="19">
        <f t="shared" si="23"/>
        <v>0</v>
      </c>
    </row>
    <row r="16">
      <c r="A16">
        <v>10</v>
      </c>
      <c r="B16" s="20">
        <v>14.5</v>
      </c>
      <c r="C16">
        <v>1</v>
      </c>
      <c r="D16">
        <v>7844</v>
      </c>
      <c r="E16">
        <v>7898</v>
      </c>
      <c r="F16" s="19">
        <f t="shared" si="20"/>
        <v>7898</v>
      </c>
      <c r="G16" s="19">
        <f t="shared" si="21"/>
        <v>54</v>
      </c>
      <c r="H16" s="19">
        <f t="shared" si="22"/>
        <v>54</v>
      </c>
      <c r="J16" s="19">
        <f t="shared" si="23"/>
        <v>0</v>
      </c>
      <c r="K16">
        <v>48</v>
      </c>
      <c r="L16">
        <v>-7</v>
      </c>
    </row>
    <row r="17">
      <c r="B17" s="20"/>
      <c r="F17" s="19"/>
      <c r="G17" s="19"/>
      <c r="H17" s="19"/>
      <c r="J17" s="19"/>
    </row>
    <row r="18">
      <c r="A18">
        <v>13</v>
      </c>
      <c r="B18">
        <v>10.050000000000001</v>
      </c>
      <c r="C18">
        <v>1</v>
      </c>
      <c r="D18">
        <v>7964</v>
      </c>
      <c r="E18">
        <v>7912</v>
      </c>
      <c r="F18" s="19">
        <f t="shared" ref="F18:F58" si="24">E18</f>
        <v>7912</v>
      </c>
      <c r="G18" s="19">
        <f t="shared" ref="G18:G58" si="25">(E18-D18)*C18</f>
        <v>-52</v>
      </c>
      <c r="H18" s="19">
        <f t="shared" ref="H18:H58" si="26">IF(F18=0,0,(F18-D18)*C18)</f>
        <v>-52</v>
      </c>
      <c r="I18">
        <v>1</v>
      </c>
      <c r="J18" s="19">
        <f t="shared" ref="J18:J58" si="27">IF(I18=1,H18, )</f>
        <v>-52</v>
      </c>
    </row>
    <row r="19">
      <c r="A19">
        <v>13</v>
      </c>
      <c r="B19" s="20">
        <v>11</v>
      </c>
      <c r="C19">
        <v>-1</v>
      </c>
      <c r="D19">
        <v>7870</v>
      </c>
      <c r="E19">
        <v>7832</v>
      </c>
      <c r="F19" s="19">
        <f t="shared" si="24"/>
        <v>7832</v>
      </c>
      <c r="G19" s="19">
        <f t="shared" si="25"/>
        <v>38</v>
      </c>
      <c r="H19" s="19">
        <f t="shared" si="26"/>
        <v>38</v>
      </c>
      <c r="I19">
        <v>1</v>
      </c>
      <c r="J19" s="19">
        <f t="shared" si="27"/>
        <v>38</v>
      </c>
    </row>
    <row r="20">
      <c r="A20">
        <v>13</v>
      </c>
      <c r="B20" s="20">
        <v>21.399999999999999</v>
      </c>
      <c r="C20">
        <v>1</v>
      </c>
      <c r="D20">
        <v>7844</v>
      </c>
      <c r="E20">
        <v>7828</v>
      </c>
      <c r="F20" s="19">
        <f t="shared" si="24"/>
        <v>7828</v>
      </c>
      <c r="G20" s="19">
        <f t="shared" si="25"/>
        <v>-16</v>
      </c>
      <c r="H20" s="19">
        <f t="shared" si="26"/>
        <v>-16</v>
      </c>
      <c r="I20">
        <v>1</v>
      </c>
      <c r="J20" s="19">
        <f t="shared" si="27"/>
        <v>-16</v>
      </c>
    </row>
    <row r="21">
      <c r="A21">
        <v>13</v>
      </c>
      <c r="B21" s="20">
        <v>23</v>
      </c>
      <c r="C21">
        <v>1</v>
      </c>
      <c r="D21">
        <v>7868</v>
      </c>
      <c r="E21">
        <v>7856</v>
      </c>
      <c r="F21" s="19">
        <f t="shared" si="24"/>
        <v>7856</v>
      </c>
      <c r="G21" s="19">
        <f t="shared" si="25"/>
        <v>-12</v>
      </c>
      <c r="H21" s="19">
        <f t="shared" si="26"/>
        <v>-12</v>
      </c>
      <c r="I21">
        <v>1</v>
      </c>
      <c r="J21" s="19">
        <f t="shared" si="27"/>
        <v>-12</v>
      </c>
    </row>
    <row r="22">
      <c r="A22">
        <v>14</v>
      </c>
      <c r="B22">
        <v>10.050000000000001</v>
      </c>
      <c r="C22">
        <v>1</v>
      </c>
      <c r="D22">
        <v>7876</v>
      </c>
      <c r="E22">
        <v>7878</v>
      </c>
      <c r="F22" s="19">
        <f t="shared" si="24"/>
        <v>7878</v>
      </c>
      <c r="G22" s="19">
        <f t="shared" si="25"/>
        <v>2</v>
      </c>
      <c r="H22" s="19">
        <f t="shared" si="26"/>
        <v>2</v>
      </c>
      <c r="I22">
        <v>1</v>
      </c>
      <c r="J22" s="19">
        <f t="shared" si="27"/>
        <v>2</v>
      </c>
    </row>
    <row r="23">
      <c r="A23">
        <v>14</v>
      </c>
      <c r="B23" s="20">
        <v>11.1</v>
      </c>
      <c r="C23">
        <v>1</v>
      </c>
      <c r="D23">
        <v>7912</v>
      </c>
      <c r="E23">
        <v>7890</v>
      </c>
      <c r="F23" s="19">
        <f t="shared" si="24"/>
        <v>7890</v>
      </c>
      <c r="G23" s="19">
        <f t="shared" si="25"/>
        <v>-22</v>
      </c>
      <c r="H23" s="19">
        <f t="shared" si="26"/>
        <v>-22</v>
      </c>
      <c r="I23">
        <v>1</v>
      </c>
      <c r="J23" s="19">
        <f t="shared" si="27"/>
        <v>-22</v>
      </c>
    </row>
    <row r="24">
      <c r="A24">
        <v>14</v>
      </c>
      <c r="B24">
        <v>21.149999999999999</v>
      </c>
      <c r="C24">
        <v>-1</v>
      </c>
      <c r="D24">
        <v>7892</v>
      </c>
      <c r="E24">
        <v>7892</v>
      </c>
      <c r="F24" s="19">
        <f t="shared" si="24"/>
        <v>7892</v>
      </c>
      <c r="G24" s="19">
        <f t="shared" si="25"/>
        <v>0</v>
      </c>
      <c r="H24" s="19">
        <f t="shared" si="26"/>
        <v>0</v>
      </c>
      <c r="I24">
        <v>1</v>
      </c>
      <c r="J24" s="19">
        <f t="shared" si="27"/>
        <v>0</v>
      </c>
    </row>
    <row r="25">
      <c r="A25">
        <v>15</v>
      </c>
      <c r="B25">
        <v>9.0500000000000007</v>
      </c>
      <c r="C25">
        <v>1</v>
      </c>
      <c r="D25">
        <v>7906</v>
      </c>
      <c r="E25">
        <v>7906</v>
      </c>
      <c r="F25" s="19">
        <f t="shared" si="24"/>
        <v>7906</v>
      </c>
      <c r="G25" s="19">
        <f t="shared" si="25"/>
        <v>0</v>
      </c>
      <c r="H25" s="19">
        <f t="shared" si="26"/>
        <v>0</v>
      </c>
      <c r="I25">
        <v>1</v>
      </c>
      <c r="J25" s="19">
        <f t="shared" si="27"/>
        <v>0</v>
      </c>
    </row>
    <row r="26">
      <c r="A26">
        <v>15</v>
      </c>
      <c r="B26">
        <v>11.050000000000001</v>
      </c>
      <c r="C26">
        <v>-1</v>
      </c>
      <c r="D26">
        <v>7910</v>
      </c>
      <c r="E26">
        <v>7930</v>
      </c>
      <c r="F26" s="19">
        <f t="shared" si="24"/>
        <v>7930</v>
      </c>
      <c r="G26" s="19">
        <f t="shared" si="25"/>
        <v>-20</v>
      </c>
      <c r="H26" s="19">
        <f t="shared" si="26"/>
        <v>-20</v>
      </c>
      <c r="I26">
        <v>1</v>
      </c>
      <c r="J26" s="19">
        <f t="shared" si="27"/>
        <v>-20</v>
      </c>
    </row>
    <row r="27">
      <c r="A27">
        <v>15</v>
      </c>
      <c r="B27">
        <v>22.550000000000001</v>
      </c>
      <c r="C27">
        <v>-1</v>
      </c>
      <c r="D27">
        <v>7806</v>
      </c>
      <c r="E27">
        <v>7890</v>
      </c>
      <c r="F27" s="19">
        <f t="shared" si="24"/>
        <v>7890</v>
      </c>
      <c r="G27" s="19">
        <f t="shared" si="25"/>
        <v>-84</v>
      </c>
      <c r="H27" s="19">
        <f t="shared" si="26"/>
        <v>-84</v>
      </c>
      <c r="I27">
        <v>1</v>
      </c>
      <c r="J27" s="19">
        <f t="shared" si="27"/>
        <v>-84</v>
      </c>
    </row>
    <row r="28">
      <c r="A28">
        <v>16</v>
      </c>
      <c r="B28">
        <v>11.050000000000001</v>
      </c>
      <c r="C28">
        <v>1</v>
      </c>
      <c r="D28">
        <v>7976</v>
      </c>
      <c r="E28">
        <v>7940</v>
      </c>
      <c r="F28" s="19">
        <f t="shared" si="24"/>
        <v>7940</v>
      </c>
      <c r="G28" s="19">
        <f t="shared" si="25"/>
        <v>-36</v>
      </c>
      <c r="H28" s="19">
        <f t="shared" si="26"/>
        <v>-36</v>
      </c>
      <c r="I28">
        <v>1</v>
      </c>
      <c r="J28" s="19">
        <f t="shared" si="27"/>
        <v>-36</v>
      </c>
    </row>
    <row r="29">
      <c r="A29">
        <v>16</v>
      </c>
      <c r="B29" s="20">
        <v>14.4</v>
      </c>
      <c r="C29">
        <v>-1</v>
      </c>
      <c r="D29">
        <v>7940</v>
      </c>
      <c r="E29">
        <v>7966</v>
      </c>
      <c r="F29" s="19">
        <f t="shared" si="24"/>
        <v>7966</v>
      </c>
      <c r="G29" s="19">
        <f t="shared" si="25"/>
        <v>-26</v>
      </c>
      <c r="H29" s="19">
        <f t="shared" si="26"/>
        <v>-26</v>
      </c>
      <c r="I29">
        <v>1</v>
      </c>
      <c r="J29" s="19">
        <f t="shared" si="27"/>
        <v>-26</v>
      </c>
    </row>
    <row r="30">
      <c r="A30">
        <v>17</v>
      </c>
      <c r="B30">
        <v>9.0500000000000007</v>
      </c>
      <c r="C30">
        <v>1</v>
      </c>
      <c r="D30">
        <v>8086</v>
      </c>
      <c r="E30">
        <v>8178</v>
      </c>
      <c r="F30" s="19">
        <f t="shared" si="24"/>
        <v>8178</v>
      </c>
      <c r="G30" s="19">
        <f t="shared" si="25"/>
        <v>92</v>
      </c>
      <c r="H30" s="19">
        <f t="shared" si="26"/>
        <v>92</v>
      </c>
      <c r="J30" s="19">
        <f t="shared" si="27"/>
        <v>0</v>
      </c>
    </row>
    <row r="31" ht="18.149999999999999" customHeight="1">
      <c r="A31">
        <v>17</v>
      </c>
      <c r="B31" s="20">
        <v>14.199999999999999</v>
      </c>
      <c r="C31">
        <v>-1</v>
      </c>
      <c r="D31">
        <v>8172</v>
      </c>
      <c r="E31">
        <v>8176</v>
      </c>
      <c r="F31" s="19">
        <f t="shared" si="24"/>
        <v>8176</v>
      </c>
      <c r="G31" s="19">
        <f t="shared" si="25"/>
        <v>-4</v>
      </c>
      <c r="H31" s="19">
        <f t="shared" si="26"/>
        <v>-4</v>
      </c>
      <c r="I31">
        <v>1</v>
      </c>
      <c r="J31" s="19">
        <f t="shared" si="27"/>
        <v>-4</v>
      </c>
    </row>
    <row r="32">
      <c r="A32">
        <v>17</v>
      </c>
      <c r="B32" s="20">
        <v>22.199999999999999</v>
      </c>
      <c r="C32">
        <v>1</v>
      </c>
      <c r="D32">
        <v>8186</v>
      </c>
      <c r="E32">
        <v>8190</v>
      </c>
      <c r="F32" s="19">
        <f t="shared" si="24"/>
        <v>8190</v>
      </c>
      <c r="G32" s="19">
        <f t="shared" si="25"/>
        <v>4</v>
      </c>
      <c r="H32" s="19">
        <f t="shared" si="26"/>
        <v>4</v>
      </c>
      <c r="I32">
        <v>1</v>
      </c>
      <c r="J32" s="19">
        <f t="shared" si="27"/>
        <v>4</v>
      </c>
      <c r="K32">
        <v>-228</v>
      </c>
      <c r="L32">
        <v>-14</v>
      </c>
    </row>
    <row r="33">
      <c r="B33" s="20"/>
      <c r="F33" s="19"/>
      <c r="G33" s="19"/>
      <c r="H33" s="19"/>
      <c r="J33" s="19"/>
    </row>
    <row r="34">
      <c r="A34">
        <v>20</v>
      </c>
      <c r="B34" s="20">
        <v>9.5</v>
      </c>
      <c r="C34">
        <v>1</v>
      </c>
      <c r="D34">
        <v>8212</v>
      </c>
      <c r="E34">
        <v>8186</v>
      </c>
      <c r="F34" s="19">
        <f t="shared" si="24"/>
        <v>8186</v>
      </c>
      <c r="G34" s="19">
        <f t="shared" si="25"/>
        <v>-26</v>
      </c>
      <c r="H34" s="19">
        <f t="shared" si="26"/>
        <v>-26</v>
      </c>
      <c r="I34">
        <v>1</v>
      </c>
      <c r="J34" s="19">
        <f t="shared" si="27"/>
        <v>-26</v>
      </c>
    </row>
    <row r="35">
      <c r="A35">
        <v>20</v>
      </c>
      <c r="B35">
        <v>11.25</v>
      </c>
      <c r="C35">
        <v>1</v>
      </c>
      <c r="D35">
        <v>8244</v>
      </c>
      <c r="E35">
        <v>8220</v>
      </c>
      <c r="F35" s="19">
        <f t="shared" si="24"/>
        <v>8220</v>
      </c>
      <c r="G35" s="19">
        <f t="shared" si="25"/>
        <v>-24</v>
      </c>
      <c r="H35" s="19">
        <f t="shared" si="26"/>
        <v>-24</v>
      </c>
      <c r="I35">
        <v>1</v>
      </c>
      <c r="J35" s="19">
        <f t="shared" si="27"/>
        <v>-24</v>
      </c>
    </row>
    <row r="36">
      <c r="A36">
        <v>20</v>
      </c>
      <c r="B36" s="20">
        <v>14.5</v>
      </c>
      <c r="C36">
        <v>-1</v>
      </c>
      <c r="D36">
        <v>8212</v>
      </c>
      <c r="E36">
        <v>8236</v>
      </c>
      <c r="F36" s="19">
        <f t="shared" si="24"/>
        <v>8236</v>
      </c>
      <c r="G36" s="19">
        <f t="shared" si="25"/>
        <v>-24</v>
      </c>
      <c r="H36" s="19">
        <f t="shared" si="26"/>
        <v>-24</v>
      </c>
      <c r="I36">
        <v>1</v>
      </c>
      <c r="J36" s="19">
        <f t="shared" si="27"/>
        <v>-24</v>
      </c>
    </row>
    <row r="37">
      <c r="A37">
        <v>21</v>
      </c>
      <c r="B37" s="20">
        <v>9.3000000000000007</v>
      </c>
      <c r="C37">
        <v>-1</v>
      </c>
      <c r="D37">
        <v>8218</v>
      </c>
      <c r="E37">
        <v>8196</v>
      </c>
      <c r="F37" s="19">
        <f t="shared" si="24"/>
        <v>8196</v>
      </c>
      <c r="G37" s="19">
        <f t="shared" si="25"/>
        <v>22</v>
      </c>
      <c r="H37" s="19">
        <f t="shared" si="26"/>
        <v>22</v>
      </c>
      <c r="I37">
        <v>1</v>
      </c>
      <c r="J37" s="19">
        <f t="shared" si="27"/>
        <v>22</v>
      </c>
    </row>
    <row r="38">
      <c r="A38">
        <v>21</v>
      </c>
      <c r="B38" s="20">
        <v>11.300000000000001</v>
      </c>
      <c r="C38">
        <v>1</v>
      </c>
      <c r="D38">
        <v>8242</v>
      </c>
      <c r="E38">
        <v>8204</v>
      </c>
      <c r="F38" s="19">
        <f t="shared" si="24"/>
        <v>8204</v>
      </c>
      <c r="G38" s="19">
        <f t="shared" si="25"/>
        <v>-38</v>
      </c>
      <c r="H38" s="19">
        <f t="shared" si="26"/>
        <v>-38</v>
      </c>
      <c r="I38">
        <v>1</v>
      </c>
      <c r="J38" s="19">
        <f t="shared" si="27"/>
        <v>-38</v>
      </c>
    </row>
    <row r="39">
      <c r="A39">
        <v>21</v>
      </c>
      <c r="B39" s="20">
        <v>21.5</v>
      </c>
      <c r="C39">
        <v>-1</v>
      </c>
      <c r="D39">
        <v>8164</v>
      </c>
      <c r="E39">
        <v>8202</v>
      </c>
      <c r="F39" s="19">
        <f t="shared" si="24"/>
        <v>8202</v>
      </c>
      <c r="G39" s="19">
        <f t="shared" si="25"/>
        <v>-38</v>
      </c>
      <c r="H39" s="19">
        <f t="shared" si="26"/>
        <v>-38</v>
      </c>
      <c r="I39">
        <v>1</v>
      </c>
      <c r="J39" s="19">
        <f t="shared" si="27"/>
        <v>-38</v>
      </c>
    </row>
    <row r="40">
      <c r="A40">
        <v>21</v>
      </c>
      <c r="B40">
        <v>22.050000000000001</v>
      </c>
      <c r="C40">
        <v>1</v>
      </c>
      <c r="D40">
        <v>8202</v>
      </c>
      <c r="E40">
        <v>8202</v>
      </c>
      <c r="F40" s="19">
        <f t="shared" si="24"/>
        <v>8202</v>
      </c>
      <c r="G40" s="19">
        <f t="shared" si="25"/>
        <v>0</v>
      </c>
      <c r="H40" s="19">
        <f t="shared" si="26"/>
        <v>0</v>
      </c>
      <c r="I40">
        <v>1</v>
      </c>
      <c r="J40" s="19">
        <f t="shared" si="27"/>
        <v>0</v>
      </c>
    </row>
    <row r="41">
      <c r="A41">
        <v>22</v>
      </c>
      <c r="B41" s="20">
        <v>11.300000000000001</v>
      </c>
      <c r="C41">
        <v>1</v>
      </c>
      <c r="D41">
        <v>8302</v>
      </c>
      <c r="E41">
        <v>8270</v>
      </c>
      <c r="F41" s="19">
        <f t="shared" si="24"/>
        <v>8270</v>
      </c>
      <c r="G41" s="19">
        <f t="shared" si="25"/>
        <v>-32</v>
      </c>
      <c r="H41" s="19">
        <f t="shared" si="26"/>
        <v>-32</v>
      </c>
      <c r="I41">
        <v>1</v>
      </c>
      <c r="J41" s="19">
        <f t="shared" si="27"/>
        <v>-32</v>
      </c>
    </row>
    <row r="42">
      <c r="A42">
        <v>22</v>
      </c>
      <c r="B42">
        <v>21.550000000000001</v>
      </c>
      <c r="C42">
        <v>1</v>
      </c>
      <c r="D42">
        <v>8288</v>
      </c>
      <c r="E42">
        <v>8278</v>
      </c>
      <c r="F42" s="19">
        <f t="shared" si="24"/>
        <v>8278</v>
      </c>
      <c r="G42" s="19">
        <f t="shared" si="25"/>
        <v>-10</v>
      </c>
      <c r="H42" s="19">
        <f t="shared" si="26"/>
        <v>-10</v>
      </c>
      <c r="I42">
        <v>1</v>
      </c>
      <c r="J42" s="19">
        <f t="shared" si="27"/>
        <v>-10</v>
      </c>
    </row>
    <row r="43">
      <c r="A43">
        <v>23</v>
      </c>
      <c r="B43">
        <v>9.3499999999999996</v>
      </c>
      <c r="C43">
        <v>1</v>
      </c>
      <c r="D43">
        <v>8292</v>
      </c>
      <c r="E43">
        <v>8292</v>
      </c>
      <c r="F43" s="19">
        <f t="shared" si="24"/>
        <v>8292</v>
      </c>
      <c r="G43" s="19">
        <f t="shared" si="25"/>
        <v>0</v>
      </c>
      <c r="H43" s="19">
        <f t="shared" si="26"/>
        <v>0</v>
      </c>
      <c r="I43">
        <v>1</v>
      </c>
      <c r="J43" s="19">
        <f t="shared" si="27"/>
        <v>0</v>
      </c>
    </row>
    <row r="44">
      <c r="A44">
        <v>23</v>
      </c>
      <c r="B44">
        <v>10.15</v>
      </c>
      <c r="C44">
        <v>-1</v>
      </c>
      <c r="D44">
        <v>8250</v>
      </c>
      <c r="E44">
        <v>8264</v>
      </c>
      <c r="F44" s="19">
        <f t="shared" si="24"/>
        <v>8264</v>
      </c>
      <c r="G44" s="19">
        <f t="shared" si="25"/>
        <v>-14</v>
      </c>
      <c r="H44" s="19">
        <f t="shared" si="26"/>
        <v>-14</v>
      </c>
      <c r="I44">
        <v>1</v>
      </c>
      <c r="J44" s="19">
        <f t="shared" si="27"/>
        <v>-14</v>
      </c>
    </row>
    <row r="45">
      <c r="A45">
        <v>23</v>
      </c>
      <c r="B45">
        <v>13.35</v>
      </c>
      <c r="C45">
        <v>-1</v>
      </c>
      <c r="D45">
        <v>8226</v>
      </c>
      <c r="E45">
        <v>8252</v>
      </c>
      <c r="F45" s="19">
        <f t="shared" si="24"/>
        <v>8252</v>
      </c>
      <c r="G45" s="19">
        <f t="shared" si="25"/>
        <v>-26</v>
      </c>
      <c r="H45" s="19">
        <f t="shared" si="26"/>
        <v>-26</v>
      </c>
      <c r="I45">
        <v>1</v>
      </c>
      <c r="J45" s="19">
        <f t="shared" si="27"/>
        <v>-26</v>
      </c>
    </row>
    <row r="46">
      <c r="A46">
        <v>23</v>
      </c>
      <c r="B46">
        <v>14.15</v>
      </c>
      <c r="C46">
        <v>-1</v>
      </c>
      <c r="D46">
        <v>8198</v>
      </c>
      <c r="E46">
        <v>8202</v>
      </c>
      <c r="F46" s="19">
        <f t="shared" si="24"/>
        <v>8202</v>
      </c>
      <c r="G46" s="19">
        <f t="shared" si="25"/>
        <v>-4</v>
      </c>
      <c r="H46" s="19">
        <f t="shared" si="26"/>
        <v>-4</v>
      </c>
      <c r="I46">
        <v>1</v>
      </c>
      <c r="J46" s="19">
        <f t="shared" si="27"/>
        <v>-4</v>
      </c>
    </row>
    <row r="47">
      <c r="A47">
        <v>24</v>
      </c>
      <c r="B47">
        <v>10.35</v>
      </c>
      <c r="C47">
        <v>1</v>
      </c>
      <c r="D47">
        <v>8316</v>
      </c>
      <c r="E47">
        <v>8236</v>
      </c>
      <c r="F47" s="19">
        <f t="shared" si="24"/>
        <v>8236</v>
      </c>
      <c r="G47" s="19">
        <f t="shared" si="25"/>
        <v>-80</v>
      </c>
      <c r="H47" s="19">
        <f t="shared" si="26"/>
        <v>-80</v>
      </c>
      <c r="J47" s="19">
        <f t="shared" si="27"/>
        <v>0</v>
      </c>
    </row>
    <row r="48">
      <c r="A48">
        <v>24</v>
      </c>
      <c r="B48" s="20">
        <v>14.5</v>
      </c>
      <c r="C48">
        <v>1</v>
      </c>
      <c r="D48">
        <v>8346</v>
      </c>
      <c r="E48">
        <v>8308</v>
      </c>
      <c r="F48" s="19">
        <f t="shared" si="24"/>
        <v>8308</v>
      </c>
      <c r="G48" s="19">
        <f t="shared" si="25"/>
        <v>-38</v>
      </c>
      <c r="H48" s="19">
        <f t="shared" si="26"/>
        <v>-38</v>
      </c>
      <c r="I48">
        <v>1</v>
      </c>
      <c r="J48" s="19">
        <f t="shared" si="27"/>
        <v>-38</v>
      </c>
      <c r="K48">
        <v>-252</v>
      </c>
      <c r="L48">
        <v>-14</v>
      </c>
    </row>
    <row r="49">
      <c r="B49" s="20"/>
      <c r="F49" s="19"/>
      <c r="G49" s="19"/>
      <c r="H49" s="19"/>
      <c r="J49" s="19"/>
    </row>
    <row r="50">
      <c r="A50">
        <v>27</v>
      </c>
      <c r="B50">
        <v>11.15</v>
      </c>
      <c r="C50">
        <v>-1</v>
      </c>
      <c r="D50">
        <v>8222</v>
      </c>
      <c r="E50">
        <v>8242</v>
      </c>
      <c r="F50" s="19">
        <f t="shared" si="24"/>
        <v>8242</v>
      </c>
      <c r="G50" s="19">
        <f t="shared" si="25"/>
        <v>-20</v>
      </c>
      <c r="H50" s="19">
        <f t="shared" si="26"/>
        <v>-20</v>
      </c>
      <c r="J50" s="19">
        <f t="shared" si="27"/>
        <v>0</v>
      </c>
    </row>
    <row r="51">
      <c r="A51">
        <v>27</v>
      </c>
      <c r="B51" s="20">
        <v>22</v>
      </c>
      <c r="C51">
        <v>1</v>
      </c>
      <c r="D51">
        <v>8292</v>
      </c>
      <c r="E51">
        <v>8280</v>
      </c>
      <c r="F51" s="19">
        <f t="shared" si="24"/>
        <v>8280</v>
      </c>
      <c r="G51" s="19">
        <f t="shared" si="25"/>
        <v>-12</v>
      </c>
      <c r="H51" s="19">
        <f t="shared" si="26"/>
        <v>-12</v>
      </c>
      <c r="I51">
        <v>1</v>
      </c>
      <c r="J51" s="19">
        <f t="shared" si="27"/>
        <v>-12</v>
      </c>
    </row>
    <row r="52">
      <c r="A52">
        <v>28</v>
      </c>
      <c r="B52">
        <v>9.0500000000000007</v>
      </c>
      <c r="C52">
        <v>-1</v>
      </c>
      <c r="D52">
        <v>8210</v>
      </c>
      <c r="E52">
        <v>8222</v>
      </c>
      <c r="F52" s="19">
        <f t="shared" si="24"/>
        <v>8222</v>
      </c>
      <c r="G52" s="19">
        <f t="shared" si="25"/>
        <v>-12</v>
      </c>
      <c r="H52" s="19">
        <f t="shared" si="26"/>
        <v>-12</v>
      </c>
      <c r="J52" s="19">
        <f t="shared" si="27"/>
        <v>0</v>
      </c>
    </row>
    <row r="53">
      <c r="A53">
        <v>28</v>
      </c>
      <c r="B53" s="20">
        <v>11</v>
      </c>
      <c r="C53">
        <v>1</v>
      </c>
      <c r="D53">
        <v>8128</v>
      </c>
      <c r="E53">
        <v>8212</v>
      </c>
      <c r="F53" s="19">
        <f t="shared" si="24"/>
        <v>8212</v>
      </c>
      <c r="G53" s="19">
        <f t="shared" si="25"/>
        <v>84</v>
      </c>
      <c r="H53" s="19">
        <f t="shared" si="26"/>
        <v>84</v>
      </c>
      <c r="I53">
        <v>1</v>
      </c>
      <c r="J53" s="19">
        <f t="shared" si="27"/>
        <v>84</v>
      </c>
    </row>
    <row r="54">
      <c r="A54">
        <v>28</v>
      </c>
      <c r="B54" s="20">
        <v>14</v>
      </c>
      <c r="C54">
        <v>-1</v>
      </c>
      <c r="D54">
        <v>8178</v>
      </c>
      <c r="E54">
        <v>8218</v>
      </c>
      <c r="F54" s="19">
        <f t="shared" si="24"/>
        <v>8218</v>
      </c>
      <c r="G54" s="19">
        <f t="shared" si="25"/>
        <v>-40</v>
      </c>
      <c r="H54" s="19">
        <f t="shared" si="26"/>
        <v>-40</v>
      </c>
      <c r="J54" s="19">
        <f t="shared" si="27"/>
        <v>0</v>
      </c>
    </row>
    <row r="55">
      <c r="A55">
        <v>28</v>
      </c>
      <c r="B55" s="20">
        <v>22</v>
      </c>
      <c r="C55">
        <v>-1</v>
      </c>
      <c r="D55">
        <v>8182</v>
      </c>
      <c r="E55">
        <v>8160</v>
      </c>
      <c r="F55" s="19">
        <f t="shared" si="24"/>
        <v>8160</v>
      </c>
      <c r="G55" s="19">
        <f t="shared" si="25"/>
        <v>22</v>
      </c>
      <c r="H55" s="19">
        <f t="shared" si="26"/>
        <v>22</v>
      </c>
      <c r="I55">
        <v>1</v>
      </c>
      <c r="J55" s="19">
        <f t="shared" si="27"/>
        <v>22</v>
      </c>
      <c r="K55">
        <v>94</v>
      </c>
      <c r="L55">
        <v>-3</v>
      </c>
    </row>
    <row r="56">
      <c r="B56" s="20"/>
      <c r="F56" s="19"/>
      <c r="G56" s="19"/>
      <c r="H56" s="19"/>
      <c r="J56" s="19"/>
    </row>
    <row r="57">
      <c r="F57" s="19">
        <f t="shared" si="24"/>
        <v>0</v>
      </c>
      <c r="G57" s="19">
        <f t="shared" si="25"/>
        <v>0</v>
      </c>
      <c r="H57" s="19">
        <f t="shared" si="26"/>
        <v>0</v>
      </c>
      <c r="J57" s="19">
        <f t="shared" si="27"/>
        <v>0</v>
      </c>
    </row>
    <row r="58">
      <c r="F58" s="19">
        <f t="shared" si="24"/>
        <v>0</v>
      </c>
      <c r="G58" s="19">
        <f t="shared" si="25"/>
        <v>0</v>
      </c>
      <c r="H58" s="19">
        <f t="shared" si="26"/>
        <v>0</v>
      </c>
      <c r="J58" s="19">
        <f t="shared" si="27"/>
        <v>0</v>
      </c>
    </row>
    <row r="59">
      <c r="G59" s="19">
        <f>SUM(G2:G42)</f>
        <v>-154</v>
      </c>
      <c r="H59" s="19">
        <f>SUM(H2:H42)</f>
        <v>-154</v>
      </c>
      <c r="J59" s="19">
        <f>SUM(J2:J42)</f>
        <v>-352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LinksUpToDate>false</LinksUpToDate>
  <ScaleCrop>false</ScaleCrop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MRR-W29</dc:creator>
  <cp:revision>1</cp:revision>
  <dcterms:created xsi:type="dcterms:W3CDTF">2022-10-04T16:36:00Z</dcterms:created>
  <dcterms:modified xsi:type="dcterms:W3CDTF">2023-12-04T01:44:44Z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185fd37cde414f28bd386e4bb7c7139c</vt:lpwstr>
  </property>
  <property fmtid="{D5CDD505-2E9C-101B-9397-08002B2CF9AE}" pid="3" name="KSOProductBuildVer">
    <vt:lpwstr>2052-11.1.0.14309</vt:lpwstr>
  </property>
</Properties>
</file>