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组合操作" sheetId="1" state="visible" r:id="rId1"/>
    <sheet name="2023" sheetId="2" state="visible" r:id="rId2"/>
    <sheet name="组合测试" sheetId="3" state="visible" r:id="rId3"/>
    <sheet name="test" sheetId="4" state="visible" r:id="rId4"/>
  </sheets>
  <calcPr/>
</workbook>
</file>

<file path=xl/sharedStrings.xml><?xml version="1.0" encoding="utf-8"?>
<sst xmlns="http://schemas.openxmlformats.org/spreadsheetml/2006/main" count="103" uniqueCount="103">
  <si>
    <t>日期</t>
  </si>
  <si>
    <t>时间</t>
  </si>
  <si>
    <t>是否入</t>
  </si>
  <si>
    <t>方向</t>
  </si>
  <si>
    <t>入</t>
  </si>
  <si>
    <t>出</t>
  </si>
  <si>
    <t>优化结果</t>
  </si>
  <si>
    <t>深度优化</t>
  </si>
  <si>
    <t>操作结果</t>
  </si>
  <si>
    <t>结果</t>
  </si>
  <si>
    <t>十一月份</t>
  </si>
  <si>
    <t>/</t>
  </si>
  <si>
    <t>十月份</t>
  </si>
  <si>
    <t>#</t>
  </si>
  <si>
    <t>*</t>
  </si>
  <si>
    <t>总</t>
  </si>
  <si>
    <t>九月份</t>
  </si>
  <si>
    <t>91</t>
  </si>
  <si>
    <t>八月份</t>
  </si>
  <si>
    <r>
      <rPr>
        <sz val="11"/>
        <color rgb="FFC00000"/>
        <rFont val="宋体"/>
      </rPr>
      <t xml:space="preserve">菜油 -- </t>
    </r>
    <r>
      <rPr>
        <sz val="11"/>
        <color rgb="FFC00000"/>
        <rFont val="Calibri"/>
      </rPr>
      <t>2401</t>
    </r>
  </si>
  <si>
    <t>七月份</t>
  </si>
  <si>
    <t>23.00</t>
  </si>
  <si>
    <t>10.00</t>
  </si>
  <si>
    <t>13.35</t>
  </si>
  <si>
    <t>x</t>
  </si>
  <si>
    <t>7.10</t>
  </si>
  <si>
    <t>7.12</t>
  </si>
  <si>
    <t>7.17</t>
  </si>
  <si>
    <t>9.19</t>
  </si>
  <si>
    <t>7.19</t>
  </si>
  <si>
    <t>7.20</t>
  </si>
  <si>
    <t>7.21</t>
  </si>
  <si>
    <t>7.25</t>
  </si>
  <si>
    <t>7.26</t>
  </si>
  <si>
    <t>7.28</t>
  </si>
  <si>
    <t>7.31</t>
  </si>
  <si>
    <t>六月份</t>
  </si>
  <si>
    <t>9.30</t>
  </si>
  <si>
    <t>10.35</t>
  </si>
  <si>
    <t>15.00</t>
  </si>
  <si>
    <t>五月份</t>
  </si>
  <si>
    <t>5.10</t>
  </si>
  <si>
    <t>5.11</t>
  </si>
  <si>
    <t>5.12</t>
  </si>
  <si>
    <t>5.15</t>
  </si>
  <si>
    <t>5.16</t>
  </si>
  <si>
    <t>5.18</t>
  </si>
  <si>
    <t>5.19</t>
  </si>
  <si>
    <t>5.22</t>
  </si>
  <si>
    <t>5.29</t>
  </si>
  <si>
    <t>5.30</t>
  </si>
  <si>
    <t>四月份</t>
  </si>
  <si>
    <t>是否买</t>
  </si>
  <si>
    <t>买</t>
  </si>
  <si>
    <t>常规卖</t>
  </si>
  <si>
    <t>常规结果</t>
  </si>
  <si>
    <t>操作偏差</t>
  </si>
  <si>
    <r>
      <rPr>
        <sz val="11"/>
        <rFont val="宋体"/>
      </rPr>
      <t>正</t>
    </r>
    <r>
      <rPr>
        <sz val="11"/>
        <rFont val="serif"/>
      </rPr>
      <t>.</t>
    </r>
    <r>
      <rPr>
        <sz val="11"/>
        <rFont val="宋体"/>
      </rPr>
      <t>负</t>
    </r>
  </si>
  <si>
    <t>14.35</t>
  </si>
  <si>
    <t>9.20</t>
  </si>
  <si>
    <t>14.55</t>
  </si>
  <si>
    <t>9.40</t>
  </si>
  <si>
    <t>22.10</t>
  </si>
  <si>
    <t>9.10</t>
  </si>
  <si>
    <r>
      <rPr>
        <sz val="11"/>
        <color indexed="64"/>
        <rFont val="宋体"/>
      </rPr>
      <t>菜油-</t>
    </r>
    <r>
      <rPr>
        <sz val="11"/>
        <color indexed="64"/>
        <rFont val="Calibri"/>
      </rPr>
      <t>2401</t>
    </r>
  </si>
  <si>
    <t>13.45</t>
  </si>
  <si>
    <t>21.20</t>
  </si>
  <si>
    <t>13.55</t>
  </si>
  <si>
    <t>22.50</t>
  </si>
  <si>
    <t>14.45</t>
  </si>
  <si>
    <t>14.05</t>
  </si>
  <si>
    <t>21.40</t>
  </si>
  <si>
    <t>10.55</t>
  </si>
  <si>
    <t>10.45</t>
  </si>
  <si>
    <t>11.15</t>
  </si>
  <si>
    <t>10.10</t>
  </si>
  <si>
    <t>22.30</t>
  </si>
  <si>
    <t>11.05</t>
  </si>
  <si>
    <t>11.25</t>
  </si>
  <si>
    <t>21.10</t>
  </si>
  <si>
    <t>14.25</t>
  </si>
  <si>
    <t>9.50</t>
  </si>
  <si>
    <t>三月份</t>
  </si>
  <si>
    <t>14.15</t>
  </si>
  <si>
    <t>6.5</t>
  </si>
  <si>
    <t>6.9</t>
  </si>
  <si>
    <t>6.13</t>
  </si>
  <si>
    <t>6.15</t>
  </si>
  <si>
    <t>6.20</t>
  </si>
  <si>
    <t>6.26</t>
  </si>
  <si>
    <t>6.28</t>
  </si>
  <si>
    <t>6.30</t>
  </si>
  <si>
    <t>5.4</t>
  </si>
  <si>
    <t>5.5</t>
  </si>
  <si>
    <t>4.6</t>
  </si>
  <si>
    <t>4.7</t>
  </si>
  <si>
    <t>4.12</t>
  </si>
  <si>
    <t>4.13</t>
  </si>
  <si>
    <t>4.18</t>
  </si>
  <si>
    <t>4.19</t>
  </si>
  <si>
    <t>4.20</t>
  </si>
  <si>
    <t>4.24</t>
  </si>
  <si>
    <t>4.25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</si>
</sst>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_ "/>
    <numFmt numFmtId="161" formatCode="0_ "/>
  </numFmts>
  <fonts count="14">
    <font>
      <name val="Calibri"/>
      <color theme="1"/>
      <sz val="11.000000"/>
    </font>
    <font>
      <name val="Calibri"/>
      <color indexed="64"/>
      <sz val="11.000000"/>
    </font>
    <font>
      <name val="Calibri"/>
      <color rgb="FFC00000"/>
      <sz val="11.000000"/>
    </font>
    <font>
      <name val="Calibri"/>
      <sz val="11.000000"/>
    </font>
    <font>
      <name val="宋体"/>
      <color indexed="64"/>
      <sz val="11.000000"/>
    </font>
    <font>
      <name val="serif"/>
      <b/>
      <color indexed="64"/>
      <sz val="11.000000"/>
    </font>
    <font>
      <name val="serif"/>
      <b/>
      <sz val="11.000000"/>
    </font>
    <font>
      <name val="serif"/>
      <color indexed="64"/>
      <sz val="10.000000"/>
    </font>
    <font>
      <name val="serif"/>
      <b/>
      <color indexed="64"/>
      <sz val="16.000000"/>
    </font>
    <font>
      <name val="serif"/>
      <b/>
      <sz val="16.000000"/>
    </font>
    <font>
      <name val="serif"/>
      <sz val="10.000000"/>
    </font>
    <font>
      <name val="宋体"/>
      <color rgb="FFC00000"/>
      <sz val="11.000000"/>
    </font>
    <font>
      <name val="宋体"/>
      <sz val="11.000000"/>
    </font>
    <font>
      <name val="Calibri"/>
      <color indexed="2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>
      <alignment vertical="center"/>
    </xf>
  </cellStyleXfs>
  <cellXfs count="59">
    <xf fontId="0" fillId="0" borderId="0" numFmtId="0" xfId="0" applyAlignment="1">
      <alignment vertical="center"/>
    </xf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1" fillId="0" borderId="0" numFmtId="160" xfId="0" applyNumberFormat="1" applyFont="1" applyAlignment="1">
      <alignment horizontal="center" vertical="center"/>
    </xf>
    <xf fontId="3" fillId="0" borderId="0" numFmtId="160" xfId="0" applyNumberFormat="1" applyFont="1" applyAlignment="1">
      <alignment horizontal="center"/>
    </xf>
    <xf fontId="4" fillId="0" borderId="0" numFmtId="0" xfId="0" applyFont="1" applyAlignment="1">
      <alignment horizontal="center" vertical="center"/>
    </xf>
    <xf fontId="4" fillId="0" borderId="0" numFmtId="161" xfId="0" applyNumberFormat="1" applyFont="1" applyAlignment="1">
      <alignment horizontal="center" vertical="center"/>
    </xf>
    <xf fontId="5" fillId="0" borderId="0" numFmtId="0" xfId="0" applyFont="1" applyAlignment="1">
      <alignment horizontal="center" vertical="center" wrapText="1"/>
    </xf>
    <xf fontId="5" fillId="0" borderId="0" numFmtId="49" xfId="0" applyNumberFormat="1" applyFont="1" applyAlignment="1">
      <alignment horizontal="center" vertical="center" wrapText="1"/>
    </xf>
    <xf fontId="6" fillId="0" borderId="0" numFmtId="2" xfId="0" applyNumberFormat="1" applyFont="1" applyAlignment="1">
      <alignment horizontal="center" vertical="center" wrapText="1"/>
    </xf>
    <xf fontId="0" fillId="0" borderId="0" numFmtId="0" xfId="0" applyAlignment="1">
      <alignment vertical="center"/>
    </xf>
    <xf fontId="1" fillId="0" borderId="0" numFmtId="49" xfId="0" applyNumberFormat="1" applyFont="1" applyAlignment="1">
      <alignment horizontal="center" vertical="center"/>
    </xf>
    <xf fontId="3" fillId="0" borderId="0" numFmtId="2" xfId="0" applyNumberFormat="1" applyFont="1" applyAlignment="1">
      <alignment horizontal="center"/>
    </xf>
    <xf fontId="7" fillId="0" borderId="0" numFmtId="0" xfId="0" applyFont="1" applyAlignment="1">
      <alignment horizontal="center" vertical="center" wrapText="1"/>
    </xf>
    <xf fontId="8" fillId="0" borderId="0" numFmtId="0" xfId="0" applyFont="1" applyAlignment="1">
      <alignment horizontal="center" vertical="center" wrapText="1"/>
    </xf>
    <xf fontId="8" fillId="0" borderId="0" numFmtId="49" xfId="0" applyNumberFormat="1" applyFont="1" applyAlignment="1">
      <alignment horizontal="center" vertical="center" wrapText="1"/>
    </xf>
    <xf fontId="9" fillId="0" borderId="0" numFmtId="2" xfId="0" applyNumberFormat="1" applyFont="1" applyAlignment="1">
      <alignment horizontal="center" vertical="center" wrapText="1"/>
    </xf>
    <xf fontId="10" fillId="0" borderId="0" numFmtId="160" xfId="0" applyNumberFormat="1" applyFont="1" applyAlignment="1">
      <alignment horizontal="center" vertical="center" wrapText="1"/>
    </xf>
    <xf fontId="7" fillId="0" borderId="0" numFmtId="161" xfId="0" applyNumberFormat="1" applyFont="1" applyAlignment="1">
      <alignment horizontal="center" vertical="center" wrapText="1"/>
    </xf>
    <xf fontId="7" fillId="0" borderId="0" numFmtId="49" xfId="0" applyNumberFormat="1" applyFont="1" applyAlignment="1">
      <alignment horizontal="center" vertical="center" wrapText="1"/>
    </xf>
    <xf fontId="10" fillId="0" borderId="0" numFmtId="2" xfId="0" applyNumberFormat="1" applyFont="1" applyAlignment="1">
      <alignment horizontal="center" vertical="center" wrapText="1"/>
    </xf>
    <xf fontId="10" fillId="0" borderId="0" numFmtId="0" xfId="0" applyFont="1" applyAlignment="1">
      <alignment horizontal="center" vertical="center" wrapText="1"/>
    </xf>
    <xf fontId="10" fillId="0" borderId="0" numFmtId="49" xfId="0" applyNumberFormat="1" applyFont="1" applyAlignment="1">
      <alignment horizontal="center" vertical="center" wrapText="1"/>
    </xf>
    <xf fontId="3" fillId="0" borderId="0" numFmtId="160" xfId="0" applyNumberFormat="1" applyFont="1" applyAlignment="1">
      <alignment horizontal="center" vertical="center"/>
    </xf>
    <xf fontId="1" fillId="0" borderId="0" numFmtId="161" xfId="0" applyNumberFormat="1" applyFont="1" applyAlignment="1">
      <alignment horizontal="center" vertical="center"/>
    </xf>
    <xf fontId="7" fillId="0" borderId="0" numFmtId="2" xfId="0" applyNumberFormat="1" applyFont="1" applyAlignment="1">
      <alignment horizontal="center" vertical="center" wrapText="1"/>
    </xf>
    <xf fontId="11" fillId="0" borderId="0" numFmtId="0" xfId="0" applyFont="1" applyAlignment="1">
      <alignment horizontal="center" vertical="center"/>
    </xf>
    <xf fontId="7" fillId="0" borderId="0" numFmtId="160" xfId="0" applyNumberFormat="1" applyFont="1" applyAlignment="1">
      <alignment horizontal="center" vertical="center" wrapText="1"/>
    </xf>
    <xf fontId="3" fillId="0" borderId="0" numFmtId="2" xfId="0" applyNumberFormat="1" applyFont="1" applyAlignment="1">
      <alignment vertical="center"/>
    </xf>
    <xf fontId="12" fillId="0" borderId="0" numFmtId="0" xfId="0" applyFont="1" applyAlignment="1">
      <alignment horizontal="center" vertical="center"/>
    </xf>
    <xf fontId="8" fillId="0" borderId="0" numFmtId="160" xfId="0" applyNumberFormat="1" applyFont="1" applyAlignment="1">
      <alignment horizontal="center" vertical="center" wrapText="1"/>
    </xf>
    <xf fontId="5" fillId="0" borderId="0" numFmtId="160" xfId="0" applyNumberFormat="1" applyFont="1" applyAlignment="1">
      <alignment horizontal="center" vertical="center" wrapText="1"/>
    </xf>
    <xf fontId="3" fillId="0" borderId="0" numFmtId="0" xfId="0" applyFont="1" applyAlignment="1">
      <alignment horizontal="center" vertical="center"/>
    </xf>
    <xf fontId="9" fillId="0" borderId="0" numFmtId="0" xfId="0" applyFont="1" applyAlignment="1">
      <alignment horizontal="center" vertical="center" wrapText="1"/>
    </xf>
    <xf fontId="3" fillId="0" borderId="0" numFmtId="161" xfId="0" applyNumberFormat="1" applyFont="1" applyAlignment="1">
      <alignment horizontal="center" vertical="center"/>
    </xf>
    <xf fontId="3" fillId="0" borderId="0" numFmtId="0" xfId="0" applyFont="1" applyAlignment="1">
      <alignment horizontal="center"/>
    </xf>
    <xf fontId="13" fillId="0" borderId="0" numFmtId="0" xfId="0" applyFont="1" applyAlignment="1">
      <alignment horizontal="center" vertical="center"/>
    </xf>
    <xf fontId="13" fillId="0" borderId="0" numFmtId="160" xfId="0" applyNumberFormat="1" applyFont="1" applyAlignment="1">
      <alignment horizontal="center" vertical="center"/>
    </xf>
    <xf fontId="13" fillId="0" borderId="0" numFmtId="161" xfId="0" applyNumberFormat="1" applyFont="1" applyAlignment="1">
      <alignment horizontal="center" vertical="center"/>
    </xf>
    <xf fontId="3" fillId="0" borderId="0" numFmtId="49" xfId="0" applyNumberFormat="1" applyFont="1" applyAlignment="1">
      <alignment horizontal="right"/>
    </xf>
    <xf fontId="3" fillId="0" borderId="0" numFmtId="160" xfId="0" applyNumberFormat="1" applyFont="1" applyAlignment="1">
      <alignment vertical="center"/>
    </xf>
    <xf fontId="3" fillId="0" borderId="0" numFmtId="49" xfId="0" applyNumberFormat="1" applyFont="1" applyAlignment="1">
      <alignment horizontal="center"/>
    </xf>
    <xf fontId="12" fillId="0" borderId="0" numFmtId="0" xfId="0" applyFont="1" applyAlignment="1">
      <alignment horizontal="center" vertical="center" wrapText="1"/>
    </xf>
    <xf fontId="12" fillId="0" borderId="0" numFmtId="0" xfId="0" applyFont="1" applyAlignment="1">
      <alignment vertical="center"/>
    </xf>
    <xf fontId="12" fillId="0" borderId="0" numFmtId="0" xfId="0" applyFont="1" applyAlignment="1">
      <alignment horizontal="right" vertical="center" wrapText="1"/>
    </xf>
    <xf fontId="4" fillId="0" borderId="0" numFmtId="0" xfId="0" applyFont="1" applyAlignment="1">
      <alignment vertical="center"/>
    </xf>
    <xf fontId="3" fillId="0" borderId="0" numFmtId="0" xfId="0" applyFont="1"/>
    <xf fontId="3" fillId="0" borderId="0" numFmtId="0" xfId="0" applyFont="1" applyAlignment="1">
      <alignment vertical="center"/>
    </xf>
    <xf fontId="13" fillId="0" borderId="0" numFmtId="0" xfId="0" applyFont="1" applyAlignment="1">
      <alignment vertical="center"/>
    </xf>
    <xf fontId="13" fillId="0" borderId="0" numFmtId="160" xfId="0" applyNumberFormat="1" applyFont="1" applyAlignment="1">
      <alignment vertical="center"/>
    </xf>
    <xf fontId="1" fillId="0" borderId="0" numFmtId="161" xfId="0" applyNumberFormat="1" applyFont="1" applyAlignment="1">
      <alignment vertical="center"/>
    </xf>
    <xf fontId="1" fillId="0" borderId="0" numFmtId="160" xfId="0" applyNumberFormat="1" applyFont="1" applyAlignment="1">
      <alignment vertical="center"/>
    </xf>
    <xf fontId="3" fillId="0" borderId="0" numFmtId="161" xfId="0" applyNumberFormat="1" applyFont="1" applyAlignment="1">
      <alignment vertical="center"/>
    </xf>
    <xf fontId="13" fillId="0" borderId="0" numFmtId="161" xfId="0" applyNumberFormat="1" applyFont="1" applyAlignment="1">
      <alignment vertical="center"/>
    </xf>
    <xf fontId="3" fillId="0" borderId="0" numFmtId="160" xfId="0" applyNumberFormat="1" applyFont="1" applyAlignment="1">
      <alignment horizontal="right"/>
    </xf>
    <xf fontId="3" fillId="0" borderId="0" numFmtId="2" xfId="0" applyNumberFormat="1" applyFont="1" applyAlignment="1">
      <alignment horizontal="right"/>
    </xf>
    <xf fontId="1" fillId="0" borderId="0" numFmtId="49" xfId="0" applyNumberFormat="1" applyFont="1" applyAlignment="1">
      <alignment horizontal="left" vertical="center"/>
    </xf>
    <xf fontId="12" fillId="0" borderId="0" numFmtId="49" xfId="0" applyNumberFormat="1" applyFont="1" applyAlignment="1">
      <alignment horizontal="center" vertical="center"/>
    </xf>
    <xf fontId="1" fillId="0" borderId="0" numFmtId="2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workbookViewId="0" zoomScale="87">
      <pane activePane="bottomLeft" state="frozen" topLeftCell="A2" ySplit="1"/>
      <selection activeCell="G48" activeCellId="0" sqref="G48"/>
    </sheetView>
  </sheetViews>
  <sheetFormatPr defaultColWidth="9" defaultRowHeight="14.25"/>
  <cols>
    <col customWidth="0" min="1" max="1" style="1" width="9.140625"/>
    <col customWidth="1" min="2" max="2" style="2" width="5.2851562000000003"/>
    <col customWidth="1" min="3" max="3" style="1" width="6.7109375"/>
    <col customWidth="1" min="4" max="4" style="3" width="7.7109375"/>
    <col customWidth="1" min="5" max="5" style="1" width="7.359375"/>
    <col customWidth="1" min="6" max="6" style="1" width="4.9023437999999997"/>
    <col customWidth="1" min="7" max="7" style="1" width="8.140625"/>
    <col customWidth="1" min="8" max="8" style="1" width="7.359375"/>
    <col customWidth="1" min="9" max="9" style="1" width="9.8085939999999994"/>
    <col customWidth="0" min="10" max="10" style="1" width="10"/>
    <col customWidth="1" min="11" max="11" style="1" width="4.5703125"/>
    <col bestFit="1" customWidth="1" min="12" max="12" style="1" width="12.996093999999999"/>
    <col customWidth="1" min="13" max="13" style="1" width="8.2148439999999994"/>
    <col bestFit="1" customWidth="1" min="14" max="14" style="1" width="4.0664062000000003"/>
    <col bestFit="1" customWidth="1" min="15" max="15" style="1" width="13.925781000000001"/>
    <col bestFit="1" customWidth="1" min="16" max="16" style="1" width="9.7148439999999994"/>
    <col bestFit="1" customWidth="1" min="17" max="17" style="1" width="7.9960937999999997"/>
    <col bestFit="1" customWidth="1" min="18" max="18" style="1" width="7.6445312000000003"/>
    <col bestFit="1" customWidth="1" min="19" max="19" style="1" width="8.2148439999999994"/>
    <col customWidth="0" min="20" max="20" style="1" width="7.9960937999999997"/>
    <col customWidth="0" min="21" max="16384" style="1" width="9.140625"/>
  </cols>
  <sheetData>
    <row r="1" ht="21.149999999999999">
      <c r="C1" s="1" t="s">
        <v>0</v>
      </c>
      <c r="D1" s="4" t="s">
        <v>1</v>
      </c>
      <c r="E1" s="5" t="s">
        <v>2</v>
      </c>
      <c r="F1" s="1" t="s">
        <v>3</v>
      </c>
      <c r="G1" s="5" t="s">
        <v>4</v>
      </c>
      <c r="H1" s="6" t="s">
        <v>5</v>
      </c>
      <c r="I1" s="1" t="s">
        <v>6</v>
      </c>
      <c r="J1" s="1" t="s">
        <v>7</v>
      </c>
      <c r="L1" s="7" t="s">
        <v>8</v>
      </c>
      <c r="M1" s="7"/>
      <c r="N1" s="7"/>
      <c r="O1" s="8" t="s">
        <v>0</v>
      </c>
      <c r="P1" s="9" t="s">
        <v>1</v>
      </c>
      <c r="Q1" s="7" t="s">
        <v>3</v>
      </c>
      <c r="R1" s="7" t="s">
        <v>4</v>
      </c>
      <c r="S1" s="7" t="s">
        <v>5</v>
      </c>
      <c r="T1" s="7" t="s">
        <v>9</v>
      </c>
    </row>
    <row r="2" s="0" customFormat="1" ht="21.149999999999999">
      <c r="C2" s="1"/>
      <c r="D2" s="4"/>
      <c r="E2" s="5"/>
      <c r="F2" s="1"/>
      <c r="G2" s="5"/>
      <c r="H2" s="6"/>
      <c r="I2" s="1"/>
      <c r="J2" s="1"/>
      <c r="L2" s="7"/>
      <c r="M2" s="7"/>
      <c r="N2" s="7"/>
      <c r="O2" s="8"/>
      <c r="P2" s="9"/>
      <c r="Q2" s="7"/>
      <c r="R2" s="7"/>
      <c r="S2" s="7"/>
      <c r="T2" s="7"/>
    </row>
    <row r="3" s="0" customFormat="1" ht="15.4">
      <c r="C3" s="1" t="s">
        <v>10</v>
      </c>
      <c r="D3" s="4"/>
      <c r="E3" s="5"/>
      <c r="F3" s="1"/>
      <c r="G3" s="5"/>
      <c r="H3" s="6"/>
      <c r="I3" s="1"/>
      <c r="J3" s="1"/>
      <c r="L3" s="7"/>
      <c r="M3" s="7"/>
      <c r="N3" s="7"/>
      <c r="O3" s="8"/>
      <c r="P3" s="9"/>
      <c r="Q3" s="7"/>
      <c r="R3" s="7"/>
      <c r="S3" s="7"/>
      <c r="T3" s="7"/>
    </row>
    <row r="4" s="0" customFormat="1" ht="15">
      <c r="C4" s="1">
        <v>30</v>
      </c>
      <c r="D4" s="4">
        <v>14.550000000000001</v>
      </c>
      <c r="E4" s="5"/>
      <c r="F4" s="1">
        <v>1</v>
      </c>
      <c r="G4" s="5">
        <v>8435</v>
      </c>
      <c r="H4" s="6">
        <v>8360</v>
      </c>
      <c r="I4" s="1">
        <f>IF(OR(G4="",H4=""),"",IF(OR(E4="",E4=1),(H4-G4)*F4,0))</f>
        <v>-75</v>
      </c>
      <c r="J4" s="1">
        <f>IF(OR(G4="",H4=""),"",IF(OR(E4="",E4=1),(H4-G4)*F4,IF(E5=1,(G5-G4)*F4*-1,-(H4-G4)*F4)))</f>
        <v>-75</v>
      </c>
      <c r="L4" s="7" t="s">
        <v>11</v>
      </c>
      <c r="M4" s="7"/>
      <c r="N4" s="7"/>
      <c r="O4" s="8"/>
      <c r="P4" s="9"/>
      <c r="Q4" s="7"/>
      <c r="R4" s="7"/>
      <c r="S4" s="7"/>
      <c r="T4" s="7"/>
    </row>
    <row r="5" s="0" customFormat="1" ht="15">
      <c r="C5" s="1">
        <v>1</v>
      </c>
      <c r="D5" s="4">
        <v>10.1</v>
      </c>
      <c r="E5" s="5">
        <v>0</v>
      </c>
      <c r="F5" s="1">
        <v>-1</v>
      </c>
      <c r="G5" s="5">
        <v>8360</v>
      </c>
      <c r="H5" s="6">
        <v>8442</v>
      </c>
      <c r="I5" s="1">
        <f>IF(OR(G5="",H5=""),"",IF(OR(E5="",E5=1),(H5-G5)*F5,0))</f>
        <v>0</v>
      </c>
      <c r="J5" s="1">
        <f>IF(OR(G5="",H5=""),"",IF(OR(E5="",E5=1),(H5-G5)*F5,IF(E6=1,(G6-G5)*F5*-1,-(H5-G5)*F5)))</f>
        <v>82</v>
      </c>
      <c r="L5" s="7">
        <v>50</v>
      </c>
      <c r="M5" s="7"/>
      <c r="N5" s="7"/>
      <c r="O5" s="8"/>
      <c r="P5" s="9"/>
      <c r="Q5" s="7"/>
      <c r="R5" s="7"/>
      <c r="S5" s="7"/>
      <c r="T5" s="7"/>
    </row>
    <row r="6" s="0" customFormat="1" ht="21.149999999999999">
      <c r="C6" s="1"/>
      <c r="D6" s="4"/>
      <c r="E6" s="5"/>
      <c r="F6" s="1"/>
      <c r="G6" s="5"/>
      <c r="H6" s="6"/>
      <c r="I6" s="1" t="str">
        <f>IF(OR(G6="",H6=""),"",IF(OR(E6="",E6=1),(H6-G6)*F6,0))</f>
        <v/>
      </c>
      <c r="J6" s="1" t="str">
        <f>IF(OR(G6="",H6=""),"",IF(OR(E6="",E6=1),(H6-G6)*F6,IF(E7=1,(G7-G6)*F6*-1,-(H6-G6)*F6)))</f>
        <v/>
      </c>
      <c r="L6" s="7"/>
      <c r="M6" s="7"/>
      <c r="N6" s="7"/>
      <c r="O6" s="8"/>
      <c r="P6" s="9"/>
      <c r="Q6" s="7"/>
      <c r="R6" s="7"/>
      <c r="S6" s="7"/>
      <c r="T6" s="7"/>
    </row>
    <row r="7" s="0" customFormat="1" ht="21.149999999999999">
      <c r="C7" s="1"/>
      <c r="D7" s="4"/>
      <c r="E7" s="5"/>
      <c r="F7" s="1"/>
      <c r="G7" s="5"/>
      <c r="H7" s="6"/>
      <c r="I7" s="1" t="str">
        <f>IF(OR(G7="",H7=""),"",IF(OR(E7="",E7=1),(H7-G7)*F7,0))</f>
        <v/>
      </c>
      <c r="J7" s="1" t="str">
        <f>IF(OR(G7="",H7=""),"",IF(OR(E7="",E7=1),(H7-G7)*F7,IF(E8=1,(G8-G7)*F7*-1,-(H7-G7)*F7)))</f>
        <v/>
      </c>
      <c r="L7" s="7"/>
      <c r="M7" s="7"/>
      <c r="N7" s="7"/>
      <c r="O7" s="8"/>
      <c r="P7" s="9"/>
      <c r="Q7" s="7"/>
      <c r="R7" s="7"/>
      <c r="S7" s="7"/>
      <c r="T7" s="7"/>
    </row>
    <row r="8" s="0" customFormat="1" ht="21.149999999999999">
      <c r="C8" s="1"/>
      <c r="D8" s="4"/>
      <c r="E8" s="5"/>
      <c r="F8" s="1"/>
      <c r="G8" s="5"/>
      <c r="H8" s="6"/>
      <c r="I8" s="1" t="str">
        <f>IF(OR(G8="",H8=""),"",IF(OR(E8="",E8=1),(H8-G8)*F8,0))</f>
        <v/>
      </c>
      <c r="J8" s="1" t="str">
        <f>IF(OR(G8="",H8=""),"",IF(OR(E8="",E8=1),(H8-G8)*F8,IF(E9=1,(G9-G8)*F8*-1,-(H8-G8)*F8)))</f>
        <v/>
      </c>
      <c r="L8" s="7"/>
      <c r="M8" s="7"/>
      <c r="N8" s="7"/>
      <c r="O8" s="8"/>
      <c r="P8" s="9"/>
      <c r="Q8" s="7"/>
      <c r="R8" s="7"/>
      <c r="S8" s="7"/>
      <c r="T8" s="7"/>
    </row>
    <row r="9" s="0" customFormat="1" ht="21.149999999999999">
      <c r="C9" s="1"/>
      <c r="D9" s="4"/>
      <c r="E9" s="5"/>
      <c r="F9" s="1"/>
      <c r="G9" s="5"/>
      <c r="H9" s="6"/>
      <c r="I9" s="1" t="str">
        <f>IF(OR(G9="",H9=""),"",IF(OR(E9="",E9=1),(H9-G9)*F9,0))</f>
        <v/>
      </c>
      <c r="J9" s="1" t="str">
        <f>IF(OR(G9="",H9=""),"",IF(OR(E9="",E9=1),(H9-G9)*F9,IF(E10=1,(G10-G9)*F9*-1,-(H9-G9)*F9)))</f>
        <v/>
      </c>
      <c r="L9" s="7"/>
      <c r="M9" s="7"/>
      <c r="N9" s="7"/>
      <c r="O9" s="8"/>
      <c r="P9" s="9"/>
      <c r="Q9" s="7"/>
      <c r="R9" s="7"/>
      <c r="S9" s="7"/>
      <c r="T9" s="7"/>
    </row>
    <row r="10" s="0" customFormat="1" ht="21.149999999999999">
      <c r="C10" s="1"/>
      <c r="D10" s="4"/>
      <c r="E10" s="5"/>
      <c r="F10" s="1"/>
      <c r="G10" s="5"/>
      <c r="H10" s="6"/>
      <c r="I10" s="1" t="str">
        <f>IF(OR(G10="",H10=""),"",IF(OR(E10="",E10=1),(H10-G10)*F10,0))</f>
        <v/>
      </c>
      <c r="J10" s="1" t="str">
        <f>IF(OR(G10="",H10=""),"",IF(OR(E10="",E10=1),(H10-G10)*F10,IF(E11=1,(G11-G10)*F10*-1,-(H10-G10)*F10)))</f>
        <v/>
      </c>
      <c r="L10" s="7"/>
      <c r="M10" s="7"/>
      <c r="N10" s="7"/>
      <c r="O10" s="8"/>
      <c r="P10" s="9"/>
      <c r="Q10" s="7"/>
      <c r="R10" s="7"/>
      <c r="S10" s="7"/>
      <c r="T10" s="7"/>
    </row>
    <row r="11" s="0" customFormat="1" ht="21.149999999999999">
      <c r="C11" s="1"/>
      <c r="D11" s="4"/>
      <c r="E11" s="5"/>
      <c r="F11" s="1"/>
      <c r="G11" s="5"/>
      <c r="H11" s="6"/>
      <c r="I11" s="1" t="str">
        <f>IF(OR(G11="",H11=""),"",IF(OR(E11="",E11=1),(H11-G11)*F11,0))</f>
        <v/>
      </c>
      <c r="J11" s="1" t="str">
        <f>IF(OR(G11="",H11=""),"",IF(OR(E11="",E11=1),(H11-G11)*F11,IF(E12=1,(G12-G11)*F11*-1,-(H11-G11)*F11)))</f>
        <v/>
      </c>
      <c r="L11" s="7"/>
      <c r="M11" s="7"/>
      <c r="N11" s="7"/>
      <c r="O11" s="8"/>
      <c r="P11" s="9"/>
      <c r="Q11" s="7"/>
      <c r="R11" s="7"/>
      <c r="S11" s="7"/>
      <c r="T11" s="7"/>
    </row>
    <row r="12" s="0" customFormat="1" ht="21.149999999999999">
      <c r="C12" s="1"/>
      <c r="D12" s="4"/>
      <c r="E12" s="5"/>
      <c r="F12" s="1"/>
      <c r="G12" s="5"/>
      <c r="H12" s="6"/>
      <c r="I12" s="1" t="str">
        <f>IF(OR(G12="",H12=""),"",IF(OR(E12="",E12=1),(H12-G12)*F12,0))</f>
        <v/>
      </c>
      <c r="J12" s="1" t="str">
        <f>IF(OR(G12="",H12=""),"",IF(OR(E12="",E12=1),(H12-G12)*F12,IF(E13=1,(G13-G12)*F12*-1,-(H12-G12)*F12)))</f>
        <v/>
      </c>
      <c r="L12" s="7"/>
      <c r="M12" s="7"/>
      <c r="N12" s="7"/>
      <c r="O12" s="8"/>
      <c r="P12" s="9"/>
      <c r="Q12" s="7"/>
      <c r="R12" s="7"/>
      <c r="S12" s="7"/>
      <c r="T12" s="7"/>
    </row>
    <row r="13" s="0" customFormat="1" ht="21.149999999999999">
      <c r="C13" s="1"/>
      <c r="D13" s="4"/>
      <c r="E13" s="5"/>
      <c r="F13" s="1"/>
      <c r="G13" s="5"/>
      <c r="H13" s="6"/>
      <c r="I13" s="1" t="str">
        <f>IF(OR(G13="",H13=""),"",IF(OR(E13="",E13=1),(H13-G13)*F13,0))</f>
        <v/>
      </c>
      <c r="J13" s="1" t="str">
        <f>IF(OR(G13="",H13=""),"",IF(OR(E13="",E13=1),(H13-G13)*F13,IF(E14=1,(G14-G13)*F13*-1,-(H13-G13)*F13)))</f>
        <v/>
      </c>
      <c r="L13" s="7"/>
      <c r="M13" s="7"/>
      <c r="N13" s="7"/>
      <c r="O13" s="8"/>
      <c r="P13" s="9"/>
      <c r="Q13" s="7"/>
      <c r="R13" s="7"/>
      <c r="S13" s="7"/>
      <c r="T13" s="7"/>
    </row>
    <row r="14" s="0" customFormat="1" ht="21.149999999999999">
      <c r="C14" s="1"/>
      <c r="D14" s="4"/>
      <c r="E14" s="5"/>
      <c r="F14" s="1"/>
      <c r="G14" s="5"/>
      <c r="H14" s="6"/>
      <c r="I14" s="1" t="str">
        <f>IF(OR(G14="",H14=""),"",IF(OR(E14="",E14=1),(H14-G14)*F14,0))</f>
        <v/>
      </c>
      <c r="J14" s="1" t="str">
        <f>IF(OR(G14="",H14=""),"",IF(OR(E14="",E14=1),(H14-G14)*F14,IF(E15=1,(G15-G14)*F14*-1,-(H14-G14)*F14)))</f>
        <v/>
      </c>
      <c r="L14" s="7"/>
      <c r="M14" s="7"/>
      <c r="N14" s="7"/>
      <c r="O14" s="8"/>
      <c r="P14" s="9"/>
      <c r="Q14" s="7"/>
      <c r="R14" s="7"/>
      <c r="S14" s="7"/>
      <c r="T14" s="7"/>
    </row>
    <row r="15" s="0" customFormat="1" ht="21.149999999999999">
      <c r="C15" s="1"/>
      <c r="D15" s="4"/>
      <c r="E15" s="5"/>
      <c r="F15" s="1"/>
      <c r="G15" s="5"/>
      <c r="H15" s="6"/>
      <c r="I15" s="1" t="str">
        <f>IF(OR(G15="",H15=""),"",IF(OR(E15="",E15=1),(H15-G15)*F15,0))</f>
        <v/>
      </c>
      <c r="J15" s="1" t="str">
        <f>IF(OR(G15="",H15=""),"",IF(OR(E15="",E15=1),(H15-G15)*F15,IF(E16=1,(G16-G15)*F15*-1,-(H15-G15)*F15)))</f>
        <v/>
      </c>
      <c r="L15" s="7"/>
      <c r="M15" s="7"/>
      <c r="N15" s="7"/>
      <c r="O15" s="8"/>
      <c r="P15" s="9"/>
      <c r="Q15" s="7"/>
      <c r="R15" s="7"/>
      <c r="S15" s="7"/>
      <c r="T15" s="7"/>
    </row>
    <row r="16" s="0" customFormat="1" ht="21.149999999999999">
      <c r="C16" s="1"/>
      <c r="D16" s="4"/>
      <c r="E16" s="5"/>
      <c r="F16" s="1"/>
      <c r="G16" s="5"/>
      <c r="H16" s="6"/>
      <c r="I16" s="1" t="str">
        <f>IF(OR(G16="",H16=""),"",IF(OR(E16="",E16=1),(H16-G16)*F16,0))</f>
        <v/>
      </c>
      <c r="J16" s="1" t="str">
        <f>IF(OR(G16="",H16=""),"",IF(OR(E16="",E16=1),(H16-G16)*F16,IF(E18=1,(G18-G16)*F16*-1,-(H16-G16)*F16)))</f>
        <v/>
      </c>
      <c r="L16" s="7"/>
      <c r="M16" s="7"/>
      <c r="N16" s="7"/>
      <c r="O16" s="8"/>
      <c r="P16" s="9"/>
      <c r="Q16" s="7"/>
      <c r="R16" s="7"/>
      <c r="S16" s="7"/>
      <c r="T16" s="7"/>
    </row>
    <row r="17" s="0" customFormat="1" ht="21.149999999999999">
      <c r="C17" s="1"/>
      <c r="D17" s="4"/>
      <c r="E17" s="5"/>
      <c r="F17" s="1"/>
      <c r="G17" s="5"/>
      <c r="H17" s="6"/>
      <c r="I17" s="1"/>
      <c r="J17" s="1"/>
      <c r="K17"/>
      <c r="L17" s="7">
        <f>SUM(L4:L16)</f>
        <v>50</v>
      </c>
      <c r="M17" s="7"/>
      <c r="N17" s="7"/>
      <c r="O17" s="8"/>
      <c r="P17" s="9"/>
      <c r="Q17" s="7"/>
      <c r="R17" s="7"/>
      <c r="S17" s="7"/>
      <c r="T17" s="7"/>
    </row>
    <row r="18" s="0" customFormat="1" ht="21.149999999999999">
      <c r="C18" s="1"/>
      <c r="D18" s="4"/>
      <c r="E18" s="5"/>
      <c r="F18" s="1"/>
      <c r="G18" s="5"/>
      <c r="H18" s="6"/>
      <c r="I18" s="1" t="str">
        <f>IF(OR(G18="",H18=""),"",IF(OR(E18="",E18=1),(H18-G18)*F18,0))</f>
        <v/>
      </c>
      <c r="J18" s="1" t="str">
        <f>IF(OR(G18="",H18=""),"",IF(OR(E18="",E18=1),(H18-G18)*F18,IF(E19=1,(G19-G18)*F18*-1,-(H18-G18)*F18)))</f>
        <v/>
      </c>
      <c r="L18" s="7"/>
      <c r="M18" s="7"/>
      <c r="N18" s="7"/>
      <c r="O18" s="8"/>
      <c r="P18" s="9"/>
      <c r="Q18" s="7"/>
      <c r="R18" s="7"/>
      <c r="S18" s="7"/>
      <c r="T18" s="7"/>
    </row>
    <row r="19" s="0" customFormat="1" ht="15.4">
      <c r="C19" s="1" t="s">
        <v>12</v>
      </c>
      <c r="D19" s="4"/>
      <c r="E19" s="5"/>
      <c r="F19" s="1"/>
      <c r="G19" s="5"/>
      <c r="H19" s="6"/>
      <c r="I19" s="1" t="str">
        <f>IF(OR(G19="",H19=""),"",IF(OR(E19="",E19=1),(H19-G19)*F19,0))</f>
        <v/>
      </c>
      <c r="J19" s="1" t="str">
        <f>IF(OR(G19="",H19=""),"",IF(OR(E19="",E19=1),(H19-G19)*F19,IF(E20=1,(G20-G19)*F19*-1,-(H19-G19)*F19)))</f>
        <v/>
      </c>
      <c r="L19" s="7"/>
      <c r="M19" s="7"/>
      <c r="N19" s="7"/>
      <c r="O19" s="8"/>
      <c r="P19" s="9"/>
      <c r="Q19" s="7"/>
      <c r="R19" s="7"/>
      <c r="S19" s="7"/>
      <c r="T19" s="7"/>
    </row>
    <row r="20" s="0" customFormat="1" ht="15">
      <c r="A20" s="10" t="s">
        <v>13</v>
      </c>
      <c r="C20" s="1">
        <v>9</v>
      </c>
      <c r="D20" s="4">
        <v>10.449999999999999</v>
      </c>
      <c r="E20" s="5"/>
      <c r="F20" s="1">
        <v>-1</v>
      </c>
      <c r="G20" s="5">
        <v>8729</v>
      </c>
      <c r="H20" s="6">
        <v>8813</v>
      </c>
      <c r="I20" s="1">
        <f>IF(OR(G20="",H20=""),"",IF(OR(E20="",E20=1),(H20-G20)*F20,0))</f>
        <v>-84</v>
      </c>
      <c r="J20" s="1">
        <f>IF(OR(G20="",H20=""),"",IF(OR(E20="",E20=1),(H20-G20)*F20,IF(E21=1,(G21-G20)*F20*-1,-(H20-G20)*F20)))</f>
        <v>-84</v>
      </c>
      <c r="L20" s="7">
        <v>-435</v>
      </c>
      <c r="M20" s="7"/>
      <c r="N20" s="7"/>
      <c r="O20" s="8"/>
      <c r="P20" s="9"/>
      <c r="Q20" s="7"/>
      <c r="R20" s="7"/>
      <c r="S20" s="7"/>
      <c r="T20" s="7"/>
    </row>
    <row r="21" s="0" customFormat="1" ht="15">
      <c r="A21" s="10" t="s">
        <v>13</v>
      </c>
      <c r="C21" s="1">
        <v>9</v>
      </c>
      <c r="D21" s="4">
        <v>21.100000000000001</v>
      </c>
      <c r="E21" s="5"/>
      <c r="F21" s="1">
        <v>1</v>
      </c>
      <c r="G21" s="5">
        <v>8832</v>
      </c>
      <c r="H21" s="6">
        <v>8721</v>
      </c>
      <c r="I21" s="1">
        <f>IF(OR(G21="",H21=""),"",IF(OR(E21="",E21=1),(H21-G21)*F21,0))</f>
        <v>-111</v>
      </c>
      <c r="J21" s="1">
        <f>IF(OR(G21="",H21=""),"",IF(OR(E21="",E21=1),(H21-G21)*F21,IF(E22=1,(G22-G21)*F21*-1,-(H21-G21)*F21)))</f>
        <v>-111</v>
      </c>
      <c r="L21" s="7">
        <v>-550</v>
      </c>
      <c r="M21" s="7"/>
      <c r="N21" s="7"/>
      <c r="O21" s="8"/>
      <c r="P21" s="9"/>
      <c r="Q21" s="7"/>
      <c r="R21" s="7"/>
      <c r="S21" s="7"/>
      <c r="T21" s="7"/>
    </row>
    <row r="22" s="0" customFormat="1" ht="15">
      <c r="A22" s="10" t="s">
        <v>13</v>
      </c>
      <c r="C22" s="1">
        <v>10</v>
      </c>
      <c r="D22" s="4">
        <v>9.0999999999999996</v>
      </c>
      <c r="E22" s="5"/>
      <c r="F22" s="1">
        <v>-1</v>
      </c>
      <c r="G22" s="5">
        <v>8645</v>
      </c>
      <c r="H22" s="6">
        <v>8617</v>
      </c>
      <c r="I22" s="1">
        <f>IF(OR(G22="",H22=""),"",IF(OR(E22="",E22=1),(H22-G22)*F22,0))</f>
        <v>28</v>
      </c>
      <c r="J22" s="1">
        <f>IF(OR(G22="",H22=""),"",IF(OR(E22="",E22=1),(H22-G22)*F22,IF(E23=1,(G23-G22)*F22*-1,-(H22-G22)*F22)))</f>
        <v>28</v>
      </c>
      <c r="L22" s="7">
        <v>145</v>
      </c>
      <c r="M22" s="7"/>
      <c r="N22" s="7"/>
      <c r="O22" s="8"/>
      <c r="P22" s="9"/>
      <c r="Q22" s="7"/>
      <c r="R22" s="7"/>
      <c r="S22" s="7"/>
      <c r="T22" s="7"/>
    </row>
    <row r="23" s="0" customFormat="1" ht="15">
      <c r="A23" s="10" t="s">
        <v>13</v>
      </c>
      <c r="C23" s="1">
        <v>12</v>
      </c>
      <c r="D23" s="4">
        <v>9.0999999999999996</v>
      </c>
      <c r="E23" s="5"/>
      <c r="F23" s="1">
        <v>1</v>
      </c>
      <c r="G23" s="5">
        <v>8600</v>
      </c>
      <c r="H23" s="6">
        <v>8914</v>
      </c>
      <c r="I23" s="1">
        <f>IF(OR(G23="",H23=""),"",IF(OR(E23="",E23=1),(H23-G23)*F23,0))</f>
        <v>314</v>
      </c>
      <c r="J23" s="1">
        <f>IF(OR(G23="",H23=""),"",IF(OR(E23="",E23=1),(H23-G23)*F23,IF(E24=1,(G24-G23)*F23*-1,-(H23-G23)*F23)))</f>
        <v>314</v>
      </c>
      <c r="L23" s="7">
        <v>311</v>
      </c>
      <c r="M23" s="7">
        <v>1065</v>
      </c>
      <c r="N23" s="7"/>
      <c r="O23" s="8"/>
      <c r="P23" s="9"/>
      <c r="Q23" s="7"/>
      <c r="R23" s="7"/>
      <c r="S23" s="7"/>
      <c r="T23" s="7"/>
    </row>
    <row r="24" s="0" customFormat="1" ht="15">
      <c r="A24" s="10" t="s">
        <v>13</v>
      </c>
      <c r="C24" s="1">
        <v>16</v>
      </c>
      <c r="D24" s="4">
        <v>9.3000000000000007</v>
      </c>
      <c r="E24" s="5"/>
      <c r="F24" s="1">
        <v>-1</v>
      </c>
      <c r="G24" s="5">
        <v>8940</v>
      </c>
      <c r="H24" s="6">
        <v>8991</v>
      </c>
      <c r="I24" s="1">
        <f>IF(OR(G24="",H24=""),"",IF(OR(E24="",E24=1),(H24-G24)*F24,0))</f>
        <v>-51</v>
      </c>
      <c r="J24" s="1">
        <f>IF(OR(G24="",H24=""),"",IF(OR(E24="",E24=1),(H24-G24)*F24,IF(E25=1,(G25-G24)*F24*-1,-(H24-G24)*F24)))</f>
        <v>-51</v>
      </c>
      <c r="L24" s="7">
        <v>-265</v>
      </c>
      <c r="M24" s="7"/>
      <c r="N24" s="7"/>
      <c r="O24" s="8"/>
      <c r="P24" s="9"/>
      <c r="Q24" s="7"/>
      <c r="R24" s="7"/>
      <c r="S24" s="7"/>
      <c r="T24" s="7"/>
    </row>
    <row r="25" s="0" customFormat="1" ht="15">
      <c r="A25" s="10" t="s">
        <v>13</v>
      </c>
      <c r="C25" s="1">
        <v>16</v>
      </c>
      <c r="D25" s="4">
        <v>10.15</v>
      </c>
      <c r="E25" s="5"/>
      <c r="F25" s="1">
        <v>1</v>
      </c>
      <c r="G25" s="5">
        <v>8991</v>
      </c>
      <c r="H25" s="6">
        <v>8968</v>
      </c>
      <c r="I25" s="1">
        <f>IF(OR(G25="",H25=""),"",IF(OR(E25="",E25=1),(H25-G25)*F25,0))</f>
        <v>-23</v>
      </c>
      <c r="J25" s="1">
        <f>IF(OR(G25="",H25=""),"",IF(OR(E25="",E25=1),(H25-G25)*F25,IF(E26=1,(G26-G25)*F25*-1,-(H25-G25)*F25)))</f>
        <v>-23</v>
      </c>
      <c r="L25" s="7">
        <v>-90</v>
      </c>
      <c r="M25" s="7"/>
      <c r="N25" s="7"/>
      <c r="O25" s="8"/>
      <c r="P25" s="9"/>
      <c r="Q25" s="7"/>
      <c r="R25" s="7"/>
      <c r="S25" s="7"/>
      <c r="T25" s="7"/>
    </row>
    <row r="26" s="0" customFormat="1" ht="15">
      <c r="A26" s="10" t="s">
        <v>13</v>
      </c>
      <c r="C26" s="1">
        <v>17</v>
      </c>
      <c r="D26" s="4">
        <v>10.449999999999999</v>
      </c>
      <c r="E26" s="5"/>
      <c r="F26" s="1">
        <v>-1</v>
      </c>
      <c r="G26" s="5">
        <v>8968</v>
      </c>
      <c r="H26" s="6">
        <v>9004</v>
      </c>
      <c r="I26" s="1">
        <f>IF(OR(G26="",H26=""),"",IF(OR(E26="",E26=1),(H26-G26)*F26,0))</f>
        <v>-36</v>
      </c>
      <c r="J26" s="1">
        <f>IF(OR(G26="",H26=""),"",IF(OR(E26="",E26=1),(H26-G26)*F26,IF(E27=1,(G27-G26)*F26*-1,-(H26-G26)*F26)))</f>
        <v>-36</v>
      </c>
      <c r="L26" s="7" t="s">
        <v>11</v>
      </c>
      <c r="M26" s="7"/>
      <c r="N26" s="7"/>
      <c r="O26" s="8"/>
      <c r="P26" s="9"/>
      <c r="Q26" s="7"/>
      <c r="R26" s="7"/>
      <c r="S26" s="7"/>
      <c r="T26" s="7"/>
    </row>
    <row r="27" s="0" customFormat="1" ht="15">
      <c r="A27" s="10" t="s">
        <v>13</v>
      </c>
      <c r="C27" s="1">
        <v>17</v>
      </c>
      <c r="D27" s="4">
        <v>13.550000000000001</v>
      </c>
      <c r="E27" s="5"/>
      <c r="F27" s="1">
        <v>1</v>
      </c>
      <c r="G27" s="5">
        <v>9004</v>
      </c>
      <c r="H27" s="6">
        <v>8977</v>
      </c>
      <c r="I27" s="1">
        <f>IF(OR(G27="",H27=""),"",IF(OR(E27="",E27=1),(H27-G27)*F27,0))</f>
        <v>-27</v>
      </c>
      <c r="J27" s="1">
        <f>IF(OR(G27="",H27=""),"",IF(OR(E27="",E27=1),(H27-G27)*F27,IF(E28=1,(G28-G27)*F27*-1,-(H27-G27)*F27)))</f>
        <v>-27</v>
      </c>
      <c r="L27" s="7" t="s">
        <v>11</v>
      </c>
      <c r="M27" s="7"/>
      <c r="N27" s="7"/>
      <c r="O27" s="8"/>
      <c r="P27" s="9"/>
      <c r="Q27" s="7"/>
      <c r="R27" s="7"/>
      <c r="S27" s="7"/>
      <c r="T27" s="7"/>
    </row>
    <row r="28" s="0" customFormat="1" ht="15">
      <c r="A28" s="10" t="s">
        <v>13</v>
      </c>
      <c r="C28" s="1">
        <v>17</v>
      </c>
      <c r="D28" s="4">
        <v>14.550000000000001</v>
      </c>
      <c r="E28" s="5"/>
      <c r="F28" s="1">
        <v>-1</v>
      </c>
      <c r="G28" s="5">
        <v>8977</v>
      </c>
      <c r="H28" s="6">
        <v>9037</v>
      </c>
      <c r="I28" s="1">
        <f>IF(OR(G28="",H28=""),"",IF(OR(E28="",E28=1),(H28-G28)*F28,0))</f>
        <v>-60</v>
      </c>
      <c r="J28" s="1">
        <f>IF(OR(G28="",H28=""),"",IF(OR(E28="",E28=1),(H28-G28)*F28,IF(E29=1,(G29-G28)*F28*-1,-(H28-G28)*F28)))</f>
        <v>-60</v>
      </c>
      <c r="L28" s="7">
        <v>-325</v>
      </c>
      <c r="M28" s="7"/>
      <c r="N28" s="7"/>
      <c r="O28" s="8"/>
      <c r="P28" s="9"/>
      <c r="Q28" s="7"/>
      <c r="R28" s="7"/>
      <c r="S28" s="7"/>
      <c r="T28" s="7"/>
    </row>
    <row r="29" s="0" customFormat="1" ht="15">
      <c r="A29" s="10" t="s">
        <v>13</v>
      </c>
      <c r="C29" s="1">
        <v>17</v>
      </c>
      <c r="D29" s="4">
        <v>22.199999999999999</v>
      </c>
      <c r="E29" s="5"/>
      <c r="F29" s="1">
        <v>1</v>
      </c>
      <c r="G29" s="5">
        <v>9037</v>
      </c>
      <c r="H29" s="6">
        <v>8977</v>
      </c>
      <c r="I29" s="1">
        <f>IF(OR(G29="",H29=""),"",IF(OR(E29="",E29=1),(H29-G29)*F29,0))</f>
        <v>-60</v>
      </c>
      <c r="J29" s="1">
        <f>IF(OR(G29="",H29=""),"",IF(OR(E29="",E29=1),(H29-G29)*F29,IF(E30=1,(G30-G29)*F29*-1,-(H29-G29)*F29)))</f>
        <v>-60</v>
      </c>
      <c r="L29" s="7">
        <v>-270</v>
      </c>
      <c r="M29" s="7"/>
      <c r="N29" s="7"/>
      <c r="O29" s="8"/>
      <c r="P29" s="9"/>
      <c r="Q29" s="7"/>
      <c r="R29" s="7"/>
      <c r="S29" s="7"/>
      <c r="T29" s="7"/>
    </row>
    <row r="30" s="0" customFormat="1" ht="15.15">
      <c r="A30" s="10" t="s">
        <v>13</v>
      </c>
      <c r="B30" t="s">
        <v>14</v>
      </c>
      <c r="C30" s="1">
        <v>18</v>
      </c>
      <c r="D30" s="4">
        <v>13.449999999999999</v>
      </c>
      <c r="E30" s="5"/>
      <c r="F30" s="1">
        <v>-1</v>
      </c>
      <c r="G30" s="5">
        <v>8979</v>
      </c>
      <c r="H30" s="6">
        <v>8865</v>
      </c>
      <c r="I30" s="1">
        <f>IF(OR(G30="",H30=""),"",IF(OR(E30="",E30=1),(H30-G30)*F30,0))</f>
        <v>114</v>
      </c>
      <c r="J30" s="1">
        <f>IF(OR(G30="",H30=""),"",IF(OR(E30="",E30=1),(H30-G30)*F30,IF(E31=1,(G31-G30)*F30*-1,-(H30-G30)*F30)))</f>
        <v>114</v>
      </c>
      <c r="L30" s="7">
        <v>575</v>
      </c>
      <c r="M30" s="7"/>
      <c r="N30" s="7"/>
      <c r="O30" s="8"/>
      <c r="P30" s="9"/>
      <c r="Q30" s="7"/>
      <c r="R30" s="7"/>
      <c r="S30" s="7"/>
      <c r="T30" s="7"/>
    </row>
    <row r="31" s="0" customFormat="1" ht="15.15">
      <c r="A31" s="10" t="s">
        <v>13</v>
      </c>
      <c r="B31" t="s">
        <v>11</v>
      </c>
      <c r="C31" s="1">
        <v>18</v>
      </c>
      <c r="D31" s="4">
        <v>21.5</v>
      </c>
      <c r="E31" s="5"/>
      <c r="F31" s="1">
        <v>1</v>
      </c>
      <c r="G31" s="5">
        <v>8865</v>
      </c>
      <c r="H31" s="6">
        <v>8926</v>
      </c>
      <c r="I31" s="1">
        <f>IF(OR(G31="",H31=""),"",IF(OR(E31="",E31=1),(H31-G31)*F31,0))</f>
        <v>61</v>
      </c>
      <c r="J31" s="1">
        <f>IF(OR(G31="",H31=""),"",IF(OR(E31="",E31=1),(H31-G31)*F31,IF(E32=1,(G32-G31)*F31*-1,-(H31-G31)*F31)))</f>
        <v>61</v>
      </c>
      <c r="L31" s="7">
        <v>305</v>
      </c>
      <c r="M31" s="7"/>
      <c r="N31" s="7"/>
      <c r="O31" s="8"/>
      <c r="P31" s="9"/>
      <c r="Q31" s="7"/>
      <c r="R31" s="7"/>
      <c r="S31" s="7"/>
      <c r="T31" s="7"/>
    </row>
    <row r="32" s="0" customFormat="1" ht="15">
      <c r="A32" s="10" t="s">
        <v>13</v>
      </c>
      <c r="C32" s="1">
        <v>19</v>
      </c>
      <c r="D32" s="4">
        <v>11.15</v>
      </c>
      <c r="E32" s="5"/>
      <c r="F32" s="1">
        <v>1</v>
      </c>
      <c r="G32" s="5">
        <v>8904</v>
      </c>
      <c r="H32" s="6">
        <v>8879</v>
      </c>
      <c r="I32" s="1">
        <f>IF(OR(G32="",H32=""),"",IF(OR(E32="",E32=1),(H32-G32)*F32,0))</f>
        <v>-25</v>
      </c>
      <c r="J32" s="1">
        <f>IF(OR(G32="",H32=""),"",IF(OR(E32="",E32=1),(H32-G32)*F32,IF(E33=1,(G33-G32)*F32*-1,-(H32-G32)*F32)))</f>
        <v>-25</v>
      </c>
      <c r="L32" s="7">
        <v>-120</v>
      </c>
      <c r="M32" s="7"/>
      <c r="N32" s="7"/>
      <c r="O32" s="8"/>
      <c r="P32" s="9"/>
      <c r="Q32" s="7"/>
      <c r="R32" s="7"/>
      <c r="S32" s="7"/>
      <c r="T32" s="7"/>
    </row>
    <row r="33" s="0" customFormat="1" ht="15">
      <c r="A33" s="10" t="s">
        <v>13</v>
      </c>
      <c r="C33" s="1">
        <v>19</v>
      </c>
      <c r="D33" s="4">
        <v>14.449999999999999</v>
      </c>
      <c r="E33" s="5"/>
      <c r="F33" s="1">
        <v>-1</v>
      </c>
      <c r="G33" s="5">
        <v>8862</v>
      </c>
      <c r="H33" s="6">
        <v>8672</v>
      </c>
      <c r="I33" s="1">
        <f>IF(OR(G33="",H33=""),"",IF(OR(E33="",E33=1),(H33-G33)*F33,0))</f>
        <v>190</v>
      </c>
      <c r="J33" s="1">
        <f>IF(OR(G33="",H33=""),"",IF(OR(E33="",E33=1),(H33-G33)*F33,IF(E34=1,(G34-G33)*F33*-1,-(H33-G33)*F33)))</f>
        <v>190</v>
      </c>
      <c r="L33" s="7">
        <v>567</v>
      </c>
      <c r="M33" s="7">
        <v>466</v>
      </c>
      <c r="N33" s="7"/>
      <c r="O33" s="8"/>
      <c r="P33" s="9"/>
      <c r="Q33" s="7"/>
      <c r="R33" s="7"/>
      <c r="S33" s="7"/>
      <c r="T33" s="7"/>
    </row>
    <row r="34" s="0" customFormat="1" ht="15">
      <c r="A34" s="10" t="s">
        <v>13</v>
      </c>
      <c r="C34" s="1">
        <v>23</v>
      </c>
      <c r="D34" s="4">
        <v>9.3000000000000007</v>
      </c>
      <c r="E34" s="5"/>
      <c r="F34" s="1">
        <v>1</v>
      </c>
      <c r="G34" s="5">
        <v>8672</v>
      </c>
      <c r="H34" s="6">
        <v>8631</v>
      </c>
      <c r="I34" s="1">
        <f>IF(OR(G34="",H34=""),"",IF(OR(E34="",E34=1),(H34-G34)*F34,0))</f>
        <v>-41</v>
      </c>
      <c r="J34" s="1">
        <f>IF(OR(G34="",H34=""),"",IF(OR(E34="",E34=1),(H34-G34)*F34,IF(E35=1,(G35-G34)*F34*-1,-(H34-G34)*F34)))</f>
        <v>-41</v>
      </c>
      <c r="L34" s="7" t="s">
        <v>11</v>
      </c>
      <c r="M34" s="7">
        <v>-160</v>
      </c>
      <c r="N34" s="7"/>
      <c r="O34" s="8"/>
      <c r="P34" s="9"/>
      <c r="Q34" s="7"/>
      <c r="R34" s="7"/>
      <c r="S34" s="7"/>
      <c r="T34" s="7"/>
    </row>
    <row r="35" s="0" customFormat="1" ht="15">
      <c r="A35" s="10" t="s">
        <v>13</v>
      </c>
      <c r="C35" s="1">
        <v>23</v>
      </c>
      <c r="D35" s="4">
        <v>22.300000000000001</v>
      </c>
      <c r="E35" s="5"/>
      <c r="F35" s="1">
        <v>1</v>
      </c>
      <c r="G35" s="5">
        <v>8661</v>
      </c>
      <c r="H35" s="6">
        <v>8602</v>
      </c>
      <c r="I35" s="1">
        <f>IF(OR(G35="",H35=""),"",IF(OR(E35="",E35=1),(H35-G35)*F35,0))</f>
        <v>-59</v>
      </c>
      <c r="J35" s="1">
        <f>IF(OR(G35="",H35=""),"",IF(OR(E35="",E35=1),(H35-G35)*F35,IF(E36=1,(G36-G35)*F35*-1,-(H35-G35)*F35)))</f>
        <v>-59</v>
      </c>
      <c r="L35" s="7">
        <v>-300</v>
      </c>
      <c r="M35" s="7"/>
      <c r="N35" s="7"/>
      <c r="O35" s="8"/>
      <c r="P35" s="9"/>
      <c r="Q35" s="7"/>
      <c r="R35" s="7"/>
      <c r="S35" s="7"/>
      <c r="T35" s="7"/>
    </row>
    <row r="36" s="0" customFormat="1" ht="15.15">
      <c r="A36" s="10" t="s">
        <v>13</v>
      </c>
      <c r="B36" t="s">
        <v>14</v>
      </c>
      <c r="C36" s="1">
        <v>24</v>
      </c>
      <c r="D36" s="4">
        <v>9.0999999999999996</v>
      </c>
      <c r="E36" s="5"/>
      <c r="F36" s="1">
        <v>-1</v>
      </c>
      <c r="G36" s="5">
        <v>8602</v>
      </c>
      <c r="H36" s="6">
        <v>8481</v>
      </c>
      <c r="I36" s="1">
        <f>IF(OR(G36="",H36=""),"",IF(OR(E36="",E36=1),(H36-G36)*F36,0))</f>
        <v>121</v>
      </c>
      <c r="J36" s="1">
        <f>IF(OR(G36="",H36=""),"",IF(OR(E36="",E36=1),(H36-G36)*F36,IF(E37=1,(G37-G36)*F36*-1,-(H36-G36)*F36)))</f>
        <v>121</v>
      </c>
      <c r="L36" s="7">
        <v>610</v>
      </c>
      <c r="M36" s="7"/>
      <c r="N36" s="7"/>
      <c r="O36" s="8"/>
      <c r="P36" s="9"/>
      <c r="Q36" s="7"/>
      <c r="R36" s="7"/>
      <c r="S36" s="7"/>
      <c r="T36" s="7"/>
    </row>
    <row r="37" s="0" customFormat="1" ht="15.15">
      <c r="A37" s="10" t="s">
        <v>13</v>
      </c>
      <c r="B37" t="s">
        <v>11</v>
      </c>
      <c r="C37" s="1">
        <v>24</v>
      </c>
      <c r="D37" s="4">
        <v>10.35</v>
      </c>
      <c r="E37" s="5"/>
      <c r="F37" s="1">
        <v>1</v>
      </c>
      <c r="G37" s="5">
        <v>8481</v>
      </c>
      <c r="H37" s="6">
        <v>8443</v>
      </c>
      <c r="I37" s="1">
        <f>IF(OR(G37="",H37=""),"",IF(OR(E37="",E37=1),(H37-G37)*F37,0))</f>
        <v>-38</v>
      </c>
      <c r="J37" s="1">
        <f>IF(OR(G37="",H37=""),"",IF(OR(E37="",E37=1),(H37-G37)*F37,IF(E38=1,(G38-G37)*F37*-1,-(H37-G37)*F37)))</f>
        <v>-38</v>
      </c>
      <c r="L37" s="7" t="s">
        <v>11</v>
      </c>
      <c r="M37" s="7">
        <v>-340</v>
      </c>
      <c r="N37" s="7"/>
      <c r="O37" s="8"/>
      <c r="P37" s="9"/>
      <c r="Q37" s="7"/>
      <c r="R37" s="7"/>
      <c r="S37" s="7"/>
      <c r="T37" s="7"/>
    </row>
    <row r="38" s="0" customFormat="1" ht="15.15">
      <c r="A38" s="10" t="s">
        <v>13</v>
      </c>
      <c r="B38" t="s">
        <v>14</v>
      </c>
      <c r="C38" s="1">
        <v>24</v>
      </c>
      <c r="D38" s="4">
        <v>11.15</v>
      </c>
      <c r="E38" s="5"/>
      <c r="F38" s="1">
        <v>-1</v>
      </c>
      <c r="G38" s="5">
        <v>8443</v>
      </c>
      <c r="H38" s="6">
        <v>8457</v>
      </c>
      <c r="I38" s="1">
        <f>IF(OR(G38="",H38=""),"",IF(OR(E38="",E38=1),(H38-G38)*F38,0))</f>
        <v>-14</v>
      </c>
      <c r="J38" s="1">
        <f>IF(OR(G38="",H38=""),"",IF(OR(E38="",E38=1),(H38-G38)*F38,IF(E39=1,(G39-G38)*F38*-1,-(H38-G38)*F38)))</f>
        <v>-14</v>
      </c>
      <c r="L38" s="7" t="s">
        <v>11</v>
      </c>
      <c r="M38" s="7">
        <v>-230</v>
      </c>
      <c r="N38" s="7"/>
      <c r="O38" s="8"/>
      <c r="P38" s="9"/>
      <c r="Q38" s="7"/>
      <c r="R38" s="7"/>
      <c r="S38" s="7"/>
      <c r="T38" s="7"/>
    </row>
    <row r="39" s="0" customFormat="1" ht="15">
      <c r="A39" s="10" t="s">
        <v>13</v>
      </c>
      <c r="C39" s="1">
        <v>25</v>
      </c>
      <c r="D39" s="4">
        <v>9.0999999999999996</v>
      </c>
      <c r="E39" s="5"/>
      <c r="F39" s="1">
        <v>1</v>
      </c>
      <c r="G39" s="5">
        <v>8457</v>
      </c>
      <c r="H39" s="6">
        <v>8417</v>
      </c>
      <c r="I39" s="1">
        <f>IF(OR(G39="",H39=""),"",IF(OR(E39="",E39=1),(H39-G39)*F39,0))</f>
        <v>-40</v>
      </c>
      <c r="J39" s="1">
        <f>IF(OR(G39="",H39=""),"",IF(OR(E39="",E39=1),(H39-G39)*F39,IF(E40=1,(G40-G39)*F39*-1,-(H39-G39)*F39)))</f>
        <v>-40</v>
      </c>
      <c r="L39" s="7" t="s">
        <v>11</v>
      </c>
      <c r="M39" s="7">
        <v>-370</v>
      </c>
      <c r="N39" s="7"/>
      <c r="O39" s="8"/>
      <c r="P39" s="9"/>
      <c r="Q39" s="7"/>
      <c r="R39" s="7"/>
      <c r="S39" s="7"/>
      <c r="T39" s="7"/>
    </row>
    <row r="40" s="0" customFormat="1" ht="15">
      <c r="A40" s="10" t="s">
        <v>13</v>
      </c>
      <c r="C40" s="1">
        <v>25</v>
      </c>
      <c r="D40" s="4">
        <v>13.35</v>
      </c>
      <c r="E40" s="5"/>
      <c r="F40" s="1">
        <v>-1</v>
      </c>
      <c r="G40" s="5">
        <v>8384</v>
      </c>
      <c r="H40" s="6">
        <v>8437</v>
      </c>
      <c r="I40" s="1">
        <f>IF(OR(G40="",H40=""),"",IF(OR(E40="",E40=1),(H40-G40)*F40,0))</f>
        <v>-53</v>
      </c>
      <c r="J40" s="1">
        <f>IF(OR(G40="",H40=""),"",IF(OR(E40="",E40=1),(H40-G40)*F40,IF(E41=1,(G41-G40)*F40*-1,-(H40-G40)*F40)))</f>
        <v>-53</v>
      </c>
      <c r="L40" s="7">
        <v>-275</v>
      </c>
      <c r="M40" s="7"/>
      <c r="N40" s="7"/>
      <c r="O40" s="8"/>
      <c r="P40" s="9"/>
      <c r="Q40" s="7"/>
      <c r="R40" s="7"/>
      <c r="S40" s="7"/>
      <c r="T40" s="7"/>
    </row>
    <row r="41" s="0" customFormat="1" ht="15">
      <c r="A41" s="10" t="s">
        <v>13</v>
      </c>
      <c r="C41" s="1">
        <v>25</v>
      </c>
      <c r="D41" s="4">
        <v>22.399999999999999</v>
      </c>
      <c r="E41" s="5"/>
      <c r="F41" s="1">
        <v>1</v>
      </c>
      <c r="G41" s="5">
        <v>8437</v>
      </c>
      <c r="H41" s="6">
        <v>8442</v>
      </c>
      <c r="I41" s="1">
        <f>IF(OR(G41="",H41=""),"",IF(OR(E41="",E41=1),(H41-G41)*F41,0))</f>
        <v>5</v>
      </c>
      <c r="J41" s="1">
        <f>IF(OR(G41="",H41=""),"",IF(OR(E41="",E41=1),(H41-G41)*F41,IF(E42=1,(G42-G41)*F41*-1,-(H41-G41)*F41)))</f>
        <v>5</v>
      </c>
      <c r="L41" s="7">
        <v>15</v>
      </c>
      <c r="M41" s="7"/>
      <c r="N41" s="7"/>
      <c r="O41" s="8"/>
      <c r="P41" s="9"/>
      <c r="Q41" s="7"/>
      <c r="R41" s="7"/>
      <c r="S41" s="7"/>
      <c r="T41" s="7"/>
    </row>
    <row r="42" s="0" customFormat="1" ht="15">
      <c r="A42" s="10" t="s">
        <v>13</v>
      </c>
      <c r="C42" s="1">
        <v>26</v>
      </c>
      <c r="D42" s="4">
        <v>9.1999999999999993</v>
      </c>
      <c r="E42" s="5"/>
      <c r="F42" s="1">
        <v>-1</v>
      </c>
      <c r="G42" s="5">
        <v>8442</v>
      </c>
      <c r="H42" s="6">
        <v>8489</v>
      </c>
      <c r="I42" s="1">
        <f>IF(OR(G42="",H42=""),"",IF(OR(E42="",E42=1),(H42-G42)*F42,0))</f>
        <v>-47</v>
      </c>
      <c r="J42" s="1">
        <f>IF(OR(G42="",H42=""),"",IF(OR(E42="",E42=1),(H42-G42)*F42,IF(E43=1,(G43-G42)*F42*-1,-(H42-G42)*F42)))</f>
        <v>-47</v>
      </c>
      <c r="L42" s="7">
        <v>-230</v>
      </c>
      <c r="M42" s="7"/>
      <c r="N42" s="7"/>
      <c r="O42" s="8"/>
      <c r="P42" s="9"/>
      <c r="Q42" s="7"/>
      <c r="R42" s="7"/>
      <c r="S42" s="7"/>
      <c r="T42" s="7"/>
    </row>
    <row r="43" s="0" customFormat="1" ht="15">
      <c r="A43" s="10" t="s">
        <v>13</v>
      </c>
      <c r="C43" s="1">
        <v>27</v>
      </c>
      <c r="D43" s="4">
        <v>14.449999999999999</v>
      </c>
      <c r="E43" s="5"/>
      <c r="F43" s="1">
        <v>1</v>
      </c>
      <c r="G43" s="5">
        <v>8516</v>
      </c>
      <c r="H43" s="6">
        <v>8495</v>
      </c>
      <c r="I43" s="1">
        <f>IF(OR(G43="",H43=""),"",IF(OR(E43="",E43=1),(H43-G43)*F43,0))</f>
        <v>-21</v>
      </c>
      <c r="J43" s="1">
        <f>IF(OR(G43="",H43=""),"",IF(OR(E43="",E43=1),(H43-G43)*F43,IF(E44=1,(G44-G43)*F43*-1,-(H43-G43)*F43)))</f>
        <v>-21</v>
      </c>
      <c r="L43" s="7">
        <v>-110</v>
      </c>
      <c r="M43" s="7"/>
      <c r="N43" s="7"/>
      <c r="O43" s="8"/>
      <c r="P43" s="9"/>
      <c r="Q43" s="7"/>
      <c r="R43" s="7"/>
      <c r="S43" s="7"/>
      <c r="T43" s="7"/>
    </row>
    <row r="44" s="0" customFormat="1" ht="15">
      <c r="A44" s="10" t="s">
        <v>13</v>
      </c>
      <c r="C44" s="1">
        <v>30</v>
      </c>
      <c r="D44" s="4">
        <v>14.35</v>
      </c>
      <c r="E44" s="5"/>
      <c r="F44" s="1">
        <v>-1</v>
      </c>
      <c r="G44" s="5">
        <v>8496</v>
      </c>
      <c r="H44" s="6">
        <v>8423</v>
      </c>
      <c r="I44" s="1">
        <f>IF(OR(G44="",H44=""),"",IF(OR(E44="",E44=1),(H44-G44)*F44,0))</f>
        <v>73</v>
      </c>
      <c r="J44" s="1">
        <f>IF(OR(G44="",H44=""),"",IF(OR(E44="",E44=1),(H44-G44)*F44,IF(#REF!=1,(#REF!-G44)*F44*-1,-(H44-G44)*F44)))</f>
        <v>73</v>
      </c>
      <c r="L44" s="7">
        <v>355</v>
      </c>
      <c r="M44" s="7"/>
      <c r="N44" s="7"/>
      <c r="O44" s="8"/>
      <c r="P44" s="9"/>
      <c r="Q44" s="7"/>
      <c r="R44" s="7"/>
      <c r="S44" s="7"/>
      <c r="T44" s="7"/>
    </row>
    <row r="45" s="0" customFormat="1" ht="21.149999999999999">
      <c r="C45" s="1"/>
      <c r="D45" s="4"/>
      <c r="E45" s="5"/>
      <c r="F45" s="1"/>
      <c r="G45" s="5"/>
      <c r="H45" s="6"/>
      <c r="I45" s="1" t="str">
        <f>IF(OR(G45="",H45=""),"",IF(OR(E45="",E45=1),(H45-G45)*F45,0))</f>
        <v/>
      </c>
      <c r="J45" s="1" t="str">
        <f>IF(OR(G45="",H45=""),"",IF(OR(E45="",E45=1),(H45-G45)*F45,IF(E46=1,(G46-G45)*F45*-1,-(H45-G45)*F45)))</f>
        <v/>
      </c>
      <c r="L45" s="7"/>
      <c r="M45" s="7">
        <f>SUM(M20:M44)</f>
        <v>431</v>
      </c>
      <c r="N45" s="7"/>
      <c r="O45" s="8"/>
      <c r="P45" s="9"/>
      <c r="Q45" s="7"/>
      <c r="R45" s="7"/>
      <c r="S45" s="7"/>
      <c r="T45" s="7"/>
    </row>
    <row r="46" s="0" customFormat="1" ht="15.15">
      <c r="C46" s="1" t="s">
        <v>15</v>
      </c>
      <c r="D46" s="4"/>
      <c r="E46" s="5"/>
      <c r="F46" s="1"/>
      <c r="G46" s="5"/>
      <c r="H46" s="6"/>
      <c r="I46" s="1">
        <f>SUM(I20:I45)</f>
        <v>116</v>
      </c>
      <c r="J46" s="1">
        <f>SUM(J20:J45)</f>
        <v>116</v>
      </c>
      <c r="K46"/>
      <c r="L46" s="7">
        <f>SUM(L20:L45)</f>
        <v>-87</v>
      </c>
      <c r="M46" s="7"/>
      <c r="N46" s="7"/>
      <c r="O46" s="8"/>
      <c r="P46" s="9"/>
      <c r="Q46" s="7"/>
      <c r="R46" s="7"/>
      <c r="S46" s="7"/>
      <c r="T46" s="7"/>
    </row>
    <row r="47" ht="15">
      <c r="C47" s="1"/>
      <c r="D47" s="4"/>
      <c r="E47" s="5"/>
      <c r="F47" s="1"/>
      <c r="G47" s="5"/>
      <c r="H47" s="6"/>
      <c r="I47" s="1" t="str">
        <f>IF(OR(G47="",H47=""),"",IF(OR(E47="",E47=1),(H47-G47)*F47,0))</f>
        <v/>
      </c>
      <c r="J47" s="1">
        <v>-12.5</v>
      </c>
      <c r="L47" s="5"/>
      <c r="M47" s="5"/>
      <c r="O47" s="11"/>
      <c r="P47" s="12"/>
      <c r="Q47" s="1"/>
      <c r="R47" s="5"/>
      <c r="S47" s="5"/>
      <c r="T47" s="13" t="str">
        <f>IF(OR(R47="",S47=""),"",(S47-R47)*Q47)</f>
        <v/>
      </c>
    </row>
    <row r="48" ht="19.5">
      <c r="B48" s="2"/>
      <c r="C48" s="1" t="s">
        <v>16</v>
      </c>
      <c r="D48" s="4"/>
      <c r="E48" s="5"/>
      <c r="F48" s="1"/>
      <c r="G48" s="5"/>
      <c r="H48" s="6"/>
      <c r="I48" s="1" t="str">
        <f>IF(OR(G48="",H48=""),"",IF(OR(E48="",E48=1),(H48-G48)*F48,0))</f>
        <v/>
      </c>
      <c r="J48" s="1" t="str">
        <f>IF(OR(G48="",H48=""),"",IF(OR(E48="",E48=1),(H48-G48)*F48,IF(E49=1,(G49-G48)*F48*-1,-(H48-G48)*F48)))</f>
        <v/>
      </c>
      <c r="L48" s="14"/>
      <c r="M48" s="14"/>
      <c r="N48" s="14"/>
      <c r="O48" s="15" t="s">
        <v>16</v>
      </c>
      <c r="P48" s="16"/>
      <c r="Q48" s="14"/>
      <c r="R48" s="14"/>
      <c r="S48" s="14"/>
      <c r="T48" s="14" t="str">
        <f>IF(OR(R48="",S48=""),"",(S48-R48)*Q48)</f>
        <v/>
      </c>
    </row>
    <row r="49" ht="21.149999999999999">
      <c r="B49" s="2" t="s">
        <v>11</v>
      </c>
      <c r="C49" s="1">
        <v>31</v>
      </c>
      <c r="D49" s="4">
        <v>23</v>
      </c>
      <c r="E49" s="5"/>
      <c r="F49" s="1">
        <v>1</v>
      </c>
      <c r="G49" s="5">
        <v>9406</v>
      </c>
      <c r="H49" s="6">
        <v>9370</v>
      </c>
      <c r="I49" s="1">
        <f>IF(OR(G49="",H49=""),"",IF(OR(E49="",E49=1),(H49-G49)*F49,0))</f>
        <v>-36</v>
      </c>
      <c r="J49" s="1">
        <f>IF(OR(G49="",H49=""),"",IF(OR(E49="",E49=1),(H49-G49)*F49,IF(E50=1,(G50-G49)*F49*-1,-(H49-G49)*F49)))</f>
        <v>-36</v>
      </c>
      <c r="L49" s="13">
        <v>-180</v>
      </c>
      <c r="M49" s="13"/>
      <c r="N49" s="13"/>
      <c r="O49" s="13">
        <v>31</v>
      </c>
      <c r="P49" s="17">
        <v>23</v>
      </c>
      <c r="Q49" s="13">
        <v>1</v>
      </c>
      <c r="R49" s="13">
        <v>9406</v>
      </c>
      <c r="S49" s="18">
        <v>9370</v>
      </c>
      <c r="T49" s="13">
        <f>IF(OR(R49="",S49=""),"",(S49-R49)*Q49)</f>
        <v>-36</v>
      </c>
    </row>
    <row r="50" ht="21.199999999999999">
      <c r="B50" s="2" t="s">
        <v>14</v>
      </c>
      <c r="C50" s="1">
        <v>1</v>
      </c>
      <c r="D50" s="4">
        <v>9.0999999999999996</v>
      </c>
      <c r="E50" s="5"/>
      <c r="F50" s="1">
        <v>-1</v>
      </c>
      <c r="G50" s="5">
        <v>9370</v>
      </c>
      <c r="H50" s="6">
        <v>9455</v>
      </c>
      <c r="I50" s="1">
        <f>IF(OR(G50="",H50=""),"",IF(OR(E50="",E50=1),(H50-G50)*F50,0))</f>
        <v>-85</v>
      </c>
      <c r="J50" s="1">
        <f>IF(OR(G50="",H50=""),"",IF(OR(E50="",E50=1),(H50-G50)*F50,IF(E51=1,(G51-G50)*F50*-1,-(H50-G50)*F50)))</f>
        <v>-85</v>
      </c>
      <c r="L50" s="13">
        <v>-425</v>
      </c>
      <c r="M50" s="13"/>
      <c r="N50" s="13"/>
      <c r="O50" s="19"/>
      <c r="P50" s="20"/>
      <c r="Q50" s="13"/>
      <c r="R50" s="13"/>
      <c r="S50" s="13"/>
      <c r="T50" s="13" t="str">
        <f>IF(OR(R50="",S50=""),"",(S50-R50)*Q50)</f>
        <v/>
      </c>
    </row>
    <row r="51" ht="21">
      <c r="C51" s="1">
        <v>1</v>
      </c>
      <c r="D51" s="4">
        <v>13.35</v>
      </c>
      <c r="E51" s="5"/>
      <c r="F51" s="1">
        <v>1</v>
      </c>
      <c r="G51" s="5">
        <v>9491</v>
      </c>
      <c r="H51" s="6">
        <v>9398</v>
      </c>
      <c r="I51" s="1">
        <f>IF(OR(G51="",H51=""),"",IF(OR(E51="",E51=1),(H51-G51)*F51,0))</f>
        <v>-93</v>
      </c>
      <c r="J51" s="1">
        <f>IF(OR(G51="",H51=""),"",IF(OR(E51="",E51=1),(H51-G51)*F51,IF(E52=1,(G52-G51)*F51*-1,-(H51-G51)*F51)))</f>
        <v>-93</v>
      </c>
      <c r="L51" s="13" t="s">
        <v>11</v>
      </c>
      <c r="M51" s="13"/>
      <c r="N51" s="13"/>
      <c r="O51" s="19"/>
      <c r="P51" s="20"/>
      <c r="Q51" s="13"/>
      <c r="R51" s="13"/>
      <c r="S51" s="13"/>
      <c r="T51" s="13" t="str">
        <f>IF(OR(R51="",S51=""),"",(S51-R51)*Q51)</f>
        <v/>
      </c>
    </row>
    <row r="52" ht="21.149999999999999">
      <c r="B52" s="2" t="s">
        <v>11</v>
      </c>
      <c r="C52" s="1">
        <v>1</v>
      </c>
      <c r="D52" s="4">
        <v>21.399999999999999</v>
      </c>
      <c r="E52" s="5"/>
      <c r="F52" s="1">
        <v>1</v>
      </c>
      <c r="G52" s="5">
        <v>9398</v>
      </c>
      <c r="H52" s="6">
        <v>9454</v>
      </c>
      <c r="I52" s="1">
        <f>IF(OR(G52="",H52=""),"",IF(OR(E52="",E52=1),(H52-G52)*F52,0))</f>
        <v>56</v>
      </c>
      <c r="J52" s="1">
        <f>IF(OR(G52="",H52=""),"",IF(OR(E52="",E52=1),(H52-G52)*F52,IF(E53=1,(G53-G52)*F52*-1,-(H52-G52)*F52)))</f>
        <v>56</v>
      </c>
      <c r="L52" s="13">
        <v>-180</v>
      </c>
      <c r="M52" s="13"/>
      <c r="N52" s="13"/>
      <c r="O52" s="13">
        <v>1</v>
      </c>
      <c r="P52" s="17">
        <v>21.399999999999999</v>
      </c>
      <c r="Q52" s="13">
        <v>1</v>
      </c>
      <c r="R52" s="13">
        <v>9398</v>
      </c>
      <c r="S52" s="18">
        <v>9454</v>
      </c>
      <c r="T52" s="13">
        <f>IF(OR(R52="",S52=""),"",(S52-R52)*Q52)</f>
        <v>56</v>
      </c>
    </row>
    <row r="53" ht="21">
      <c r="C53" s="1">
        <v>4</v>
      </c>
      <c r="D53" s="4">
        <v>11.050000000000001</v>
      </c>
      <c r="E53" s="5"/>
      <c r="F53" s="1">
        <v>-1</v>
      </c>
      <c r="G53" s="5">
        <v>9319</v>
      </c>
      <c r="H53" s="6">
        <v>9293</v>
      </c>
      <c r="I53" s="1">
        <f>IF(OR(G53="",H53=""),"",IF(OR(E53="",E53=1),(H53-G53)*F53,0))</f>
        <v>26</v>
      </c>
      <c r="J53" s="1">
        <f>IF(OR(G53="",H53=""),"",IF(OR(E53="",E53=1),(H53-G53)*F53,IF(E54=1,(G54-G53)*F53*-1,-(H53-G53)*F53)))</f>
        <v>26</v>
      </c>
      <c r="L53" s="13">
        <v>125</v>
      </c>
      <c r="M53" s="13"/>
      <c r="N53" s="13"/>
      <c r="O53" s="19"/>
      <c r="P53" s="20"/>
      <c r="Q53" s="13"/>
      <c r="R53" s="13"/>
      <c r="S53" s="13"/>
      <c r="T53" s="13" t="str">
        <f>IF(OR(R53="",S53=""),"",(S53-R53)*Q53)</f>
        <v/>
      </c>
    </row>
    <row r="54" ht="21">
      <c r="C54" s="1">
        <v>5</v>
      </c>
      <c r="D54" s="4">
        <v>10.1</v>
      </c>
      <c r="E54" s="5"/>
      <c r="F54" s="1">
        <v>1</v>
      </c>
      <c r="G54" s="5">
        <v>9293</v>
      </c>
      <c r="H54" s="6">
        <v>9266</v>
      </c>
      <c r="I54" s="1">
        <f>IF(OR(G54="",H54=""),"",IF(OR(E54="",E54=1),(H54-G54)*F54,0))</f>
        <v>-27</v>
      </c>
      <c r="J54" s="1">
        <f>IF(OR(G54="",H54=""),"",IF(OR(E54="",E54=1),(H54-G54)*F54,IF(E55=1,(G55-G54)*F54*-1,-(H54-G54)*F54)))</f>
        <v>-27</v>
      </c>
      <c r="L54" s="13">
        <v>-135</v>
      </c>
      <c r="M54" s="13"/>
      <c r="N54" s="13"/>
      <c r="O54" s="19"/>
      <c r="P54" s="20"/>
      <c r="Q54" s="13"/>
      <c r="R54" s="13"/>
      <c r="S54" s="13"/>
      <c r="T54" s="13" t="str">
        <f>IF(OR(R54="",S54=""),"",(S54-R54)*Q54)</f>
        <v/>
      </c>
    </row>
    <row r="55" ht="21">
      <c r="C55" s="1">
        <v>5</v>
      </c>
      <c r="D55" s="4">
        <v>10.35</v>
      </c>
      <c r="E55" s="5"/>
      <c r="F55" s="1">
        <v>-1</v>
      </c>
      <c r="G55" s="5">
        <v>9266</v>
      </c>
      <c r="H55" s="6">
        <v>9311</v>
      </c>
      <c r="I55" s="1">
        <f>IF(OR(G55="",H55=""),"",IF(OR(E55="",E55=1),(H55-G55)*F55,0))</f>
        <v>-45</v>
      </c>
      <c r="J55" s="1">
        <f>IF(OR(G55="",H55=""),"",IF(OR(E55="",E55=1),(H55-G55)*F55,IF(E56=1,(G56-G55)*F55*-1,-(H55-G55)*F55)))</f>
        <v>-45</v>
      </c>
      <c r="L55" s="13">
        <v>-220</v>
      </c>
      <c r="M55" s="13"/>
      <c r="N55" s="13"/>
      <c r="O55" s="19"/>
      <c r="P55" s="20"/>
      <c r="Q55" s="13"/>
      <c r="R55" s="13"/>
      <c r="S55" s="13"/>
      <c r="T55" s="13" t="str">
        <f>IF(OR(R55="",S55=""),"",(S55-R55)*Q55)</f>
        <v/>
      </c>
    </row>
    <row r="56" ht="21.199999999999999">
      <c r="B56" s="2" t="s">
        <v>14</v>
      </c>
      <c r="C56" s="1">
        <v>5</v>
      </c>
      <c r="D56" s="4">
        <v>21.100000000000001</v>
      </c>
      <c r="E56" s="5"/>
      <c r="F56" s="1">
        <v>1</v>
      </c>
      <c r="G56" s="5">
        <v>9320</v>
      </c>
      <c r="H56" s="6">
        <v>9336</v>
      </c>
      <c r="I56" s="1">
        <f>IF(OR(G56="",H56=""),"",IF(OR(E56="",E56=1),(H56-G56)*F56,0))</f>
        <v>16</v>
      </c>
      <c r="J56" s="1">
        <f>IF(OR(G56="",H56=""),"",IF(OR(E56="",E56=1),(H56-G56)*F56,IF(E57=1,(G57-G56)*F56*-1,-(H56-G56)*F56)))</f>
        <v>16</v>
      </c>
      <c r="L56" s="13">
        <v>80</v>
      </c>
      <c r="M56" s="13"/>
      <c r="N56" s="13"/>
      <c r="O56" s="19"/>
      <c r="P56" s="20"/>
      <c r="Q56" s="13"/>
      <c r="R56" s="13"/>
      <c r="S56" s="13"/>
      <c r="T56" s="13" t="str">
        <f>IF(OR(R56="",S56=""),"",(S56-R56)*Q56)</f>
        <v/>
      </c>
    </row>
    <row r="57" ht="21.149999999999999">
      <c r="B57" s="2" t="s">
        <v>11</v>
      </c>
      <c r="C57" s="1">
        <v>5</v>
      </c>
      <c r="D57" s="4">
        <v>21.399999999999999</v>
      </c>
      <c r="E57" s="5"/>
      <c r="F57" s="1">
        <v>-1</v>
      </c>
      <c r="G57" s="5">
        <v>9336</v>
      </c>
      <c r="H57" s="6">
        <v>9344</v>
      </c>
      <c r="I57" s="1">
        <f>IF(OR(G57="",H57=""),"",IF(OR(E57="",E57=1),(H57-G57)*F57,0))</f>
        <v>-8</v>
      </c>
      <c r="J57" s="1">
        <f>IF(OR(G57="",H57=""),"",IF(OR(E57="",E57=1),(H57-G57)*F57,IF(E58=1,(G58-G57)*F57*-1,-(H57-G57)*F57)))</f>
        <v>-8</v>
      </c>
      <c r="L57" s="13">
        <v>-45</v>
      </c>
      <c r="M57" s="13"/>
      <c r="N57" s="13"/>
      <c r="O57" s="13">
        <v>5</v>
      </c>
      <c r="P57" s="17">
        <v>21.399999999999999</v>
      </c>
      <c r="Q57" s="13">
        <v>-1</v>
      </c>
      <c r="R57" s="13">
        <v>9336</v>
      </c>
      <c r="S57" s="18">
        <v>9344</v>
      </c>
      <c r="T57" s="13">
        <f>IF(OR(R57="",S57=""),"",(S57-R57)*Q57)</f>
        <v>-8</v>
      </c>
    </row>
    <row r="58" ht="21.199999999999999">
      <c r="B58" s="2" t="s">
        <v>14</v>
      </c>
      <c r="C58" s="1">
        <v>6</v>
      </c>
      <c r="D58" s="4">
        <v>9.0999999999999996</v>
      </c>
      <c r="E58" s="5"/>
      <c r="F58" s="1">
        <v>1</v>
      </c>
      <c r="G58" s="5">
        <v>9344</v>
      </c>
      <c r="H58" s="6">
        <v>9286</v>
      </c>
      <c r="I58" s="1">
        <f>IF(OR(G58="",H58=""),"",IF(OR(E58="",E58=1),(H58-G58)*F58,0))</f>
        <v>-58</v>
      </c>
      <c r="J58" s="1">
        <f>IF(OR(G58="",H58=""),"",IF(OR(E58="",E58=1),(H58-G58)*F58,IF(E59=1,(G59-G58)*F58*-1,-(H58-G58)*F58)))</f>
        <v>-58</v>
      </c>
      <c r="L58" s="13">
        <v>-295</v>
      </c>
      <c r="M58" s="13"/>
      <c r="N58" s="13"/>
      <c r="O58" s="19"/>
      <c r="P58" s="20"/>
      <c r="Q58" s="13"/>
      <c r="R58" s="13"/>
      <c r="S58" s="13"/>
      <c r="T58" s="13" t="str">
        <f>IF(OR(R58="",S58=""),"",(S58-R58)*Q58)</f>
        <v/>
      </c>
    </row>
    <row r="59" ht="21">
      <c r="C59" s="1">
        <v>6</v>
      </c>
      <c r="D59" s="4">
        <v>11.25</v>
      </c>
      <c r="E59" s="5">
        <v>0</v>
      </c>
      <c r="F59" s="1">
        <v>-1</v>
      </c>
      <c r="G59" s="5">
        <v>9247</v>
      </c>
      <c r="H59" s="6">
        <v>9250</v>
      </c>
      <c r="I59" s="1">
        <f>IF(OR(G59="",H59=""),"",IF(OR(E59="",E59=1),(H59-G59)*F59,0))</f>
        <v>0</v>
      </c>
      <c r="J59" s="1">
        <f>IF(OR(G59="",H59=""),"",IF(OR(E59="",E59=1),(H59-G59)*F59,IF(E60=1,(G60-G59)*F59*-1,-(H59-G59)*F59)))</f>
        <v>3</v>
      </c>
      <c r="L59" s="13">
        <v>-5</v>
      </c>
      <c r="M59" s="13"/>
      <c r="N59" s="13"/>
      <c r="O59" s="19"/>
      <c r="P59" s="20"/>
      <c r="Q59" s="13"/>
      <c r="R59" s="13"/>
      <c r="S59" s="13"/>
      <c r="T59" s="13" t="str">
        <f>IF(OR(R59="",S59=""),"",(S59-R59)*Q59)</f>
        <v/>
      </c>
    </row>
    <row r="60" ht="21.199999999999999">
      <c r="B60" s="2" t="s">
        <v>14</v>
      </c>
      <c r="C60" s="1">
        <v>6</v>
      </c>
      <c r="D60" s="4">
        <v>21.100000000000001</v>
      </c>
      <c r="E60" s="5">
        <v>1</v>
      </c>
      <c r="F60" s="1">
        <v>-1</v>
      </c>
      <c r="G60" s="5">
        <v>9250</v>
      </c>
      <c r="H60" s="6">
        <v>8974</v>
      </c>
      <c r="I60" s="1">
        <f>IF(OR(G60="",H60=""),"",IF(OR(E60="",E60=1),(H60-G60)*F60,0))</f>
        <v>276</v>
      </c>
      <c r="J60" s="1">
        <f>IF(OR(G60="",H60=""),"",IF(OR(E60="",E60=1),(H60-G60)*F60,IF(E61=1,(G61-G60)*F60*-1,-(H60-G60)*F60)))</f>
        <v>276</v>
      </c>
      <c r="L60" s="13">
        <v>1380</v>
      </c>
      <c r="M60" s="13"/>
      <c r="N60" s="13"/>
      <c r="O60" s="19"/>
      <c r="P60" s="20"/>
      <c r="Q60" s="13"/>
      <c r="R60" s="13"/>
      <c r="S60" s="13"/>
      <c r="T60" s="13" t="str">
        <f>IF(OR(R60="",S60=""),"",(S60-R60)*Q60)</f>
        <v/>
      </c>
    </row>
    <row r="61" ht="21.149999999999999">
      <c r="B61" s="2" t="s">
        <v>11</v>
      </c>
      <c r="C61" s="1">
        <v>7</v>
      </c>
      <c r="D61" s="4">
        <v>22.100000000000001</v>
      </c>
      <c r="E61" s="5"/>
      <c r="F61" s="1">
        <v>1</v>
      </c>
      <c r="G61" s="5">
        <v>8974</v>
      </c>
      <c r="H61" s="6">
        <v>8934</v>
      </c>
      <c r="I61" s="1">
        <f>IF(OR(G61="",H61=""),"",IF(OR(E61="",E61=1),(H61-G61)*F61,0))</f>
        <v>-40</v>
      </c>
      <c r="J61" s="1">
        <f>IF(OR(G61="",H61=""),"",IF(OR(E61="",E61=1),(H61-G61)*F61,IF(E62=1,(G62-G61)*F61*-1,-(H61-G61)*F61)))</f>
        <v>-40</v>
      </c>
      <c r="L61" s="13">
        <v>-200</v>
      </c>
      <c r="M61" s="13"/>
      <c r="N61" s="13"/>
      <c r="O61" s="13">
        <v>7</v>
      </c>
      <c r="P61" s="17">
        <v>22.100000000000001</v>
      </c>
      <c r="Q61" s="13">
        <v>1</v>
      </c>
      <c r="R61" s="13">
        <v>8974</v>
      </c>
      <c r="S61" s="18">
        <v>8934</v>
      </c>
      <c r="T61" s="13">
        <f>IF(OR(R61="",S61=""),"",(S61-R61)*Q61)</f>
        <v>-40</v>
      </c>
    </row>
    <row r="62" ht="21.199999999999999">
      <c r="B62" s="2" t="s">
        <v>14</v>
      </c>
      <c r="C62" s="1">
        <v>8</v>
      </c>
      <c r="D62" s="4">
        <v>9.4000000000000004</v>
      </c>
      <c r="E62" s="5"/>
      <c r="F62" s="1">
        <v>-1</v>
      </c>
      <c r="G62" s="5">
        <v>8943</v>
      </c>
      <c r="H62" s="6">
        <v>8957</v>
      </c>
      <c r="I62" s="1">
        <f>IF(OR(G62="",H62=""),"",IF(OR(E62="",E62=1),(H62-G62)*F62,0))</f>
        <v>-14</v>
      </c>
      <c r="J62" s="1">
        <f>IF(OR(G62="",H62=""),"",IF(OR(E62="",E62=1),(H62-G62)*F62,IF(E63=1,(G63-G62)*F62*-1,-(H62-G62)*F62)))</f>
        <v>-14</v>
      </c>
      <c r="L62" s="13">
        <v>-80</v>
      </c>
      <c r="M62" s="13"/>
      <c r="N62" s="13"/>
      <c r="O62" s="19"/>
      <c r="P62" s="20"/>
      <c r="Q62" s="13"/>
      <c r="R62" s="13"/>
      <c r="S62" s="13"/>
      <c r="T62" s="13" t="str">
        <f>IF(OR(R62="",S62=""),"",(S62-R62)*Q62)</f>
        <v/>
      </c>
    </row>
    <row r="63" ht="21.199999999999999">
      <c r="B63" s="2" t="s">
        <v>14</v>
      </c>
      <c r="C63" s="1">
        <v>8</v>
      </c>
      <c r="D63" s="4">
        <v>21.100000000000001</v>
      </c>
      <c r="E63" s="5"/>
      <c r="F63" s="1">
        <v>1</v>
      </c>
      <c r="G63" s="5">
        <v>8986</v>
      </c>
      <c r="H63" s="6">
        <v>9051</v>
      </c>
      <c r="I63" s="1">
        <f>IF(OR(G63="",H63=""),"",IF(OR(E63="",E63=1),(H63-G63)*F63,0))</f>
        <v>65</v>
      </c>
      <c r="J63" s="1">
        <f>IF(OR(G63="",H63=""),"",IF(OR(E63="",E63=1),(H63-G63)*F63,IF(E64=1,(G64-G63)*F63*-1,-(H63-G63)*F63)))</f>
        <v>65</v>
      </c>
      <c r="L63" s="13">
        <v>325</v>
      </c>
      <c r="M63" s="13"/>
      <c r="N63" s="13"/>
      <c r="O63" s="19"/>
      <c r="P63" s="20"/>
      <c r="Q63" s="13"/>
      <c r="R63" s="13"/>
      <c r="S63" s="13"/>
      <c r="T63" s="13" t="str">
        <f>IF(OR(R63="",S63=""),"",(S63-R63)*Q63)</f>
        <v/>
      </c>
    </row>
    <row r="64" ht="21.149999999999999">
      <c r="B64" s="2" t="s">
        <v>11</v>
      </c>
      <c r="C64" s="1">
        <v>8</v>
      </c>
      <c r="D64" s="4">
        <v>21.399999999999999</v>
      </c>
      <c r="E64" s="5"/>
      <c r="F64" s="1">
        <v>-1</v>
      </c>
      <c r="G64" s="5">
        <v>9054</v>
      </c>
      <c r="H64" s="6">
        <v>9081</v>
      </c>
      <c r="I64" s="1">
        <f>IF(OR(G64="",H64=""),"",IF(OR(E64="",E64=1),(H64-G64)*F64,0))</f>
        <v>-27</v>
      </c>
      <c r="J64" s="1">
        <f>IF(OR(G64="",H64=""),"",IF(OR(E64="",E64=1),(H64-G64)*F64,IF(E65=1,(G65-G64)*F64*-1,-(H64-G64)*F64)))</f>
        <v>-27</v>
      </c>
      <c r="L64" s="13">
        <v>-150</v>
      </c>
      <c r="M64" s="13"/>
      <c r="N64" s="13"/>
      <c r="O64" s="13">
        <v>8</v>
      </c>
      <c r="P64" s="17">
        <v>21.399999999999999</v>
      </c>
      <c r="Q64" s="13">
        <v>-1</v>
      </c>
      <c r="R64" s="13">
        <v>9054</v>
      </c>
      <c r="S64" s="18">
        <v>9081</v>
      </c>
      <c r="T64" s="13">
        <f>IF(OR(R64="",S64=""),"",(S64-R64)*Q64)</f>
        <v>-27</v>
      </c>
    </row>
    <row r="65" ht="21.199999999999999">
      <c r="B65" s="2" t="s">
        <v>14</v>
      </c>
      <c r="C65" s="1">
        <v>8</v>
      </c>
      <c r="D65" s="4">
        <v>22.5</v>
      </c>
      <c r="E65" s="5"/>
      <c r="F65" s="1">
        <v>1</v>
      </c>
      <c r="G65" s="5">
        <v>9081</v>
      </c>
      <c r="H65" s="6">
        <v>8987</v>
      </c>
      <c r="I65" s="1">
        <f>IF(OR(G65="",H65=""),"",IF(OR(E65="",E65=1),(H65-G65)*F65,0))</f>
        <v>-94</v>
      </c>
      <c r="J65" s="1">
        <f>IF(OR(G65="",H65=""),"",IF(OR(E65="",E65=1),(H65-G65)*F65,IF(E66=1,(G66-G65)*F65*-1,-(H65-G65)*F65)))</f>
        <v>-94</v>
      </c>
      <c r="L65" s="13">
        <v>-470</v>
      </c>
      <c r="M65" s="13"/>
      <c r="N65" s="13"/>
      <c r="O65" s="19"/>
      <c r="P65" s="20"/>
      <c r="Q65" s="13"/>
      <c r="R65" s="13"/>
      <c r="S65" s="13"/>
      <c r="T65" s="13" t="str">
        <f>IF(OR(R65="",S65=""),"",(S65-R65)*Q65)</f>
        <v/>
      </c>
    </row>
    <row r="66" ht="21.199999999999999">
      <c r="B66" s="2" t="s">
        <v>11</v>
      </c>
      <c r="C66" s="1">
        <v>11</v>
      </c>
      <c r="D66" s="4">
        <v>14.25</v>
      </c>
      <c r="E66" s="5"/>
      <c r="F66" s="1">
        <v>1</v>
      </c>
      <c r="G66" s="5">
        <v>8969</v>
      </c>
      <c r="H66" s="6">
        <v>9009</v>
      </c>
      <c r="I66" s="1">
        <f>IF(OR(G66="",H66=""),"",IF(OR(E66="",E66=1),(H66-G66)*F66,0))</f>
        <v>40</v>
      </c>
      <c r="J66" s="1">
        <f>IF(OR(G66="",H66=""),"",IF(OR(E66="",E66=1),(H66-G66)*F66,IF(E67=1,(G67-G66)*F66*-1,-(H66-G66)*F66)))</f>
        <v>40</v>
      </c>
      <c r="L66" s="13">
        <v>180</v>
      </c>
      <c r="M66" s="13"/>
      <c r="N66" s="13"/>
      <c r="O66" s="13">
        <v>11</v>
      </c>
      <c r="P66" s="17">
        <v>14.25</v>
      </c>
      <c r="Q66" s="13">
        <v>1</v>
      </c>
      <c r="R66" s="13">
        <v>8969</v>
      </c>
      <c r="S66" s="18">
        <v>9009</v>
      </c>
      <c r="T66" s="13">
        <f>IF(OR(R66="",S66=""),"",(S66-R66)*Q66)</f>
        <v>40</v>
      </c>
    </row>
    <row r="67" ht="21">
      <c r="C67" s="1">
        <v>11</v>
      </c>
      <c r="D67" s="4">
        <v>21.100000000000001</v>
      </c>
      <c r="E67" s="5"/>
      <c r="F67" s="1">
        <v>-1</v>
      </c>
      <c r="G67" s="5">
        <v>8994</v>
      </c>
      <c r="H67" s="6">
        <v>9027</v>
      </c>
      <c r="I67" s="1">
        <f>IF(OR(G67="",H67=""),"",IF(OR(E67="",E67=1),(H67-G67)*F67,0))</f>
        <v>-33</v>
      </c>
      <c r="J67" s="1">
        <f>IF(OR(G67="",H67=""),"",IF(OR(E67="",E67=1),(H67-G67)*F67,IF(E68=1,(G68-G67)*F67*-1,-(H67-G67)*F67)))</f>
        <v>-33</v>
      </c>
      <c r="L67" s="13">
        <v>-175</v>
      </c>
      <c r="M67" s="13"/>
      <c r="N67" s="13"/>
      <c r="O67" s="19"/>
      <c r="P67" s="20"/>
      <c r="Q67" s="13"/>
      <c r="R67" s="13"/>
      <c r="S67" s="13"/>
      <c r="T67" s="13" t="str">
        <f>IF(OR(R67="",S67=""),"",(S67-R67)*Q67)</f>
        <v/>
      </c>
    </row>
    <row r="68" ht="21">
      <c r="C68" s="1">
        <v>13</v>
      </c>
      <c r="D68" s="4">
        <v>10.449999999999999</v>
      </c>
      <c r="E68" s="5">
        <v>0</v>
      </c>
      <c r="F68" s="1">
        <v>-1</v>
      </c>
      <c r="G68" s="5">
        <v>8912</v>
      </c>
      <c r="H68" s="6">
        <v>8773</v>
      </c>
      <c r="I68" s="1">
        <f>IF(OR(G68="",H68=""),"",IF(OR(E68="",E68=1),(H68-G68)*F68,0))</f>
        <v>0</v>
      </c>
      <c r="J68" s="1">
        <f>IF(OR(G68="",H68=""),"",IF(OR(E68="",E68=1),(H68-G68)*F68,IF(E69=1,(G69-G68)*F68*-1,-(H68-G68)*F68)))</f>
        <v>-139</v>
      </c>
      <c r="L68" s="13" t="s">
        <v>11</v>
      </c>
      <c r="M68" s="13"/>
      <c r="N68" s="13"/>
      <c r="O68" s="19"/>
      <c r="P68" s="20"/>
      <c r="Q68" s="13"/>
      <c r="R68" s="13"/>
      <c r="S68" s="13"/>
      <c r="T68" s="13" t="str">
        <f>IF(OR(R68="",S68=""),"",(S68-R68)*Q68)</f>
        <v/>
      </c>
    </row>
    <row r="69" ht="21">
      <c r="C69" s="1">
        <v>13</v>
      </c>
      <c r="D69" s="4">
        <v>21.100000000000001</v>
      </c>
      <c r="E69" s="5">
        <v>1</v>
      </c>
      <c r="F69" s="1">
        <v>-1</v>
      </c>
      <c r="G69" s="5">
        <v>8773</v>
      </c>
      <c r="H69" s="6">
        <v>8877</v>
      </c>
      <c r="I69" s="1">
        <f>IF(OR(G69="",H69=""),"",IF(OR(E69="",E69=1),(H69-G69)*F69,0))</f>
        <v>-104</v>
      </c>
      <c r="J69" s="1">
        <f>IF(OR(G69="",H69=""),"",IF(OR(E69="",E69=1),(H69-G69)*F69,IF(E70=1,(G70-G69)*F69*-1,-(H69-G69)*F69)))</f>
        <v>-104</v>
      </c>
      <c r="L69" s="13">
        <v>170</v>
      </c>
      <c r="M69" s="13"/>
      <c r="N69" s="13"/>
      <c r="O69" s="19"/>
      <c r="P69" s="20"/>
      <c r="Q69" s="13"/>
      <c r="R69" s="13"/>
      <c r="S69" s="13"/>
      <c r="T69" s="13" t="str">
        <f>IF(OR(R69="",S69=""),"",(S69-R69)*Q69)</f>
        <v/>
      </c>
    </row>
    <row r="70" ht="21">
      <c r="C70" s="1">
        <v>14</v>
      </c>
      <c r="D70" s="4">
        <v>10.550000000000001</v>
      </c>
      <c r="E70" s="5"/>
      <c r="F70" s="1">
        <v>1</v>
      </c>
      <c r="G70" s="5">
        <v>8914</v>
      </c>
      <c r="H70" s="6">
        <v>8989</v>
      </c>
      <c r="I70" s="1">
        <f>IF(OR(G70="",H70=""),"",IF(OR(E70="",E70=1),(H70-G70)*F70,0))</f>
        <v>75</v>
      </c>
      <c r="J70" s="1">
        <f>IF(OR(G70="",H70=""),"",IF(OR(E70="",E70=1),(H70-G70)*F70,IF(E71=1,(G71-G70)*F70*-1,-(H70-G70)*F70)))</f>
        <v>75</v>
      </c>
      <c r="L70" s="13">
        <v>360</v>
      </c>
      <c r="M70" s="13"/>
      <c r="N70" s="13"/>
      <c r="O70" s="19"/>
      <c r="P70" s="20"/>
      <c r="Q70" s="13"/>
      <c r="R70" s="13"/>
      <c r="S70" s="13"/>
      <c r="T70" s="13" t="str">
        <f>IF(OR(R70="",S70=""),"",(S70-R70)*Q70)</f>
        <v/>
      </c>
    </row>
    <row r="71" ht="21">
      <c r="C71" s="1">
        <v>15</v>
      </c>
      <c r="D71" s="4">
        <v>13.359999999999999</v>
      </c>
      <c r="E71" s="5"/>
      <c r="F71" s="1">
        <v>-1</v>
      </c>
      <c r="G71" s="5">
        <v>8989</v>
      </c>
      <c r="H71" s="6">
        <v>8932</v>
      </c>
      <c r="I71" s="1">
        <f>IF(OR(G71="",H71=""),"",IF(OR(E71="",E71=1),(H71-G71)*F71,0))</f>
        <v>57</v>
      </c>
      <c r="J71" s="1">
        <f>IF(OR(G71="",H71=""),"",IF(OR(E71="",E71=1),(H71-G71)*F71,IF(E72=1,(G72-G71)*F71*-1,-(H71-G71)*F71)))</f>
        <v>57</v>
      </c>
      <c r="L71" s="13">
        <v>305</v>
      </c>
      <c r="M71" s="13"/>
      <c r="N71" s="13"/>
      <c r="O71" s="19"/>
      <c r="P71" s="20"/>
      <c r="Q71" s="13"/>
      <c r="R71" s="13"/>
      <c r="S71" s="13"/>
      <c r="T71" s="13" t="str">
        <f>IF(OR(R71="",S71=""),"",(S71-R71)*Q71)</f>
        <v/>
      </c>
    </row>
    <row r="72" ht="21">
      <c r="C72" s="1">
        <v>18</v>
      </c>
      <c r="D72" s="4">
        <v>21.100000000000001</v>
      </c>
      <c r="E72" s="5"/>
      <c r="F72" s="1">
        <v>1</v>
      </c>
      <c r="G72" s="5">
        <v>8921</v>
      </c>
      <c r="H72" s="6">
        <v>8865</v>
      </c>
      <c r="I72" s="1">
        <f>IF(OR(G72="",H72=""),"",IF(OR(E72="",E72=1),(H72-G72)*F72,0))</f>
        <v>-56</v>
      </c>
      <c r="J72" s="1">
        <f>IF(OR(G72="",H72=""),"",IF(OR(E72="",E72=1),(H72-G72)*F72,IF(E73=1,(G73-G72)*F72*-1,-(H72-G72)*F72)))</f>
        <v>-56</v>
      </c>
      <c r="L72" s="13">
        <v>-280</v>
      </c>
      <c r="M72" s="13"/>
      <c r="N72" s="13"/>
      <c r="O72" s="19"/>
      <c r="P72" s="20"/>
      <c r="Q72" s="13"/>
      <c r="R72" s="13"/>
      <c r="S72" s="13"/>
      <c r="T72" s="13" t="str">
        <f>IF(OR(R72="",S72=""),"",(S72-R72)*Q72)</f>
        <v/>
      </c>
    </row>
    <row r="73" ht="21">
      <c r="C73" s="1">
        <v>18</v>
      </c>
      <c r="D73" s="4">
        <v>22</v>
      </c>
      <c r="E73" s="5"/>
      <c r="F73" s="1">
        <v>-1</v>
      </c>
      <c r="G73" s="5">
        <v>8865</v>
      </c>
      <c r="H73" s="6">
        <v>8744</v>
      </c>
      <c r="I73" s="1">
        <f>IF(OR(G73="",H73=""),"",IF(OR(E73="",E73=1),(H73-G73)*F73,0))</f>
        <v>121</v>
      </c>
      <c r="J73" s="1">
        <f>IF(OR(G73="",H73=""),"",IF(OR(E73="",E73=1),(H73-G73)*F73,IF(E74=1,(G74-G73)*F73*-1,-(H73-G73)*F73)))</f>
        <v>121</v>
      </c>
      <c r="L73" s="13">
        <v>605</v>
      </c>
      <c r="M73" s="13"/>
      <c r="N73" s="13"/>
      <c r="O73" s="19"/>
      <c r="P73" s="20"/>
      <c r="Q73" s="13"/>
      <c r="R73" s="13"/>
      <c r="S73" s="13"/>
      <c r="T73" s="13" t="str">
        <f>IF(OR(R73="",S73=""),"",(S73-R73)*Q73)</f>
        <v/>
      </c>
    </row>
    <row r="74" ht="21">
      <c r="C74" s="1">
        <v>20</v>
      </c>
      <c r="D74" s="4">
        <v>9.0999999999999996</v>
      </c>
      <c r="E74" s="5"/>
      <c r="F74" s="1">
        <v>1</v>
      </c>
      <c r="G74" s="5">
        <v>8744</v>
      </c>
      <c r="H74" s="6">
        <v>8680</v>
      </c>
      <c r="I74" s="1">
        <f>IF(OR(G74="",H74=""),"",IF(OR(E74="",E74=1),(H74-G74)*F74,0))</f>
        <v>-64</v>
      </c>
      <c r="J74" s="1">
        <f>IF(OR(G74="",H74=""),"",IF(OR(E74="",E74=1),(H74-G74)*F74,IF(E75=1,(G75-G74)*F74*-1,-(H74-G74)*F74)))</f>
        <v>-64</v>
      </c>
      <c r="L74" s="13" t="s">
        <v>11</v>
      </c>
      <c r="M74" s="13"/>
      <c r="N74" s="13"/>
      <c r="O74" s="19"/>
      <c r="P74" s="20"/>
      <c r="Q74" s="13"/>
      <c r="R74" s="13"/>
      <c r="S74" s="13"/>
      <c r="T74" s="13" t="str">
        <f>IF(OR(R74="",S74=""),"",(S74-R74)*Q74)</f>
        <v/>
      </c>
    </row>
    <row r="75" ht="21">
      <c r="C75" s="1">
        <v>20</v>
      </c>
      <c r="D75" s="4">
        <v>10.550000000000001</v>
      </c>
      <c r="E75" s="5">
        <v>0</v>
      </c>
      <c r="F75" s="1">
        <v>-1</v>
      </c>
      <c r="G75" s="5">
        <v>8680</v>
      </c>
      <c r="H75" s="6">
        <v>8725</v>
      </c>
      <c r="I75" s="1">
        <f>IF(OR(G75="",H75=""),"",IF(OR(E75="",E75=1),(H75-G75)*F75,0))</f>
        <v>0</v>
      </c>
      <c r="J75" s="1">
        <f>IF(OR(G75="",H75=""),"",IF(OR(E75="",E75=1),(H75-G75)*F75,IF(E76=1,(G76-G75)*F75*-1,-(H75-G75)*F75)))</f>
        <v>45</v>
      </c>
      <c r="L75" s="13">
        <v>-95</v>
      </c>
      <c r="M75" s="13"/>
      <c r="N75" s="13"/>
      <c r="O75" s="19"/>
      <c r="P75" s="20"/>
      <c r="Q75" s="13"/>
      <c r="R75" s="13"/>
      <c r="S75" s="13"/>
      <c r="T75" s="13" t="str">
        <f>IF(OR(R75="",S75=""),"",(S75-R75)*Q75)</f>
        <v/>
      </c>
    </row>
    <row r="76" ht="21">
      <c r="C76" s="1">
        <v>20</v>
      </c>
      <c r="D76" s="4">
        <v>21.100000000000001</v>
      </c>
      <c r="E76" s="5">
        <v>1</v>
      </c>
      <c r="F76" s="1">
        <v>-1</v>
      </c>
      <c r="G76" s="5">
        <v>8725</v>
      </c>
      <c r="H76" s="6">
        <v>8617</v>
      </c>
      <c r="I76" s="1">
        <f>IF(OR(G76="",H68:H76=""),"",IF(OR(E76="",E76=1),(H76-G76)*F76,0))</f>
        <v>108</v>
      </c>
      <c r="J76" s="1">
        <f>IF(OR(G76="",H76=""),"",IF(OR(E76="",E76=1),(H76-G76)*F76,IF(E77=1,(G77-G76)*F76*-1,-(H76-G76)*F76)))</f>
        <v>108</v>
      </c>
      <c r="L76" s="13">
        <v>540</v>
      </c>
      <c r="M76" s="13"/>
      <c r="N76" s="13"/>
      <c r="O76" s="19"/>
      <c r="P76" s="20"/>
      <c r="Q76" s="13"/>
      <c r="R76" s="13"/>
      <c r="S76" s="13"/>
      <c r="T76" s="13" t="str">
        <f>IF(OR(R76="",S76=""),"",(S76-R76)*Q76)</f>
        <v/>
      </c>
    </row>
    <row r="77" ht="21">
      <c r="C77" s="1">
        <v>22</v>
      </c>
      <c r="D77" s="4">
        <v>14.050000000000001</v>
      </c>
      <c r="E77" s="5"/>
      <c r="F77" s="1">
        <v>1</v>
      </c>
      <c r="G77" s="5">
        <v>8615</v>
      </c>
      <c r="H77" s="6">
        <v>8655</v>
      </c>
      <c r="I77" s="1">
        <f>IF(OR(G77="",H77=""),"",IF(OR(E77="",E77=1),(H77-G77)*F77,0))</f>
        <v>40</v>
      </c>
      <c r="J77" s="1">
        <f>IF(OR(G77="",H77=""),"",IF(OR(E77="",E77=1),(H77-G77)*F77,IF(E78=1,(G78-G77)*F77*-1,-(H77-G77)*F77)))</f>
        <v>40</v>
      </c>
      <c r="L77" s="13">
        <v>275</v>
      </c>
      <c r="M77" s="13"/>
      <c r="N77" s="13"/>
      <c r="O77" s="19"/>
      <c r="P77" s="20"/>
      <c r="Q77" s="13"/>
      <c r="R77" s="13"/>
      <c r="S77" s="13"/>
      <c r="T77" s="13" t="str">
        <f>IF(OR(R77="",S77=""),"",(S77-R77)*Q77)</f>
        <v/>
      </c>
    </row>
    <row r="78" ht="21">
      <c r="C78" s="1">
        <v>25</v>
      </c>
      <c r="D78" s="4">
        <v>21.399999999999999</v>
      </c>
      <c r="E78" s="5"/>
      <c r="F78" s="1">
        <v>-1</v>
      </c>
      <c r="G78" s="5">
        <v>8652</v>
      </c>
      <c r="H78" s="6">
        <v>8725</v>
      </c>
      <c r="I78" s="1">
        <f>IF(OR(G78="",H78=""),"",IF(OR(E78="",E78=1),(H78-G78)*F78,0))</f>
        <v>-73</v>
      </c>
      <c r="J78" s="1">
        <f>IF(OR(G78="",H78=""),"",IF(OR(E78="",E78=1),(H78-G78)*F78,IF(E79=1,(G79-G78)*F78*-1,-(H78-G78)*F78)))</f>
        <v>-73</v>
      </c>
      <c r="L78" s="13">
        <v>-365</v>
      </c>
      <c r="M78" s="13"/>
      <c r="N78" s="13"/>
      <c r="O78" s="19"/>
      <c r="P78" s="20"/>
      <c r="Q78" s="13"/>
      <c r="R78" s="13"/>
      <c r="S78" s="13"/>
      <c r="T78" s="13" t="str">
        <f>IF(OR(R78="",S78=""),"",(S78-R78)*Q78)</f>
        <v/>
      </c>
    </row>
    <row r="79" ht="21.149999999999999">
      <c r="B79" s="2" t="s">
        <v>11</v>
      </c>
      <c r="C79" s="1">
        <v>26</v>
      </c>
      <c r="D79" s="4">
        <v>10</v>
      </c>
      <c r="E79" s="5"/>
      <c r="F79" s="1">
        <v>-1</v>
      </c>
      <c r="G79" s="5">
        <v>8742</v>
      </c>
      <c r="H79" s="6">
        <v>8675</v>
      </c>
      <c r="I79" s="1">
        <f>IF(OR(G79="",H79=""),"",IF(OR(E79="",E79=1),(H79-G79)*F79,0))</f>
        <v>67</v>
      </c>
      <c r="J79" s="1">
        <f>IF(OR(G79="",H79=""),"",IF(OR(E79="",E79=1),(H79-G79)*F79,IF(E82=1,(G82-G79)*F79*-1,-(H79-G79)*F79)))</f>
        <v>67</v>
      </c>
      <c r="L79" s="13">
        <v>330</v>
      </c>
      <c r="M79" s="13"/>
      <c r="N79" s="13"/>
      <c r="O79" s="13">
        <v>26</v>
      </c>
      <c r="P79" s="17">
        <v>10</v>
      </c>
      <c r="Q79" s="13">
        <v>-1</v>
      </c>
      <c r="R79" s="13">
        <v>8742</v>
      </c>
      <c r="S79" s="18">
        <v>8675</v>
      </c>
      <c r="T79" s="13">
        <f>IF(OR(R79="",S79=""),"",(S79-R79)*Q79)</f>
        <v>67</v>
      </c>
    </row>
    <row r="80" s="0" customFormat="1" ht="21">
      <c r="B80" s="2"/>
      <c r="C80" s="1">
        <v>26</v>
      </c>
      <c r="D80" s="4">
        <v>14.35</v>
      </c>
      <c r="E80" s="5"/>
      <c r="F80" s="1">
        <v>-1</v>
      </c>
      <c r="G80" s="5">
        <v>8629</v>
      </c>
      <c r="H80" s="6">
        <v>8711</v>
      </c>
      <c r="I80" s="1">
        <f>IF(OR(G80="",H80=""),"",IF(OR(E80="",E80=1),(H80-G80)*F80,0))</f>
        <v>-82</v>
      </c>
      <c r="J80" s="1">
        <f>IF(OR(G80="",H80=""),"",IF(OR(E80="",E80=1),(H80-G80)*F80,IF(E83=1,(G83-G80)*F80*-1,-(H80-G80)*F80)))</f>
        <v>-82</v>
      </c>
      <c r="L80" s="13">
        <v>-412</v>
      </c>
      <c r="M80" s="13"/>
      <c r="N80" s="21"/>
      <c r="O80" s="13"/>
      <c r="P80" s="17"/>
      <c r="Q80" s="13"/>
      <c r="R80" s="13"/>
      <c r="S80" s="18"/>
      <c r="T80" s="13" t="str">
        <f>IF(OR(R80="",S80=""),"",(S80-R80)*Q80)</f>
        <v/>
      </c>
    </row>
    <row r="81" s="0" customFormat="1" ht="15">
      <c r="B81" s="2"/>
      <c r="C81" s="1">
        <v>27</v>
      </c>
      <c r="D81" s="4">
        <v>10</v>
      </c>
      <c r="E81" s="5"/>
      <c r="F81" s="1">
        <v>1</v>
      </c>
      <c r="G81" s="5">
        <v>8704</v>
      </c>
      <c r="H81" s="6">
        <v>8767</v>
      </c>
      <c r="I81" s="1">
        <f>IF(OR(G81="",H81=""),"",IF(OR(E81="",E81=1),(H81-G81)*F81,0))</f>
        <v>63</v>
      </c>
      <c r="J81" s="1">
        <f>IF(OR(G81="",H81=""),"",IF(OR(E81="",E81=1),(H81-G81)*F81,IF(E84=1,(G84-G81)*F81*-1,-(H81-G81)*F81)))</f>
        <v>63</v>
      </c>
      <c r="L81" s="13">
        <v>248</v>
      </c>
      <c r="M81" s="13">
        <v>91</v>
      </c>
      <c r="N81" s="21"/>
      <c r="O81" s="13"/>
      <c r="P81" s="17"/>
      <c r="Q81" s="13"/>
      <c r="R81" s="13"/>
      <c r="S81" s="18"/>
      <c r="T81" s="13" t="str">
        <f>IF(OR(R81="",S81=""),"",(S81-R81)*Q81)</f>
        <v/>
      </c>
    </row>
    <row r="82" ht="19.899999999999999">
      <c r="C82" s="1"/>
      <c r="D82" s="4"/>
      <c r="E82" s="5"/>
      <c r="F82" s="1"/>
      <c r="G82" s="5"/>
      <c r="H82" s="6"/>
      <c r="I82" s="1" t="str">
        <f>IF(OR(G82="",H82=""),"",IF(OR(E82="",E82=1),(H82-G82)*F82,0))</f>
        <v/>
      </c>
      <c r="J82" s="1" t="str">
        <f>IF(OR(G82="",H82=""),"",IF(OR(E82="",E82=1),(H82-G82)*F82,IF(E87=1,(G87-G82)*F82*-1,-(H82-G82)*F82)))</f>
        <v/>
      </c>
      <c r="L82" s="19"/>
      <c r="M82" s="19"/>
      <c r="N82" s="20"/>
      <c r="O82" s="13"/>
      <c r="P82" s="13"/>
      <c r="Q82" s="13"/>
      <c r="R82" s="13" t="str">
        <f>IF(OR(P82="",Q82=""),"",(Q82-P82)*O82)</f>
        <v/>
      </c>
      <c r="S82" s="13"/>
      <c r="T82" s="13" t="str">
        <f>IF(OR(R82="",S82=""),"",(S82-R82)*Q82)</f>
        <v/>
      </c>
    </row>
    <row r="83" ht="15.15">
      <c r="B83" s="2"/>
      <c r="C83" s="1" t="s">
        <v>15</v>
      </c>
      <c r="D83" s="4"/>
      <c r="E83" s="5"/>
      <c r="F83" s="1"/>
      <c r="G83" s="5"/>
      <c r="H83" s="6"/>
      <c r="I83" s="1">
        <f>SUM(I49:I82)</f>
        <v>71</v>
      </c>
      <c r="J83" s="5">
        <f>SUM(J49:J82)</f>
        <v>-20</v>
      </c>
      <c r="K83" s="1"/>
      <c r="L83" s="19">
        <f>SUM(L49:L82)</f>
        <v>1211</v>
      </c>
      <c r="M83" s="19" t="s">
        <v>17</v>
      </c>
      <c r="N83" s="20"/>
      <c r="O83" s="13"/>
      <c r="P83" s="13"/>
      <c r="Q83" s="13"/>
      <c r="R83" s="13" t="str">
        <f>IF(OR(P83="",Q83=""),"",(Q83-P83)*O83)</f>
        <v/>
      </c>
      <c r="S83" s="13"/>
      <c r="T83" s="13">
        <f>SUM(T49:T82)</f>
        <v>52</v>
      </c>
    </row>
    <row r="84" ht="15">
      <c r="C84" s="1"/>
      <c r="D84" s="4"/>
      <c r="E84" s="5"/>
      <c r="F84" s="1"/>
      <c r="G84" s="5"/>
      <c r="H84" s="6"/>
      <c r="J84" s="5">
        <v>-16.5</v>
      </c>
      <c r="L84" s="19"/>
      <c r="M84" s="19"/>
      <c r="N84" s="20"/>
      <c r="O84" s="13"/>
      <c r="P84" s="13"/>
      <c r="Q84" s="13"/>
      <c r="R84" s="13" t="str">
        <f>IF(OR(P84="",Q84=""),"",(Q84-P84)*O84)</f>
        <v/>
      </c>
      <c r="S84" s="13"/>
      <c r="T84" s="13"/>
    </row>
    <row r="85" ht="19.899999999999999">
      <c r="C85" s="5" t="s">
        <v>18</v>
      </c>
      <c r="H85" s="1"/>
      <c r="I85" s="1" t="str">
        <f>IF(OR(G85="",H85=""),"",IF(OR(E85="",E85=1),(H85-G85)*F85,0))</f>
        <v/>
      </c>
      <c r="J85" s="1" t="str">
        <f>IF(OR(G85="",H85=""),"",IF(OR(E85="",E85=1),(H85-G85)*F85,IF(E86=1,(G86-G85)*F85*-1,-(H85-G85)*F85)))</f>
        <v/>
      </c>
      <c r="L85" s="13"/>
      <c r="M85" s="13"/>
      <c r="N85" s="13"/>
      <c r="O85" s="22" t="s">
        <v>18</v>
      </c>
      <c r="P85" s="20"/>
      <c r="Q85" s="13"/>
      <c r="R85" s="13"/>
      <c r="S85" s="13"/>
      <c r="T85" s="13" t="str">
        <f>IF(OR(R85="",S85=""),"",(S85-R85)*Q85)</f>
        <v/>
      </c>
    </row>
    <row r="86" ht="21.050000000000001">
      <c r="C86" s="1">
        <v>31</v>
      </c>
      <c r="D86" s="23">
        <v>23</v>
      </c>
      <c r="F86" s="1">
        <v>-1</v>
      </c>
      <c r="G86" s="1">
        <v>9329</v>
      </c>
      <c r="H86" s="24">
        <v>9369</v>
      </c>
      <c r="I86" s="1">
        <f>IF(OR(G86="",H86=""),"",IF(OR(E86="",E86=1),(H86-G86)*F86,0))</f>
        <v>-40</v>
      </c>
      <c r="J86" s="1">
        <f>IF(OR(G86="",H86=""),"",IF(OR(E86="",E86=1),(H86-G86)*F86,IF(E87=1,(G87-G86)*F86*-1,-(H86-G86)*F86)))</f>
        <v>-40</v>
      </c>
      <c r="L86" s="13"/>
      <c r="M86" s="13"/>
      <c r="N86" s="13"/>
      <c r="O86" s="13"/>
      <c r="P86" s="13"/>
      <c r="Q86" s="13"/>
      <c r="R86" s="13"/>
      <c r="S86" s="13"/>
      <c r="T86" s="13" t="str">
        <f>IF(OR(R86="",S86=""),"",(S86-R86)*Q86)</f>
        <v/>
      </c>
    </row>
    <row r="87" ht="21.050000000000001">
      <c r="C87" s="1">
        <v>1</v>
      </c>
      <c r="D87" s="23">
        <v>14.35</v>
      </c>
      <c r="F87" s="1">
        <v>1</v>
      </c>
      <c r="G87" s="1">
        <v>9384</v>
      </c>
      <c r="H87" s="24">
        <v>9335</v>
      </c>
      <c r="I87" s="1">
        <f>IF(OR(G87="",H87=""),"",IF(OR(E87="",E87=1),(H87-G87)*F87,0))</f>
        <v>-49</v>
      </c>
      <c r="J87" s="1">
        <f>IF(OR(G87="",H87=""),"",IF(OR(E87="",E87=1),(H87-G87)*F87,IF(E88=1,(G88-G87)*F87*-1,-(H87-G87)*F87)))</f>
        <v>-49</v>
      </c>
      <c r="L87" s="13"/>
      <c r="M87" s="13"/>
      <c r="N87" s="13"/>
      <c r="O87" s="13"/>
      <c r="P87" s="13"/>
      <c r="Q87" s="13"/>
      <c r="R87" s="13"/>
      <c r="S87" s="13"/>
      <c r="T87" s="13" t="str">
        <f>IF(OR(R87="",S87=""),"",(S87-R87)*Q87)</f>
        <v/>
      </c>
    </row>
    <row r="88" ht="21.050000000000001">
      <c r="C88" s="1">
        <v>1</v>
      </c>
      <c r="D88" s="23">
        <v>23</v>
      </c>
      <c r="E88" s="1">
        <v>0</v>
      </c>
      <c r="F88" s="1">
        <v>-1</v>
      </c>
      <c r="G88" s="1">
        <v>9335</v>
      </c>
      <c r="H88" s="24">
        <v>9438</v>
      </c>
      <c r="I88" s="1">
        <f>IF(OR(G88="",H88=""),"",IF(OR(E88="",E88=1),(H88-G88)*F88,0))</f>
        <v>0</v>
      </c>
      <c r="J88" s="1">
        <f>IF(OR(G88="",H88=""),"",IF(OR(E88="",E88=1),(H88-G88)*F88,IF(E89=1,(G89-G88)*F88*-1,-(H88-G88)*F88)))</f>
        <v>103</v>
      </c>
      <c r="L88" s="13"/>
      <c r="M88" s="13"/>
      <c r="N88" s="13"/>
      <c r="O88" s="13"/>
      <c r="P88" s="13"/>
      <c r="Q88" s="13"/>
      <c r="R88" s="13"/>
      <c r="S88" s="13"/>
      <c r="T88" s="13" t="str">
        <f>IF(OR(R88="",S88=""),"",(S88-R88)*Q88)</f>
        <v/>
      </c>
    </row>
    <row r="89" ht="21.300000000000001">
      <c r="B89" s="2" t="s">
        <v>11</v>
      </c>
      <c r="C89" s="1">
        <v>2</v>
      </c>
      <c r="D89" s="23">
        <v>9.5</v>
      </c>
      <c r="F89" s="1">
        <v>-1</v>
      </c>
      <c r="G89" s="1">
        <v>9469</v>
      </c>
      <c r="H89" s="24">
        <v>9391</v>
      </c>
      <c r="I89" s="1">
        <f>IF(OR(G89="",H89=""),"",IF(OR(E89="",E89=1),(H89-G89)*F89,0))</f>
        <v>78</v>
      </c>
      <c r="J89" s="1">
        <f>IF(OR(G89="",H89=""),"",IF(OR(E89="",E89=1),(H89-G89)*F89,IF(E90=1,(G90-G89)*F89*-1,-(H89-G89)*F89)))</f>
        <v>78</v>
      </c>
      <c r="L89" s="13"/>
      <c r="M89" s="13"/>
      <c r="N89" s="13"/>
      <c r="O89" s="19">
        <v>8.1999999999999993</v>
      </c>
      <c r="P89" s="25">
        <v>9.5</v>
      </c>
      <c r="Q89" s="13">
        <v>-1</v>
      </c>
      <c r="R89" s="13">
        <v>9469</v>
      </c>
      <c r="S89" s="13">
        <v>9391</v>
      </c>
      <c r="T89" s="13">
        <f>IF(OR(R89="",S89=""),"",(S89-R89)*Q89)</f>
        <v>78</v>
      </c>
    </row>
    <row r="90" ht="21.050000000000001">
      <c r="C90" s="1">
        <v>2</v>
      </c>
      <c r="D90" s="23">
        <v>14.550000000000001</v>
      </c>
      <c r="F90" s="1">
        <v>-1</v>
      </c>
      <c r="G90" s="1">
        <v>9385</v>
      </c>
      <c r="H90" s="24">
        <v>9326</v>
      </c>
      <c r="I90" s="1">
        <f>IF(OR(G90="",H90=""),"",IF(OR(E90="",E90=1),(H90-G90)*F90,0))</f>
        <v>59</v>
      </c>
      <c r="J90" s="1">
        <f>IF(OR(G90="",H90=""),"",IF(OR(E90="",E90=1),(H90-G90)*F90,IF(E91=1,(G91-G90)*F90*-1,-(H90-G90)*F90)))</f>
        <v>59</v>
      </c>
      <c r="L90" s="13"/>
      <c r="M90" s="13"/>
      <c r="N90" s="13"/>
      <c r="O90" s="13"/>
      <c r="P90" s="13"/>
      <c r="Q90" s="13"/>
      <c r="R90" s="13"/>
      <c r="S90" s="13"/>
      <c r="T90" s="13" t="str">
        <f>IF(OR(R90="",S90=""),"",(S90-R90)*Q90)</f>
        <v/>
      </c>
    </row>
    <row r="91" ht="21.050000000000001">
      <c r="C91" s="1">
        <v>4</v>
      </c>
      <c r="D91" s="23">
        <v>9.4000000000000004</v>
      </c>
      <c r="E91" s="1">
        <v>0</v>
      </c>
      <c r="F91" s="1">
        <v>1</v>
      </c>
      <c r="G91" s="1">
        <v>9396</v>
      </c>
      <c r="H91" s="24">
        <v>9271</v>
      </c>
      <c r="I91" s="1">
        <f>IF(OR(G91="",H91=""),"",IF(OR(E91="",E91=1),(H91-G91)*F91,0))</f>
        <v>0</v>
      </c>
      <c r="J91" s="1">
        <f>IF(OR(G91="",H91=""),"",IF(OR(E91="",E91=1),(H91-G91)*F91,IF(E92=1,(G92-G91)*F91*-1,-(H91-G91)*F91)))</f>
        <v>95</v>
      </c>
      <c r="L91" s="13"/>
      <c r="M91" s="13"/>
      <c r="N91" s="13"/>
      <c r="O91" s="13"/>
      <c r="P91" s="13"/>
      <c r="Q91" s="13"/>
      <c r="R91" s="13"/>
      <c r="S91" s="13"/>
      <c r="T91" s="13" t="str">
        <f>IF(OR(R91="",S91=""),"",(S91-R91)*Q91)</f>
        <v/>
      </c>
    </row>
    <row r="92" ht="21.050000000000001">
      <c r="C92" s="1">
        <v>4</v>
      </c>
      <c r="D92" s="23">
        <v>13.35</v>
      </c>
      <c r="E92" s="1">
        <v>1</v>
      </c>
      <c r="F92" s="1">
        <v>1</v>
      </c>
      <c r="G92" s="1">
        <v>9301</v>
      </c>
      <c r="H92" s="24">
        <v>9271</v>
      </c>
      <c r="I92" s="1">
        <f>IF(OR(G92="",H92=""),"",IF(OR(E92="",E92=1),(H92-G92)*F92,0))</f>
        <v>-30</v>
      </c>
      <c r="J92" s="1">
        <f>IF(OR(G92="",H92=""),"",IF(OR(E92="",E92=1),(H92-G92)*F92,IF(E93=1,(G93-G92)*F92*-1,-(H92-G92)*F92)))</f>
        <v>-30</v>
      </c>
      <c r="L92" s="13"/>
      <c r="M92" s="13"/>
      <c r="N92" s="13"/>
      <c r="O92" s="13"/>
      <c r="P92" s="13"/>
      <c r="Q92" s="13"/>
      <c r="R92" s="13"/>
      <c r="S92" s="13"/>
      <c r="T92" s="13" t="str">
        <f>IF(OR(R92="",S92=""),"",(S92-R92)*Q92)</f>
        <v/>
      </c>
    </row>
    <row r="93" ht="21.050000000000001">
      <c r="C93" s="1">
        <v>4</v>
      </c>
      <c r="D93" s="23">
        <v>21.399999999999999</v>
      </c>
      <c r="F93" s="1">
        <v>1</v>
      </c>
      <c r="G93" s="1">
        <v>9323</v>
      </c>
      <c r="H93" s="24">
        <v>9273</v>
      </c>
      <c r="I93" s="1">
        <f>IF(OR(G93="",H93=""),"",IF(OR(E93="",E93=1),(H93-G93)*F93,0))</f>
        <v>-50</v>
      </c>
      <c r="J93" s="1">
        <f>IF(OR(G93="",H93=""),"",IF(OR(E93="",E93=1),(H93-G93)*F93,IF(E94=1,(G94-G93)*F93*-1,-(H93-G93)*F93)))</f>
        <v>-50</v>
      </c>
      <c r="L93" s="13"/>
      <c r="M93" s="13"/>
      <c r="N93" s="13"/>
      <c r="O93" s="13"/>
      <c r="P93" s="13"/>
      <c r="Q93" s="13"/>
      <c r="R93" s="13"/>
      <c r="S93" s="13"/>
      <c r="T93" s="13" t="str">
        <f>IF(OR(R93="",S93=""),"",(S93-R93)*Q93)</f>
        <v/>
      </c>
    </row>
    <row r="94" ht="21.050000000000001">
      <c r="C94" s="1">
        <v>4</v>
      </c>
      <c r="D94" s="23">
        <v>22.100000000000001</v>
      </c>
      <c r="F94" s="1">
        <v>-1</v>
      </c>
      <c r="G94" s="1">
        <v>9273</v>
      </c>
      <c r="H94" s="24">
        <v>9347</v>
      </c>
      <c r="I94" s="1">
        <f>IF(OR(G94="",H94=""),"",IF(OR(E94="",E94=1),(H94-G94)*F94,0))</f>
        <v>-74</v>
      </c>
      <c r="J94" s="1">
        <f>IF(OR(G94="",H94=""),"",IF(OR(E94="",E94=1),(H94-G94)*F94,IF(E95=1,(G95-G94)*F94*-1,-(H94-G94)*F94)))</f>
        <v>-74</v>
      </c>
      <c r="L94" s="13"/>
      <c r="M94" s="13"/>
      <c r="N94" s="13"/>
      <c r="O94" s="13"/>
      <c r="P94" s="13"/>
      <c r="Q94" s="13"/>
      <c r="R94" s="13"/>
      <c r="S94" s="13"/>
      <c r="T94" s="13" t="str">
        <f>IF(OR(R94="",S94=""),"",(S94-R94)*Q94)</f>
        <v/>
      </c>
    </row>
    <row r="95" ht="21.050000000000001">
      <c r="C95" s="1">
        <v>7</v>
      </c>
      <c r="D95" s="23">
        <v>9.0999999999999996</v>
      </c>
      <c r="E95" s="1">
        <v>0</v>
      </c>
      <c r="F95" s="1">
        <v>1</v>
      </c>
      <c r="G95" s="1">
        <v>9347</v>
      </c>
      <c r="H95" s="24">
        <v>9280</v>
      </c>
      <c r="I95" s="1">
        <f>IF(OR(G95="",H95=""),"",IF(OR(E95="",E95=1),(H95-G95)*F95,0))</f>
        <v>0</v>
      </c>
      <c r="J95" s="1">
        <f>IF(OR(G95="",H95=""),"",IF(OR(E95="",E95=1),(H95-G95)*F95,IF(E96=1,(G96-G95)*F95*-1,-(H95-G95)*F95)))</f>
        <v>67</v>
      </c>
      <c r="L95" s="13"/>
      <c r="M95" s="13"/>
      <c r="N95" s="13"/>
      <c r="O95" s="13"/>
      <c r="P95" s="13"/>
      <c r="Q95" s="13"/>
      <c r="R95" s="13"/>
      <c r="S95" s="13"/>
      <c r="T95" s="13" t="str">
        <f>IF(OR(R95="",S95=""),"",(S95-R95)*Q95)</f>
        <v/>
      </c>
    </row>
    <row r="96" ht="21.050000000000001">
      <c r="C96" s="1">
        <v>7</v>
      </c>
      <c r="D96" s="23">
        <v>13.35</v>
      </c>
      <c r="F96" s="1">
        <v>-1</v>
      </c>
      <c r="G96" s="1">
        <v>9272</v>
      </c>
      <c r="H96" s="24">
        <v>9248</v>
      </c>
      <c r="I96" s="1">
        <f>IF(OR(G96="",H96=""),"",IF(OR(E96="",E96=1),(H96-G96)*F96,0))</f>
        <v>24</v>
      </c>
      <c r="J96" s="1">
        <f>IF(OR(G96="",H96=""),"",IF(OR(E96="",E96=1),(H96-G96)*F96,IF(E97=1,(G97-G96)*F96*-1,-(H96-G96)*F96)))</f>
        <v>24</v>
      </c>
      <c r="L96" s="13"/>
      <c r="M96" s="13"/>
      <c r="N96" s="13"/>
      <c r="O96" s="13"/>
      <c r="P96" s="13"/>
      <c r="Q96" s="13"/>
      <c r="R96" s="13"/>
      <c r="S96" s="13"/>
      <c r="T96" s="13" t="str">
        <f>IF(OR(R96="",S96=""),"",(S96-R96)*Q96)</f>
        <v/>
      </c>
    </row>
    <row r="97" ht="21.300000000000001">
      <c r="B97" s="2" t="s">
        <v>11</v>
      </c>
      <c r="C97" s="1">
        <v>9</v>
      </c>
      <c r="D97" s="23">
        <v>9.5</v>
      </c>
      <c r="F97" s="1">
        <v>-1</v>
      </c>
      <c r="G97" s="1">
        <v>9267</v>
      </c>
      <c r="H97" s="24">
        <v>9263</v>
      </c>
      <c r="I97" s="1">
        <f>IF(OR(G97="",H97=""),"",IF(OR(E97="",E97=1),(H97-G97)*F97,0))</f>
        <v>4</v>
      </c>
      <c r="J97" s="1">
        <f>IF(OR(G97="",H97=""),"",IF(OR(E97="",E97=1),(H97-G97)*F97,IF(E98=1,(G98-G97)*F97*-1,-(H97-G97)*F97)))</f>
        <v>4</v>
      </c>
      <c r="L97" s="13"/>
      <c r="M97" s="13"/>
      <c r="N97" s="13"/>
      <c r="O97" s="19">
        <v>8.9000000000000004</v>
      </c>
      <c r="P97" s="25">
        <v>9.5</v>
      </c>
      <c r="Q97" s="13">
        <v>-1</v>
      </c>
      <c r="R97" s="13">
        <v>9267</v>
      </c>
      <c r="S97" s="13">
        <v>9263</v>
      </c>
      <c r="T97" s="13">
        <f>IF(OR(R97="",S97=""),"",(S97-R97)*Q97)</f>
        <v>4</v>
      </c>
    </row>
    <row r="98" ht="21.300000000000001">
      <c r="B98" s="2" t="s">
        <v>14</v>
      </c>
      <c r="C98" s="1">
        <v>9</v>
      </c>
      <c r="D98" s="23">
        <v>11.25</v>
      </c>
      <c r="F98" s="1">
        <v>1</v>
      </c>
      <c r="G98" s="1">
        <v>9263</v>
      </c>
      <c r="H98" s="24">
        <v>9351</v>
      </c>
      <c r="I98" s="1">
        <f>IF(OR(G98="",H98=""),"",IF(OR(E98="",E98=1),(H98-G98)*F98,0))</f>
        <v>88</v>
      </c>
      <c r="J98" s="1">
        <f>IF(OR(G98="",H98=""),"",IF(OR(E98="",E98=1),(H98-G98)*F98,IF(E99=1,(G99-G98)*F98*-1,-(H98-G98)*F98)))</f>
        <v>88</v>
      </c>
      <c r="L98" s="13"/>
      <c r="M98" s="13"/>
      <c r="N98" s="13"/>
      <c r="O98" s="13"/>
      <c r="P98" s="13"/>
      <c r="Q98" s="13"/>
      <c r="R98" s="13"/>
      <c r="S98" s="13"/>
      <c r="T98" s="13" t="str">
        <f>IF(OR(R98="",S98=""),"",(S98-R98)*Q98)</f>
        <v/>
      </c>
    </row>
    <row r="99" ht="21.300000000000001">
      <c r="B99" s="2" t="s">
        <v>11</v>
      </c>
      <c r="C99" s="1">
        <v>9</v>
      </c>
      <c r="D99" s="23">
        <v>21.399999999999999</v>
      </c>
      <c r="F99" s="1">
        <v>-1</v>
      </c>
      <c r="G99" s="1">
        <v>9351</v>
      </c>
      <c r="H99" s="24">
        <v>9254</v>
      </c>
      <c r="I99" s="1">
        <f>IF(OR(G99="",H99=""),"",IF(OR(E99="",E99=1),(H99-G99)*F99,0))</f>
        <v>97</v>
      </c>
      <c r="J99" s="1">
        <f>IF(OR(G99="",H99=""),"",IF(OR(E99="",E99=1),(H99-G99)*F99,IF(E100=1,(G100-G99)*F99*-1,-(H99-G99)*F99)))</f>
        <v>97</v>
      </c>
      <c r="L99" s="13"/>
      <c r="M99" s="13"/>
      <c r="N99" s="13"/>
      <c r="O99" s="19">
        <v>8.9000000000000004</v>
      </c>
      <c r="P99" s="25">
        <v>21.399999999999999</v>
      </c>
      <c r="Q99" s="13">
        <v>-1</v>
      </c>
      <c r="R99" s="13">
        <v>9351</v>
      </c>
      <c r="S99" s="13">
        <v>9254</v>
      </c>
      <c r="T99" s="13">
        <f>IF(OR(R99="",S99=""),"",(S99-R99)*Q99)</f>
        <v>97</v>
      </c>
    </row>
    <row r="100" ht="21.050000000000001">
      <c r="C100" s="1">
        <v>10</v>
      </c>
      <c r="D100" s="23">
        <v>9.5</v>
      </c>
      <c r="E100" s="1">
        <v>0</v>
      </c>
      <c r="F100" s="1">
        <v>-1</v>
      </c>
      <c r="G100" s="1">
        <v>9194</v>
      </c>
      <c r="H100" s="24">
        <v>9157</v>
      </c>
      <c r="I100" s="1">
        <f>IF(OR(G100="",H100=""),"",IF(OR(E100="",E100=1),(H100-G100)*F100,0))</f>
        <v>0</v>
      </c>
      <c r="J100" s="1">
        <f>IF(OR(G100="",H100=""),"",IF(OR(E100="",E100=1),(H100-G100)*F100,IF(E101=1,(G101-G100)*F100*-1,-(H100-G100)*F100)))</f>
        <v>-66</v>
      </c>
      <c r="L100" s="13"/>
      <c r="M100" s="13"/>
      <c r="N100" s="13"/>
      <c r="O100" s="13"/>
      <c r="P100" s="13"/>
      <c r="Q100" s="13"/>
      <c r="R100" s="13"/>
      <c r="S100" s="13"/>
      <c r="T100" s="13" t="str">
        <f>IF(OR(R100="",S100=""),"",(S100-R100)*Q100)</f>
        <v/>
      </c>
    </row>
    <row r="101" ht="21.050000000000001">
      <c r="C101" s="1">
        <v>10</v>
      </c>
      <c r="D101" s="23">
        <v>14.050000000000001</v>
      </c>
      <c r="E101" s="1">
        <v>1</v>
      </c>
      <c r="F101" s="1">
        <v>-1</v>
      </c>
      <c r="G101" s="1">
        <v>9128</v>
      </c>
      <c r="H101" s="24">
        <v>9157</v>
      </c>
      <c r="I101" s="1">
        <f>IF(OR(G101="",H101=""),"",IF(OR(E101="",E101=1),(H101-G101)*F101,0))</f>
        <v>-29</v>
      </c>
      <c r="J101" s="1">
        <f>IF(OR(G101="",H101=""),"",IF(OR(E101="",E101=1),(H101-G101)*F101,IF(E102=1,(G102-G101)*F101*-1,-(H101-G101)*F101)))</f>
        <v>-29</v>
      </c>
      <c r="L101" s="13"/>
      <c r="M101" s="13"/>
      <c r="N101" s="13"/>
      <c r="O101" s="13"/>
      <c r="P101" s="13"/>
      <c r="Q101" s="13"/>
      <c r="R101" s="13"/>
      <c r="S101" s="13"/>
      <c r="T101" s="13" t="str">
        <f>IF(OR(R101="",S101=""),"",(S101-R101)*Q101)</f>
        <v/>
      </c>
    </row>
    <row r="102" ht="21.300000000000001">
      <c r="B102" s="2" t="s">
        <v>11</v>
      </c>
      <c r="C102" s="1">
        <v>14</v>
      </c>
      <c r="D102" s="23">
        <v>9.4000000000000004</v>
      </c>
      <c r="F102" s="1">
        <v>-1</v>
      </c>
      <c r="G102" s="1">
        <v>9163</v>
      </c>
      <c r="H102" s="24">
        <v>9110</v>
      </c>
      <c r="I102" s="1">
        <f>IF(OR(G102="",H102=""),"",IF(OR(E102="",E102=1),(H102-G102)*F102,0))</f>
        <v>53</v>
      </c>
      <c r="J102" s="1">
        <f>IF(OR(G102="",H102=""),"",IF(OR(E102="",E102=1),(H102-G102)*F102,IF(E103=1,(G103-G102)*F102*-1,-(H102-G102)*F102)))</f>
        <v>53</v>
      </c>
      <c r="L102" s="13"/>
      <c r="M102" s="13"/>
      <c r="N102" s="13"/>
      <c r="O102" s="19">
        <v>8.1400000000000006</v>
      </c>
      <c r="P102" s="25">
        <v>9.4000000000000004</v>
      </c>
      <c r="Q102" s="13">
        <v>-1</v>
      </c>
      <c r="R102" s="13">
        <v>9163</v>
      </c>
      <c r="S102" s="13">
        <v>9110</v>
      </c>
      <c r="T102" s="13">
        <f>IF(OR(R102="",S102=""),"",(S102-R102)*Q102)</f>
        <v>53</v>
      </c>
    </row>
    <row r="103" ht="21.050000000000001">
      <c r="C103" s="1">
        <v>14</v>
      </c>
      <c r="D103" s="23">
        <v>14.550000000000001</v>
      </c>
      <c r="F103" s="1">
        <v>1</v>
      </c>
      <c r="G103" s="1">
        <v>9138</v>
      </c>
      <c r="H103" s="24">
        <v>9110</v>
      </c>
      <c r="I103" s="1">
        <f>IF(OR(G103="",H103=""),"",IF(OR(E103="",E103=1),(H103-G103)*F103,0))</f>
        <v>-28</v>
      </c>
      <c r="J103" s="1">
        <f>IF(OR(G103="",H103=""),"",IF(OR(E103="",E103=1),(H103-G103)*F103,IF(E104=1,(G104-G103)*F103*-1,-(H103-G103)*F103)))</f>
        <v>-28</v>
      </c>
      <c r="L103" s="13"/>
      <c r="M103" s="13"/>
      <c r="N103" s="13"/>
      <c r="O103" s="13"/>
      <c r="P103" s="13"/>
      <c r="Q103" s="13"/>
      <c r="R103" s="13"/>
      <c r="S103" s="13"/>
      <c r="T103" s="13" t="str">
        <f>IF(OR(R103="",S103=""),"",(S103-R103)*Q103)</f>
        <v/>
      </c>
    </row>
    <row r="104" ht="21.050000000000001">
      <c r="C104" s="1">
        <v>14</v>
      </c>
      <c r="D104" s="23">
        <v>21.399999999999999</v>
      </c>
      <c r="F104" s="1">
        <v>-1</v>
      </c>
      <c r="G104" s="1">
        <v>9110</v>
      </c>
      <c r="H104" s="24">
        <v>9184</v>
      </c>
      <c r="I104" s="1">
        <f>IF(OR(G104="",H104=""),"",IF(OR(E104="",E104=1),(H104-G104)*F104,0))</f>
        <v>-74</v>
      </c>
      <c r="J104" s="1">
        <f>IF(OR(G104="",H104=""),"",IF(OR(E104="",E104=1),(H104-G104)*F104,IF(E105=1,(G105-G104)*F104*-1,-(H104-G104)*F104)))</f>
        <v>-74</v>
      </c>
      <c r="L104" s="13"/>
      <c r="M104" s="13"/>
      <c r="N104" s="13"/>
      <c r="O104" s="13"/>
      <c r="P104" s="13"/>
      <c r="Q104" s="13"/>
      <c r="R104" s="13"/>
      <c r="S104" s="13"/>
      <c r="T104" s="13" t="str">
        <f>IF(OR(R104="",S104=""),"",(S104-R104)*Q104)</f>
        <v/>
      </c>
    </row>
    <row r="105" ht="21.050000000000001">
      <c r="C105" s="1">
        <v>15</v>
      </c>
      <c r="D105" s="23">
        <v>9.3000000000000007</v>
      </c>
      <c r="E105" s="1">
        <v>0</v>
      </c>
      <c r="F105" s="1">
        <v>1</v>
      </c>
      <c r="G105" s="1">
        <v>9184</v>
      </c>
      <c r="H105" s="24">
        <v>9151</v>
      </c>
      <c r="I105" s="1">
        <f>IF(OR(G105="",H105=""),"",IF(OR(E105="",E105=1),(H105-G105)*F105,0))</f>
        <v>0</v>
      </c>
      <c r="J105" s="1">
        <f>IF(OR(G105="",H105=""),"",IF(OR(E105="",E105=1),(H105-G105)*F105,IF(E106=1,(G106-G105)*F105*-1,-(H105-G105)*F105)))</f>
        <v>-27</v>
      </c>
      <c r="L105" s="13"/>
      <c r="M105" s="13"/>
      <c r="N105" s="13"/>
      <c r="O105" s="13"/>
      <c r="P105" s="13"/>
      <c r="Q105" s="13"/>
      <c r="R105" s="13"/>
      <c r="S105" s="13"/>
      <c r="T105" s="13" t="str">
        <f>IF(OR(R105="",S105=""),"",(S105-R105)*Q105)</f>
        <v/>
      </c>
    </row>
    <row r="106" ht="21.050000000000001">
      <c r="C106" s="1">
        <v>15</v>
      </c>
      <c r="D106" s="23">
        <v>13.449999999999999</v>
      </c>
      <c r="E106" s="1">
        <v>1</v>
      </c>
      <c r="F106" s="1">
        <v>1</v>
      </c>
      <c r="G106" s="1">
        <v>9211</v>
      </c>
      <c r="H106" s="24">
        <v>9151</v>
      </c>
      <c r="I106" s="1">
        <f>IF(OR(G106="",H106=""),"",IF(OR(E106="",E106=1),(H106-G106)*F106,0))</f>
        <v>-60</v>
      </c>
      <c r="J106" s="1">
        <f>IF(OR(G106="",H106=""),"",IF(OR(E106="",E106=1),(H106-G106)*F106,IF(E107=1,(G107-G106)*F106*-1,-(H106-G106)*F106)))</f>
        <v>-60</v>
      </c>
      <c r="L106" s="13"/>
      <c r="M106" s="13"/>
      <c r="N106" s="13"/>
      <c r="O106" s="13"/>
      <c r="P106" s="13"/>
      <c r="Q106" s="13"/>
      <c r="R106" s="13"/>
      <c r="S106" s="13"/>
      <c r="T106" s="13" t="str">
        <f>IF(OR(R106="",S106=""),"",(S106-R106)*Q106)</f>
        <v/>
      </c>
    </row>
    <row r="107" ht="21.050000000000001">
      <c r="C107" s="1">
        <v>16</v>
      </c>
      <c r="D107" s="23">
        <v>9.0999999999999996</v>
      </c>
      <c r="E107" s="1">
        <v>0</v>
      </c>
      <c r="F107" s="1">
        <v>-1</v>
      </c>
      <c r="G107" s="1">
        <v>9151</v>
      </c>
      <c r="H107" s="24">
        <v>9213</v>
      </c>
      <c r="I107" s="1">
        <f>IF(OR(G107="",H107=""),"",IF(OR(E107="",E107=1),(H107-G107)*F107,0))</f>
        <v>0</v>
      </c>
      <c r="J107" s="1">
        <f>IF(OR(G107="",H107=""),"",IF(OR(E107="",E107=1),(H107-G107)*F107,IF(E108=1,(G108-G107)*F107*-1,-(H107-G107)*F107)))</f>
        <v>62</v>
      </c>
      <c r="L107" s="13"/>
      <c r="M107" s="13"/>
      <c r="N107" s="13"/>
      <c r="O107" s="13"/>
      <c r="P107" s="13"/>
      <c r="Q107" s="13"/>
      <c r="R107" s="13"/>
      <c r="S107" s="13"/>
      <c r="T107" s="13" t="str">
        <f>IF(OR(R107="",S107=""),"",(S107-R107)*Q107)</f>
        <v/>
      </c>
    </row>
    <row r="108" ht="21.050000000000001">
      <c r="C108" s="1">
        <v>16</v>
      </c>
      <c r="D108" s="4">
        <v>13.35</v>
      </c>
      <c r="F108" s="1">
        <v>-1</v>
      </c>
      <c r="G108" s="1">
        <v>9178</v>
      </c>
      <c r="H108" s="24">
        <v>9233</v>
      </c>
      <c r="I108" s="1">
        <f>IF(OR(G108="",H108=""),"",IF(OR(E108="",E108=1),(H108-G108)*F108,0))</f>
        <v>-55</v>
      </c>
      <c r="J108" s="1">
        <f>IF(OR(G108="",H108=""),"",IF(OR(E108="",E108=1),(H108-G108)*F108,IF(E109=1,(G109-G108)*F108*-1,-(H108-G108)*F108)))</f>
        <v>-55</v>
      </c>
      <c r="L108" s="13"/>
      <c r="M108" s="13"/>
      <c r="N108" s="13"/>
      <c r="O108" s="13"/>
      <c r="P108" s="13"/>
      <c r="Q108" s="13"/>
      <c r="R108" s="13"/>
      <c r="S108" s="13"/>
      <c r="T108" s="13" t="str">
        <f>IF(OR(R108="",S108=""),"",(S108-R108)*Q108)</f>
        <v/>
      </c>
    </row>
    <row r="109" ht="21.050000000000001">
      <c r="C109" s="1">
        <v>16</v>
      </c>
      <c r="D109" s="4">
        <v>21.199999999999999</v>
      </c>
      <c r="E109" s="1">
        <v>0</v>
      </c>
      <c r="F109" s="1">
        <v>1</v>
      </c>
      <c r="G109" s="1">
        <v>9233</v>
      </c>
      <c r="H109" s="24">
        <v>9176</v>
      </c>
      <c r="I109" s="1">
        <f>IF(OR(G109="",H109=""),"",IF(OR(E109="",E109=1),(H109-G109)*F109,0))</f>
        <v>0</v>
      </c>
      <c r="J109" s="1">
        <f>IF(OR(G109="",H109=""),"",IF(OR(E109="",E109=1),(H109-G109)*F109,IF(E110=1,(G110-G109)*F109*-1,-(H109-G109)*F109)))</f>
        <v>2</v>
      </c>
      <c r="L109" s="13"/>
      <c r="M109" s="13"/>
      <c r="N109" s="13"/>
      <c r="O109" s="13"/>
      <c r="P109" s="13"/>
      <c r="Q109" s="13"/>
      <c r="R109" s="13"/>
      <c r="S109" s="13"/>
      <c r="T109" s="13" t="str">
        <f>IF(OR(R109="",S109=""),"",(S109-R109)*Q109)</f>
        <v/>
      </c>
    </row>
    <row r="110" ht="21.050000000000001">
      <c r="C110" s="1">
        <v>16</v>
      </c>
      <c r="D110" s="4">
        <v>22.5</v>
      </c>
      <c r="E110" s="1">
        <v>1</v>
      </c>
      <c r="F110" s="1">
        <v>1</v>
      </c>
      <c r="G110" s="1">
        <v>9231</v>
      </c>
      <c r="H110" s="24">
        <v>9176</v>
      </c>
      <c r="I110" s="1">
        <f>IF(OR(G110="",H110=""),"",IF(OR(E110="",E110=1),(H110-G110)*F110,0))</f>
        <v>-55</v>
      </c>
      <c r="J110" s="1">
        <f>IF(OR(G110="",H110=""),"",IF(OR(E110="",E110=1),(H110-G110)*F110,IF(E111=1,(G111-G110)*F110*-1,-(H110-G110)*F110)))</f>
        <v>-55</v>
      </c>
      <c r="L110" s="13"/>
      <c r="M110" s="13"/>
      <c r="N110" s="13"/>
      <c r="O110" s="13"/>
      <c r="P110" s="13"/>
      <c r="Q110" s="13"/>
      <c r="R110" s="13"/>
      <c r="S110" s="13"/>
      <c r="T110" s="13" t="str">
        <f>IF(OR(R110="",S110=""),"",(S110-R110)*Q110)</f>
        <v/>
      </c>
    </row>
    <row r="111" ht="21.050000000000001">
      <c r="C111" s="1">
        <v>17</v>
      </c>
      <c r="D111" s="4">
        <v>11.050000000000001</v>
      </c>
      <c r="E111" s="1">
        <v>0</v>
      </c>
      <c r="F111" s="1">
        <v>1</v>
      </c>
      <c r="G111" s="1">
        <v>9245</v>
      </c>
      <c r="H111" s="24">
        <v>9279</v>
      </c>
      <c r="I111" s="1">
        <f>IF(OR(G111="",H111=""),"",IF(OR(E111="",E111=1),(H111-G111)*F111,0))</f>
        <v>0</v>
      </c>
      <c r="J111" s="1">
        <f>IF(OR(G111="",H111=""),"",IF(OR(E111="",E111=1),(H111-G111)*F111,IF(E112=1,(G112-G111)*F111*-1,-(H111-G111)*F111)))</f>
        <v>-34</v>
      </c>
      <c r="L111" s="13"/>
      <c r="M111" s="13"/>
      <c r="N111" s="13"/>
      <c r="O111" s="13"/>
      <c r="P111" s="13"/>
      <c r="Q111" s="13"/>
      <c r="R111" s="13"/>
      <c r="S111" s="13"/>
      <c r="T111" s="13" t="str">
        <f>IF(OR(R111="",S111=""),"",(S111-R111)*Q111)</f>
        <v/>
      </c>
    </row>
    <row r="112" ht="19.899999999999999">
      <c r="B112" s="26" t="s">
        <v>19</v>
      </c>
      <c r="D112" s="4"/>
      <c r="H112" s="24"/>
      <c r="I112" s="1" t="str">
        <f>IF(OR(G112="",H112=""),"",IF(OR(E112="",E112=1),(H112-G112)*F112,0))</f>
        <v/>
      </c>
      <c r="J112" s="1" t="str">
        <f>IF(OR(G112="",H112=""),"",IF(OR(E112="",E112=1),(H112-G112)*F112,IF(E113=1,(G113-G112)*F112*-1,-(H112-G112)*F112)))</f>
        <v/>
      </c>
      <c r="L112" s="13"/>
      <c r="M112" s="13"/>
      <c r="N112" s="13"/>
      <c r="O112" s="13"/>
      <c r="P112" s="13"/>
      <c r="Q112" s="13"/>
      <c r="R112" s="13"/>
      <c r="S112" s="13"/>
      <c r="T112" s="13" t="str">
        <f>IF(OR(R112="",S112=""),"",(S112-R112)*Q112)</f>
        <v/>
      </c>
    </row>
    <row r="113" ht="21.300000000000001">
      <c r="B113" s="2" t="s">
        <v>14</v>
      </c>
      <c r="C113" s="1">
        <v>17</v>
      </c>
      <c r="D113" s="4">
        <v>14.15</v>
      </c>
      <c r="F113" s="1">
        <v>1</v>
      </c>
      <c r="G113" s="1">
        <v>9074</v>
      </c>
      <c r="H113" s="24">
        <v>9210</v>
      </c>
      <c r="I113" s="1">
        <f>IF(OR(G113="",H113=""),"",IF(OR(E113="",E113=1),(H113-G113)*F113,0))</f>
        <v>136</v>
      </c>
      <c r="J113" s="1">
        <f>IF(OR(G113="",H113=""),"",IF(OR(E113="",E113=1),(H113-G113)*F113,IF(E114=1,(G114-G113)*F113*-1,-(H113-G113)*F113)))</f>
        <v>136</v>
      </c>
      <c r="L113" s="13" t="s">
        <v>11</v>
      </c>
      <c r="M113" s="13"/>
      <c r="N113" s="13"/>
      <c r="O113" s="13"/>
      <c r="P113" s="13"/>
      <c r="Q113" s="13"/>
      <c r="R113" s="13"/>
      <c r="S113" s="13"/>
      <c r="T113" s="13" t="str">
        <f>IF(OR(R113="",S113=""),"",(S113-R113)*Q113)</f>
        <v/>
      </c>
    </row>
    <row r="114" ht="21.300000000000001">
      <c r="B114" s="2" t="s">
        <v>11</v>
      </c>
      <c r="C114" s="1">
        <v>17</v>
      </c>
      <c r="D114" s="4">
        <v>21.300000000000001</v>
      </c>
      <c r="F114" s="1">
        <v>-1</v>
      </c>
      <c r="G114" s="1">
        <v>9210</v>
      </c>
      <c r="H114" s="24">
        <v>9246</v>
      </c>
      <c r="I114" s="1">
        <f>IF(OR(G114="",H114=""),"",IF(OR(E114="",E114=1),(H114-G114)*F114,0))</f>
        <v>-36</v>
      </c>
      <c r="J114" s="1">
        <f>IF(OR(G114="",H114=""),"",IF(OR(E114="",E114=1),(H114-G114)*F114,IF(E115=1,(G115-G114)*F114*-1,-(H114-G114)*F114)))</f>
        <v>-36</v>
      </c>
      <c r="L114" s="13" t="s">
        <v>11</v>
      </c>
      <c r="M114" s="13"/>
      <c r="N114" s="13"/>
      <c r="O114" s="13">
        <v>8.1699999999999999</v>
      </c>
      <c r="P114" s="27">
        <v>21.300000000000001</v>
      </c>
      <c r="Q114" s="13">
        <v>-1</v>
      </c>
      <c r="R114" s="13">
        <v>9210</v>
      </c>
      <c r="S114" s="13">
        <v>9246</v>
      </c>
      <c r="T114" s="13">
        <f>IF(OR(R114="",S114=""),"",(S114-R114)*Q114)</f>
        <v>-36</v>
      </c>
    </row>
    <row r="115" ht="21.300000000000001">
      <c r="B115" s="2" t="s">
        <v>14</v>
      </c>
      <c r="C115" s="1">
        <v>17</v>
      </c>
      <c r="D115" s="4">
        <v>22.199999999999999</v>
      </c>
      <c r="F115" s="1">
        <v>1</v>
      </c>
      <c r="G115" s="1">
        <v>9246</v>
      </c>
      <c r="H115" s="24">
        <v>9175</v>
      </c>
      <c r="I115" s="1">
        <f>IF(OR(G115="",H115=""),"",IF(OR(E115="",E115=1),(H115-G115)*F115,0))</f>
        <v>-71</v>
      </c>
      <c r="J115" s="1">
        <f>IF(OR(G115="",H115=""),"",IF(OR(E115="",E115=1),(H115-G115)*F115,IF(E116=1,(G116-G115)*F115*-1,-(H115-G115)*F115)))</f>
        <v>-71</v>
      </c>
      <c r="L115" s="13">
        <v>495</v>
      </c>
      <c r="M115" s="13"/>
      <c r="N115" s="13"/>
      <c r="O115" s="13"/>
      <c r="P115" s="13"/>
      <c r="Q115" s="13"/>
      <c r="R115" s="13"/>
      <c r="S115" s="13"/>
      <c r="T115" s="13" t="str">
        <f>IF(OR(R115="",S115=""),"",(S115-R115)*Q115)</f>
        <v/>
      </c>
    </row>
    <row r="116" ht="21.050000000000001">
      <c r="C116" s="1">
        <v>18</v>
      </c>
      <c r="D116" s="4">
        <v>13.35</v>
      </c>
      <c r="F116" s="1">
        <v>-1</v>
      </c>
      <c r="G116" s="1">
        <v>9175</v>
      </c>
      <c r="H116" s="24">
        <v>9247</v>
      </c>
      <c r="I116" s="1">
        <f>IF(OR(G116="",H116=""),"",IF(OR(E116="",E116=1),(H116-G116)*F116,0))</f>
        <v>-72</v>
      </c>
      <c r="J116" s="1">
        <f>IF(OR(G116="",H116=""),"",IF(OR(E116="",E116=1),(H116-G116)*F116,IF(E117=1,(G117-G116)*F116*-1,-(H116-G116)*F116)))</f>
        <v>-72</v>
      </c>
      <c r="L116" s="13">
        <v>-365</v>
      </c>
      <c r="M116" s="13"/>
      <c r="N116" s="13"/>
      <c r="O116" s="13"/>
      <c r="P116" s="13"/>
      <c r="Q116" s="13"/>
      <c r="R116" s="13"/>
      <c r="S116" s="13"/>
      <c r="T116" s="13" t="str">
        <f>IF(OR(R116="",S116=""),"",(S116-R116)*Q116)</f>
        <v/>
      </c>
    </row>
    <row r="117" ht="21.199999999999999">
      <c r="B117" s="2" t="s">
        <v>11</v>
      </c>
      <c r="C117" s="1">
        <v>21</v>
      </c>
      <c r="D117" s="4">
        <v>10</v>
      </c>
      <c r="F117" s="1">
        <v>-1</v>
      </c>
      <c r="G117" s="1">
        <v>9283</v>
      </c>
      <c r="H117" s="24">
        <v>9264</v>
      </c>
      <c r="I117" s="1">
        <f>IF(OR(G117="",H117=""),"",IF(OR(E117="",E117=1),(H117-G117)*F117,0))</f>
        <v>19</v>
      </c>
      <c r="J117" s="1">
        <f>IF(OR(G117="",H117=""),"",IF(OR(E117="",E117=1),(H117-G117)*F117,IF(E118=1,(G118-G117)*F117*-1,-(H117-G117)*F117)))</f>
        <v>19</v>
      </c>
      <c r="L117" s="13">
        <v>80</v>
      </c>
      <c r="M117" s="13"/>
      <c r="N117" s="13"/>
      <c r="O117" s="13">
        <v>8.2100000000000009</v>
      </c>
      <c r="P117" s="25">
        <v>10</v>
      </c>
      <c r="Q117" s="13">
        <v>-1</v>
      </c>
      <c r="R117" s="13">
        <v>9283</v>
      </c>
      <c r="S117" s="18">
        <v>9264</v>
      </c>
      <c r="T117" s="13">
        <f>IF(OR(R117="",S117=""),"",(S117-R117)*Q117)</f>
        <v>19</v>
      </c>
    </row>
    <row r="118" ht="20.850000000000001">
      <c r="C118" s="1">
        <v>21</v>
      </c>
      <c r="D118" s="4">
        <v>14.050000000000001</v>
      </c>
      <c r="F118" s="1">
        <v>1</v>
      </c>
      <c r="G118" s="1">
        <v>9264</v>
      </c>
      <c r="H118" s="24">
        <v>9191</v>
      </c>
      <c r="I118" s="1">
        <f>IF(OR(G118="",H118=""),"",IF(OR(E118="",E118=1),(H118-G118)*F118,0))</f>
        <v>-73</v>
      </c>
      <c r="J118" s="1">
        <f>IF(OR(G118="",H118=""),"",IF(OR(E118="",E118=1),(H118-G118)*F118,IF(E119=1,(G119-G118)*F118*-1,-(H118-G118)*F118)))</f>
        <v>-73</v>
      </c>
      <c r="L118" s="13" t="s">
        <v>11</v>
      </c>
      <c r="M118" s="13"/>
      <c r="N118" s="13"/>
      <c r="O118" s="13"/>
      <c r="P118" s="13"/>
      <c r="Q118" s="13"/>
      <c r="R118" s="13"/>
      <c r="S118" s="13"/>
      <c r="T118" s="13" t="str">
        <f>IF(OR(R118="",S118=""),"",(S118-R118)*Q118)</f>
        <v/>
      </c>
    </row>
    <row r="119" ht="21.050000000000001">
      <c r="C119" s="1">
        <v>21</v>
      </c>
      <c r="D119" s="4">
        <v>22.199999999999999</v>
      </c>
      <c r="E119" s="1">
        <v>0</v>
      </c>
      <c r="F119" s="1">
        <v>-1</v>
      </c>
      <c r="G119" s="1">
        <v>9191</v>
      </c>
      <c r="H119" s="24">
        <v>9137</v>
      </c>
      <c r="I119" s="1">
        <f>IF(OR(G119="",H119=""),"",IF(OR(E119="",E119=1),(H119-G119)*F119,0))</f>
        <v>0</v>
      </c>
      <c r="J119" s="1">
        <f>IF(OR(G119="",H119=""),"",IF(OR(E119="",E119=1),(H119-G119)*F119,IF(E120=1,(G120-G119)*F119*-1,-(H119-G119)*F119)))</f>
        <v>3</v>
      </c>
      <c r="L119" s="13">
        <v>-335</v>
      </c>
      <c r="M119" s="13"/>
      <c r="N119" s="13"/>
      <c r="O119" s="13"/>
      <c r="P119" s="13"/>
      <c r="Q119" s="13"/>
      <c r="R119" s="13"/>
      <c r="S119" s="13"/>
      <c r="T119" s="13" t="str">
        <f>IF(OR(R119="",S119=""),"",(S119-R119)*Q119)</f>
        <v/>
      </c>
    </row>
    <row r="120" ht="21.300000000000001">
      <c r="B120" s="2" t="s">
        <v>14</v>
      </c>
      <c r="C120" s="1">
        <v>22</v>
      </c>
      <c r="D120" s="4">
        <v>10.449999999999999</v>
      </c>
      <c r="E120" s="1">
        <v>1</v>
      </c>
      <c r="F120" s="1">
        <v>-1</v>
      </c>
      <c r="G120" s="1">
        <v>9194</v>
      </c>
      <c r="H120" s="24">
        <v>9124</v>
      </c>
      <c r="I120" s="1">
        <f>IF(OR(G120="",H120=""),"",IF(OR(E120="",E120=1),(H120-G120)*F120,0))</f>
        <v>70</v>
      </c>
      <c r="J120" s="1">
        <f>IF(OR(G120="",H120=""),"",IF(OR(E120="",E120=1),(H120-G120)*F120,IF(E121=1,(G121-G120)*F120*-1,-(H120-G120)*F120)))</f>
        <v>70</v>
      </c>
      <c r="L120" s="13">
        <v>350</v>
      </c>
      <c r="M120" s="13"/>
      <c r="N120" s="13"/>
      <c r="O120" s="13"/>
      <c r="P120" s="13"/>
      <c r="Q120" s="13"/>
      <c r="R120" s="13"/>
      <c r="S120" s="13"/>
      <c r="T120" s="13" t="str">
        <f>IF(OR(R120="",S120=""),"",(S120-R120)*Q120)</f>
        <v/>
      </c>
    </row>
    <row r="121" ht="21.199999999999999">
      <c r="B121" s="2" t="s">
        <v>11</v>
      </c>
      <c r="C121" s="1">
        <v>22</v>
      </c>
      <c r="D121" s="4">
        <v>14.050000000000001</v>
      </c>
      <c r="F121" s="1">
        <v>1</v>
      </c>
      <c r="G121" s="1">
        <v>9124</v>
      </c>
      <c r="H121" s="24">
        <v>9141</v>
      </c>
      <c r="I121" s="1">
        <f>IF(OR(G121="",H121=""),"",IF(OR(E121="",E121=1),(H121-G121)*F121,0))</f>
        <v>17</v>
      </c>
      <c r="J121" s="1">
        <f>IF(OR(G121="",H121=""),"",IF(OR(E121="",E121=1),(H121-G121)*F121,IF(E122=1,(G122-G121)*F121*-1,-(H121-G121)*F121)))</f>
        <v>17</v>
      </c>
      <c r="L121" s="13" t="s">
        <v>11</v>
      </c>
      <c r="M121" s="13"/>
      <c r="N121" s="13"/>
      <c r="O121" s="13">
        <v>8.2200000000000006</v>
      </c>
      <c r="P121" s="13">
        <v>14.050000000000001</v>
      </c>
      <c r="Q121" s="13">
        <v>1</v>
      </c>
      <c r="R121" s="13">
        <v>9124</v>
      </c>
      <c r="S121" s="18">
        <v>9141</v>
      </c>
      <c r="T121" s="13">
        <f>IF(OR(R121="",S121=""),"",(S121-R121)*Q121)</f>
        <v>17</v>
      </c>
    </row>
    <row r="122" ht="21.199999999999999">
      <c r="B122" s="2" t="s">
        <v>14</v>
      </c>
      <c r="C122" s="1">
        <v>22</v>
      </c>
      <c r="D122" s="4">
        <v>15</v>
      </c>
      <c r="F122" s="1">
        <v>-1</v>
      </c>
      <c r="G122" s="1">
        <v>9141</v>
      </c>
      <c r="H122" s="24">
        <v>9137</v>
      </c>
      <c r="I122" s="1">
        <f>IF(OR(G122="",H122=""),"",IF(OR(E122="",E122=1),(H122-G122)*F122,0))</f>
        <v>4</v>
      </c>
      <c r="J122" s="1">
        <f>IF(OR(G122="",H122=""),"",IF(OR(E122="",E122=1),(H122-G122)*F122,IF(E123=1,(G123-G122)*F122*-1,-(H122-G122)*F122)))</f>
        <v>4</v>
      </c>
      <c r="L122" s="13">
        <v>-75</v>
      </c>
      <c r="M122" s="13"/>
      <c r="N122" s="13"/>
      <c r="O122" s="13"/>
      <c r="P122" s="13"/>
      <c r="Q122" s="13"/>
      <c r="R122" s="13"/>
      <c r="S122" s="13"/>
      <c r="T122" s="13" t="str">
        <f>IF(OR(R122="",S122=""),"",(S122-R122)*Q122)</f>
        <v/>
      </c>
    </row>
    <row r="123" ht="21.050000000000001">
      <c r="C123" s="1">
        <v>23</v>
      </c>
      <c r="D123" s="4">
        <v>14.15</v>
      </c>
      <c r="F123" s="1">
        <v>1</v>
      </c>
      <c r="G123" s="1">
        <v>9155</v>
      </c>
      <c r="H123" s="24">
        <v>9343</v>
      </c>
      <c r="I123" s="1">
        <f>IF(OR(G123="",H123=""),"",IF(OR(E123="",E123=1),(H123-G123)*F123,0))</f>
        <v>188</v>
      </c>
      <c r="J123" s="1">
        <f>IF(OR(G123="",H123=""),"",IF(OR(E123="",E123=1),(H123-G123)*F123,IF(E124=1,(G124-G123)*F123*-1,-(H123-G123)*F123)))</f>
        <v>188</v>
      </c>
      <c r="L123" s="13">
        <v>925</v>
      </c>
      <c r="M123" s="13"/>
      <c r="N123" s="13"/>
      <c r="O123" s="13"/>
      <c r="P123" s="13"/>
      <c r="Q123" s="13"/>
      <c r="R123" s="13"/>
      <c r="S123" s="13"/>
      <c r="T123" s="13" t="str">
        <f>IF(OR(R123="",S123=""),"",(S123-R123)*Q123)</f>
        <v/>
      </c>
    </row>
    <row r="124" ht="21.050000000000001">
      <c r="C124" s="1">
        <v>25</v>
      </c>
      <c r="D124" s="4">
        <v>14.25</v>
      </c>
      <c r="F124" s="1">
        <v>-1</v>
      </c>
      <c r="G124" s="1">
        <v>9343</v>
      </c>
      <c r="H124" s="24">
        <v>9424</v>
      </c>
      <c r="I124" s="1">
        <f>IF(OR(G124="",H124=""),"",IF(OR(E124="",E124=1),(H124-G124)*F124,0))</f>
        <v>-81</v>
      </c>
      <c r="J124" s="1">
        <f>IF(OR(G124="",H124=""),"",IF(OR(E124="",E124=1),(H124-G124)*F124,IF(E125=1,(G125-G124)*F124*-1,-(H124-G124)*F124)))</f>
        <v>-81</v>
      </c>
      <c r="L124" s="13">
        <v>-410</v>
      </c>
      <c r="M124" s="13"/>
      <c r="N124" s="13"/>
      <c r="O124" s="13"/>
      <c r="P124" s="13"/>
      <c r="Q124" s="13"/>
      <c r="R124" s="13"/>
      <c r="S124" s="13"/>
      <c r="T124" s="13" t="str">
        <f>IF(OR(R124="",S124=""),"",(S124-R124)*Q124)</f>
        <v/>
      </c>
    </row>
    <row r="125" s="0" customFormat="1" ht="21.050000000000001">
      <c r="B125" s="2"/>
      <c r="C125" s="1">
        <v>25</v>
      </c>
      <c r="D125" s="4">
        <v>21.399999999999999</v>
      </c>
      <c r="E125">
        <v>0</v>
      </c>
      <c r="F125" s="1">
        <v>1</v>
      </c>
      <c r="G125" s="1">
        <v>9433</v>
      </c>
      <c r="H125" s="24">
        <v>9365</v>
      </c>
      <c r="I125" s="1">
        <f>IF(OR(G125="",H125=""),"",IF(OR(E125="",E125=1),(H125-G125)*F125,0))</f>
        <v>0</v>
      </c>
      <c r="J125" s="1">
        <f>IF(OR(G125="",H125=""),"",IF(OR(E125="",E125=1),(H125-G125)*F125,IF(E126=1,(G126-G125)*F125*-1,-(H125-G125)*F125)))</f>
        <v>68</v>
      </c>
      <c r="L125" s="21">
        <v>320</v>
      </c>
      <c r="M125" s="21"/>
      <c r="N125" s="21"/>
      <c r="O125" s="21"/>
      <c r="P125" s="21"/>
      <c r="Q125" s="21"/>
      <c r="R125" s="21"/>
      <c r="S125" s="21"/>
      <c r="T125" s="13" t="str">
        <f>IF(OR(R125="",S125=""),"",(S125-R125)*Q125)</f>
        <v/>
      </c>
      <c r="U125" s="1"/>
    </row>
    <row r="126" s="0" customFormat="1" ht="21.050000000000001">
      <c r="B126" s="2"/>
      <c r="C126" s="1">
        <v>28</v>
      </c>
      <c r="D126" s="4">
        <v>13.35</v>
      </c>
      <c r="F126" s="1">
        <v>-1</v>
      </c>
      <c r="G126" s="1">
        <v>9349</v>
      </c>
      <c r="H126" s="24">
        <v>9374</v>
      </c>
      <c r="I126" s="1">
        <f>IF(OR(G126="",H126=""),"",IF(OR(E126="",E126=1),(H126-G126)*F126,0))</f>
        <v>-25</v>
      </c>
      <c r="J126" s="1">
        <f>IF(OR(G126="",H126=""),"",IF(OR(E126="",E126=1),(H126-G126)*F126,IF(E127=1,(G127-G126)*F126*-1,-(H126-G126)*F126)))</f>
        <v>-25</v>
      </c>
      <c r="L126" s="21">
        <v>-115</v>
      </c>
      <c r="M126" s="21"/>
      <c r="N126" s="21"/>
      <c r="O126" s="21"/>
      <c r="P126" s="21"/>
      <c r="Q126" s="21"/>
      <c r="R126" s="21"/>
      <c r="S126" s="21"/>
      <c r="T126" s="13" t="str">
        <f>IF(OR(R126="",S126=""),"",(S126-R126)*Q126)</f>
        <v/>
      </c>
      <c r="U126" s="1"/>
    </row>
    <row r="127" s="0" customFormat="1" ht="21.199999999999999">
      <c r="B127" s="2" t="s">
        <v>14</v>
      </c>
      <c r="C127" s="1">
        <v>29</v>
      </c>
      <c r="D127" s="4">
        <v>9.1999999999999993</v>
      </c>
      <c r="F127" s="1">
        <v>1</v>
      </c>
      <c r="G127" s="1">
        <v>9379</v>
      </c>
      <c r="H127" s="24">
        <v>9523</v>
      </c>
      <c r="I127" s="1">
        <f>IF(OR(G127="",H127=""),"",IF(OR(E127="",E127=1),(H127-G127)*F127,0))</f>
        <v>144</v>
      </c>
      <c r="J127" s="1">
        <f>IF(OR(G127="",H127=""),"",IF(OR(E127="",E127=1),(H127-G127)*F127,IF(E128=1,(G128-G127)*F127*-1,-(H127-G127)*F127)))</f>
        <v>144</v>
      </c>
      <c r="L127" s="21">
        <v>710</v>
      </c>
      <c r="M127" s="21"/>
      <c r="N127" s="21"/>
      <c r="O127" s="21"/>
      <c r="P127" s="21"/>
      <c r="Q127" s="21"/>
      <c r="R127" s="21"/>
      <c r="S127" s="21"/>
      <c r="T127" s="13" t="str">
        <f>IF(OR(R127="",S127=""),"",(S127-R127)*Q127)</f>
        <v/>
      </c>
      <c r="U127" s="1"/>
    </row>
    <row r="128" s="0" customFormat="1" ht="21.199999999999999">
      <c r="B128" s="2" t="s">
        <v>11</v>
      </c>
      <c r="C128" s="1">
        <v>29</v>
      </c>
      <c r="D128" s="4">
        <v>21.300000000000001</v>
      </c>
      <c r="F128" s="1">
        <v>-1</v>
      </c>
      <c r="G128" s="1">
        <v>9523</v>
      </c>
      <c r="H128" s="24">
        <v>9534</v>
      </c>
      <c r="I128" s="1">
        <f>IF(OR(G128="",H128=""),"",IF(OR(E128="",E128=1),(H128-G128)*F128,0))</f>
        <v>-11</v>
      </c>
      <c r="J128" s="1">
        <f>IF(OR(G128="",H128=""),"",IF(OR(E128="",E128=1),(H128-G128)*F128,IF(E129=1,(G129-G128)*F128*-1,-(H128-G128)*F128)))</f>
        <v>-11</v>
      </c>
      <c r="L128" s="21">
        <v>-60</v>
      </c>
      <c r="M128" s="21"/>
      <c r="N128" s="21"/>
      <c r="O128" s="21">
        <v>8.2899999999999991</v>
      </c>
      <c r="P128" s="20">
        <v>21.300000000000001</v>
      </c>
      <c r="Q128" s="13">
        <v>-1</v>
      </c>
      <c r="R128" s="13">
        <v>9523</v>
      </c>
      <c r="S128" s="18">
        <v>9534</v>
      </c>
      <c r="T128" s="13">
        <f>IF(OR(R128="",S128=""),"",(S128-R128)*Q128)</f>
        <v>-11</v>
      </c>
      <c r="U128" s="1"/>
    </row>
    <row r="129" s="0" customFormat="1" ht="21.199999999999999">
      <c r="B129" s="2" t="s">
        <v>14</v>
      </c>
      <c r="C129" s="1">
        <v>29</v>
      </c>
      <c r="D129" s="4">
        <v>22.199999999999999</v>
      </c>
      <c r="F129" s="1">
        <v>1</v>
      </c>
      <c r="G129" s="1">
        <v>9535</v>
      </c>
      <c r="H129" s="24">
        <v>9487</v>
      </c>
      <c r="I129" s="1">
        <f>IF(OR(G129="",H129=""),"",IF(OR(E129="",E129=1),(H129-G129)*F129,0))</f>
        <v>-48</v>
      </c>
      <c r="J129" s="1">
        <f>IF(OR(G129="",H129=""),"",IF(OR(E129="",E129=1),(H129-G129)*F129,IF(E130=1,(G130-G129)*F129*-1,-(H129-G129)*F129)))</f>
        <v>-48</v>
      </c>
      <c r="L129" s="21">
        <v>-245</v>
      </c>
      <c r="M129" s="21"/>
      <c r="N129" s="21"/>
      <c r="O129" s="21"/>
      <c r="P129" s="21"/>
      <c r="Q129" s="21"/>
      <c r="R129" s="21"/>
      <c r="S129" s="21"/>
      <c r="T129" s="13" t="str">
        <f>IF(OR(R129="",S129=""),"",(S129-R129)*Q129)</f>
        <v/>
      </c>
      <c r="U129" s="1"/>
    </row>
    <row r="130" s="0" customFormat="1" ht="21.050000000000001">
      <c r="B130" s="2"/>
      <c r="C130" s="1">
        <v>30</v>
      </c>
      <c r="D130" s="4">
        <v>10.449999999999999</v>
      </c>
      <c r="F130" s="1">
        <v>-1</v>
      </c>
      <c r="G130" s="1">
        <v>9487</v>
      </c>
      <c r="H130" s="24">
        <v>9504</v>
      </c>
      <c r="I130" s="1">
        <f>IF(OR(G130="",H130=""),"",IF(OR(E130="",E130=1),(H130-G130)*F130,0))</f>
        <v>-17</v>
      </c>
      <c r="J130" s="1">
        <f>IF(OR(G130="",H130=""),"",IF(OR(E130="",E130=1),(H130-G130)*F130,IF(E131=1,(G131-G130)*F130*-1,-(H130-G130)*F130)))</f>
        <v>-17</v>
      </c>
      <c r="L130" s="21">
        <v>-105</v>
      </c>
      <c r="M130" s="21"/>
      <c r="N130" s="21"/>
      <c r="O130" s="21"/>
      <c r="P130" s="21"/>
      <c r="Q130" s="21"/>
      <c r="R130" s="21"/>
      <c r="S130" s="21"/>
      <c r="T130" s="13" t="str">
        <f>IF(OR(R130="",S130=""),"",(S130-R130)*Q130)</f>
        <v/>
      </c>
      <c r="U130" s="1"/>
    </row>
    <row r="131" s="0" customFormat="1" ht="21.050000000000001">
      <c r="B131" s="2"/>
      <c r="C131" s="1">
        <v>30</v>
      </c>
      <c r="D131" s="4">
        <v>22.300000000000001</v>
      </c>
      <c r="F131" s="1">
        <v>-1</v>
      </c>
      <c r="G131" s="1">
        <v>9454</v>
      </c>
      <c r="H131" s="24">
        <v>9515</v>
      </c>
      <c r="I131" s="1">
        <f>IF(OR(G131="",H131=""),"",IF(OR(E131="",E131=1),(H131-G131)*F131,0))</f>
        <v>-61</v>
      </c>
      <c r="J131" s="1">
        <f>IF(OR(G131="",H131=""),"",IF(OR(E131="",E131=1),(H131-G131)*F131,IF(E132=1,(G132-G131)*F131*-1,-(H131-G131)*F131)))</f>
        <v>-61</v>
      </c>
      <c r="L131" s="21">
        <v>-310</v>
      </c>
      <c r="M131" s="21"/>
      <c r="N131" s="21"/>
      <c r="O131" s="21"/>
      <c r="P131" s="21"/>
      <c r="Q131" s="21"/>
      <c r="R131" s="21"/>
      <c r="S131" s="21"/>
      <c r="T131" s="13" t="str">
        <f>IF(OR(R131="",S131=""),"",(S131-R131)*Q131)</f>
        <v/>
      </c>
      <c r="U131" s="1"/>
    </row>
    <row r="132" s="0" customFormat="1" ht="21.050000000000001">
      <c r="B132" s="2"/>
      <c r="C132" s="1">
        <v>31</v>
      </c>
      <c r="D132" s="4">
        <v>10.550000000000001</v>
      </c>
      <c r="F132" s="1">
        <v>1</v>
      </c>
      <c r="G132" s="1">
        <v>9519</v>
      </c>
      <c r="H132" s="24">
        <v>9463</v>
      </c>
      <c r="I132" s="1">
        <f>IF(OR(G132="",H132=""),"",IF(OR(E132="",E132=1),(H132-G132)*F132,0))</f>
        <v>-56</v>
      </c>
      <c r="J132" s="1">
        <f>IF(OR(G132="",H132=""),"",IF(OR(E132="",E132=1),(H132-G132)*F132,IF(E133=1,(G133-G132)*F132*-1,-(H132-G132)*F132)))</f>
        <v>-56</v>
      </c>
      <c r="L132" s="21">
        <v>-240</v>
      </c>
      <c r="M132" s="21"/>
      <c r="N132" s="21"/>
      <c r="O132" s="21"/>
      <c r="P132" s="21"/>
      <c r="Q132" s="21"/>
      <c r="R132" s="21"/>
      <c r="S132" s="21"/>
      <c r="T132" s="13" t="str">
        <f>IF(OR(R132="",S132=""),"",(S132-R132)*Q132)</f>
        <v/>
      </c>
      <c r="U132" s="1"/>
    </row>
    <row r="133" ht="21.149999999999999">
      <c r="B133" s="2" t="s">
        <v>14</v>
      </c>
      <c r="C133" s="1">
        <v>31</v>
      </c>
      <c r="D133" s="4">
        <v>21.199999999999999</v>
      </c>
      <c r="F133" s="1">
        <v>-1</v>
      </c>
      <c r="G133" s="1">
        <v>9463</v>
      </c>
      <c r="H133" s="24">
        <v>9360</v>
      </c>
      <c r="I133" s="1">
        <f>IF(OR(G133="",H133=""),"",IF(OR(E133="",E133=1),(H133-G133)*F133,0))</f>
        <v>103</v>
      </c>
      <c r="J133" s="1">
        <f>IF(OR(G133="",H133=""),"",IF(OR(E133="",E133=1),(H133-G133)*F133,IF(E144=1,(G144-G133)*F133*-1,-(H133-G133)*F133)))</f>
        <v>103</v>
      </c>
      <c r="L133" s="13">
        <v>525</v>
      </c>
      <c r="M133" s="13"/>
      <c r="N133" s="13"/>
      <c r="O133" s="13"/>
      <c r="P133" s="13"/>
      <c r="Q133" s="13"/>
      <c r="R133" s="13"/>
      <c r="S133" s="13"/>
      <c r="T133" s="13" t="str">
        <f>IF(OR(R133="",S133=""),"",(S133-R133)*Q133)</f>
        <v/>
      </c>
    </row>
    <row r="134" s="0" customFormat="1" ht="21.199999999999999">
      <c r="B134" t="s">
        <v>11</v>
      </c>
      <c r="C134" s="1">
        <v>31</v>
      </c>
      <c r="D134" s="4">
        <v>22</v>
      </c>
      <c r="F134" s="1">
        <v>1</v>
      </c>
      <c r="G134" s="1">
        <v>9360</v>
      </c>
      <c r="H134" s="24">
        <v>9406</v>
      </c>
      <c r="I134" s="1">
        <f>IF(OR(G134="",H134=""),"",IF(OR(E134="",E134=1),(H134-G134)*F134,0))</f>
        <v>46</v>
      </c>
      <c r="J134" s="1">
        <f>IF(OR(G134="",H134=""),"",IF(OR(E134="",E134=1),(H134-G134)*F134,IF(E145=1,(G145-G134)*F134*-1,-(H134-G134)*F134)))</f>
        <v>46</v>
      </c>
      <c r="L134" s="21">
        <v>220</v>
      </c>
      <c r="M134" s="21"/>
      <c r="N134" s="21"/>
      <c r="O134" s="21">
        <v>8.3100000000000005</v>
      </c>
      <c r="P134" s="20">
        <v>22</v>
      </c>
      <c r="Q134" s="13">
        <v>1</v>
      </c>
      <c r="R134" s="13">
        <v>9360</v>
      </c>
      <c r="S134" s="18">
        <v>9406</v>
      </c>
      <c r="T134" s="13">
        <f>IF(OR(R134="",S134=""),"",(S134-R134)*Q134)</f>
        <v>46</v>
      </c>
      <c r="U134" s="1"/>
    </row>
    <row r="135" s="0" customFormat="1" ht="13.9">
      <c r="C135" s="1"/>
      <c r="D135" s="4"/>
      <c r="F135" s="1"/>
      <c r="G135" s="1"/>
      <c r="H135" s="24"/>
      <c r="I135">
        <f>SUM(I20:I45)</f>
        <v>116</v>
      </c>
      <c r="J135">
        <f>SUM(J20:J45)</f>
        <v>116</v>
      </c>
      <c r="N135" s="28"/>
      <c r="O135" s="1"/>
      <c r="P135" s="1"/>
      <c r="Q135" s="24"/>
      <c r="R135" s="1"/>
      <c r="S135" s="1"/>
    </row>
    <row r="136" ht="21">
      <c r="C136" s="29" t="s">
        <v>15</v>
      </c>
      <c r="D136" s="4"/>
      <c r="H136" s="24"/>
      <c r="I136" s="1">
        <f>SUM(I86:I133)</f>
        <v>-11</v>
      </c>
      <c r="J136" s="1">
        <f>SUM(J86:J134)</f>
        <v>308</v>
      </c>
      <c r="K136" s="1"/>
      <c r="L136" s="13">
        <f>SUM(L115:L134)</f>
        <v>1365</v>
      </c>
      <c r="M136" s="13"/>
      <c r="N136" s="13"/>
      <c r="O136" s="13"/>
      <c r="P136" s="13"/>
      <c r="Q136" s="13"/>
      <c r="R136" s="13"/>
      <c r="S136" s="13"/>
      <c r="T136" s="13">
        <f>SUM(T86:T134)</f>
        <v>267</v>
      </c>
    </row>
    <row r="137" ht="13.9">
      <c r="C137" s="29"/>
      <c r="D137" s="4"/>
      <c r="H137" s="24"/>
    </row>
    <row r="138" ht="13.9">
      <c r="C138" s="29"/>
      <c r="D138" s="4"/>
      <c r="H138" s="24"/>
    </row>
    <row r="139" ht="15"/>
    <row r="140" ht="24.850000000000001">
      <c r="C140" s="5" t="s">
        <v>20</v>
      </c>
      <c r="D140" s="23"/>
      <c r="H140" s="24"/>
      <c r="L140" s="14"/>
      <c r="M140" s="14"/>
      <c r="N140" s="14"/>
      <c r="O140" s="15" t="s">
        <v>20</v>
      </c>
      <c r="P140" s="30"/>
      <c r="Q140" s="14"/>
      <c r="R140" s="14"/>
      <c r="S140" s="14"/>
      <c r="T140" s="14"/>
    </row>
    <row r="141" ht="15.15">
      <c r="B141" s="2" t="s">
        <v>14</v>
      </c>
      <c r="C141" s="1">
        <v>30</v>
      </c>
      <c r="D141" s="4" t="s">
        <v>21</v>
      </c>
      <c r="F141" s="1">
        <v>1</v>
      </c>
      <c r="G141" s="1">
        <v>8891</v>
      </c>
      <c r="H141" s="24">
        <v>9289</v>
      </c>
      <c r="I141" s="1">
        <f>IF(OR(E141="",E141=1),(H141-G141)*F141,0)</f>
        <v>398</v>
      </c>
      <c r="J141" s="1">
        <f>IF(OR(G141="",H141=""),"",IF(OR(E141="",E141=1),(H141-G141)*F141,IF(E142=1,(G142-G141)*F141*-1,-(H141-G141)*F141)))</f>
        <v>398</v>
      </c>
    </row>
    <row r="142" ht="21.149999999999999">
      <c r="B142" s="2" t="s">
        <v>11</v>
      </c>
      <c r="C142" s="1">
        <v>3</v>
      </c>
      <c r="D142" s="4" t="s">
        <v>22</v>
      </c>
      <c r="F142" s="1">
        <v>-1</v>
      </c>
      <c r="G142" s="1">
        <v>9289</v>
      </c>
      <c r="H142" s="24">
        <v>9249</v>
      </c>
      <c r="I142" s="1">
        <f>IF(OR(E142="",E142=1),(H142-G142)*F142,0)</f>
        <v>40</v>
      </c>
      <c r="J142" s="1">
        <f>IF(OR(G142="",H142=""),"",IF(OR(E142="",E142=1),(H142-G142)*F142,IF(E143=1,(G143-G142)*F142*-1,-(H142-G142)*F142)))</f>
        <v>40</v>
      </c>
      <c r="O142" s="19">
        <v>7.2999999999999998</v>
      </c>
      <c r="P142" s="27">
        <v>10</v>
      </c>
      <c r="Q142" s="13">
        <v>-1</v>
      </c>
      <c r="R142" s="13">
        <v>9289</v>
      </c>
      <c r="S142" s="13">
        <v>9249</v>
      </c>
      <c r="T142" s="13">
        <f>(S142-R142)*Q142</f>
        <v>40</v>
      </c>
    </row>
    <row r="143" ht="15.15">
      <c r="B143" s="2" t="s">
        <v>14</v>
      </c>
      <c r="C143" s="1">
        <v>3</v>
      </c>
      <c r="D143" s="4" t="s">
        <v>23</v>
      </c>
      <c r="F143" s="1">
        <v>1</v>
      </c>
      <c r="G143" s="1">
        <v>9249</v>
      </c>
      <c r="H143" s="24">
        <v>9227</v>
      </c>
      <c r="I143" s="1">
        <f>IF(OR(E143="",E143=1),(H143-G143)*F143,0)</f>
        <v>-22</v>
      </c>
      <c r="J143" s="1">
        <f>IF(OR(G143="",H143=""),"",IF(OR(E143="",E143=1),(H143-G143)*F143,IF(E144=1,(G144-G143)*F143*-1,-(H143-G143)*F143)))</f>
        <v>-22</v>
      </c>
    </row>
    <row r="144" ht="15">
      <c r="C144" s="1">
        <v>4</v>
      </c>
      <c r="D144" s="3">
        <v>13.35</v>
      </c>
      <c r="F144" s="1">
        <v>-1</v>
      </c>
      <c r="G144" s="1">
        <v>9229</v>
      </c>
      <c r="H144" s="24">
        <v>9250</v>
      </c>
      <c r="I144" s="1">
        <f>IF(OR(E144="",E144=1),(H144-G144)*F144,0)</f>
        <v>-21</v>
      </c>
      <c r="J144" s="1">
        <f>IF(OR(G144="",H144=""),"",IF(OR(E144="",E144=1),(H144-G144)*F144,IF(E145=1,(G145-G144)*F144*-1,-(H144-G144)*F144)))</f>
        <v>-21</v>
      </c>
    </row>
    <row r="145" ht="15">
      <c r="C145" s="1">
        <v>5</v>
      </c>
      <c r="D145" s="3">
        <v>9.3000000000000007</v>
      </c>
      <c r="F145" s="1">
        <v>1</v>
      </c>
      <c r="G145" s="1">
        <v>9250</v>
      </c>
      <c r="H145" s="24">
        <v>9209</v>
      </c>
      <c r="I145" s="1">
        <f>IF(OR(E145="",E145=1),(H145-G145)*F145,0)</f>
        <v>-41</v>
      </c>
      <c r="J145" s="1">
        <f>IF(OR(G145="",H145=""),"",IF(OR(E145="",E145=1),(H145-G145)*F145,IF(E146=1,(G146-G145)*F145*-1,-(H145-G145)*F145)))</f>
        <v>-41</v>
      </c>
    </row>
    <row r="146" ht="15.15">
      <c r="B146" s="2" t="s">
        <v>14</v>
      </c>
      <c r="C146" s="1">
        <v>5</v>
      </c>
      <c r="D146" s="3">
        <v>10.550000000000001</v>
      </c>
      <c r="F146" s="1">
        <v>-1</v>
      </c>
      <c r="G146" s="1">
        <v>9209</v>
      </c>
      <c r="H146" s="24">
        <v>9137</v>
      </c>
      <c r="I146" s="1">
        <f>IF(OR(E146="",E146=1),(H146-G146)*F146,0)</f>
        <v>72</v>
      </c>
      <c r="J146" s="1">
        <f>IF(OR(G146="",H146=""),"",IF(OR(E146="",E146=1),(H146-G146)*F146,IF(E147=1,(G147-G146)*F146*-1,-(H146-G146)*F146)))</f>
        <v>72</v>
      </c>
    </row>
    <row r="147" ht="21.149999999999999">
      <c r="B147" s="2" t="s">
        <v>11</v>
      </c>
      <c r="C147" s="1">
        <v>5</v>
      </c>
      <c r="D147" s="3">
        <v>11.25</v>
      </c>
      <c r="F147" s="1">
        <v>1</v>
      </c>
      <c r="G147" s="1">
        <v>9137</v>
      </c>
      <c r="H147" s="24">
        <v>9141</v>
      </c>
      <c r="I147" s="1">
        <f>IF(OR(E147="",E147=1),(H147-G147)*F147,0)</f>
        <v>4</v>
      </c>
      <c r="J147" s="1">
        <f>IF(OR(G147="",H147=""),"",IF(OR(E147="",E147=1),(H147-G147)*F147,IF(E148=1,(G148-G147)*F147*-1,-(H147-G147)*F147)))</f>
        <v>4</v>
      </c>
      <c r="O147" s="19">
        <v>7.5</v>
      </c>
      <c r="P147" s="27">
        <v>11.25</v>
      </c>
      <c r="Q147" s="13">
        <v>1</v>
      </c>
      <c r="R147" s="13">
        <v>9137</v>
      </c>
      <c r="S147" s="13">
        <v>9141</v>
      </c>
      <c r="T147" s="13">
        <f>(S147-R147)*Q147</f>
        <v>4</v>
      </c>
    </row>
    <row r="148" ht="15.15">
      <c r="B148" s="2" t="s">
        <v>14</v>
      </c>
      <c r="C148" s="1">
        <v>5</v>
      </c>
      <c r="D148" s="3">
        <v>14.25</v>
      </c>
      <c r="F148" s="1">
        <v>-1</v>
      </c>
      <c r="G148" s="1">
        <v>9141</v>
      </c>
      <c r="H148" s="24">
        <v>9225</v>
      </c>
      <c r="I148" s="1">
        <f>IF(OR(E148="",E148=1),(H148-G148)*F148,0)</f>
        <v>-84</v>
      </c>
      <c r="J148" s="1">
        <f>IF(OR(G148="",H148=""),"",IF(OR(E148="",E148=1),(H148-G148)*F148,IF(E149=1,(G149-G148)*F148*-1,-(H148-G148)*F148)))</f>
        <v>-84</v>
      </c>
    </row>
    <row r="149" ht="21.149999999999999">
      <c r="B149" s="2" t="s">
        <v>11</v>
      </c>
      <c r="C149" s="1">
        <v>5</v>
      </c>
      <c r="D149" s="3">
        <v>22.100000000000001</v>
      </c>
      <c r="F149" s="1">
        <v>-1</v>
      </c>
      <c r="G149" s="1">
        <v>9290</v>
      </c>
      <c r="H149" s="24">
        <v>9323</v>
      </c>
      <c r="I149" s="1">
        <f>IF(OR(E149="",E149=1),(H149-G149)*F149,0)</f>
        <v>-33</v>
      </c>
      <c r="J149" s="1">
        <f>IF(OR(G149="",H149=""),"",IF(OR(E149="",E149=1),(H149-G149)*F149,IF(E150=1,(G150-G149)*F149*-1,-(H149-G149)*F149)))</f>
        <v>-33</v>
      </c>
      <c r="O149" s="8">
        <v>7.5</v>
      </c>
      <c r="P149" s="31">
        <v>22.100000000000001</v>
      </c>
      <c r="Q149" s="7">
        <v>-1</v>
      </c>
      <c r="R149" s="7">
        <v>9290</v>
      </c>
      <c r="S149" s="7">
        <v>9323</v>
      </c>
      <c r="T149" s="7">
        <f>(S149-R149)*Q149</f>
        <v>-33</v>
      </c>
    </row>
    <row r="150" ht="15.15">
      <c r="B150" s="2" t="s">
        <v>14</v>
      </c>
      <c r="C150" s="1">
        <v>6</v>
      </c>
      <c r="D150" s="3">
        <v>9.3000000000000007</v>
      </c>
      <c r="E150" s="1">
        <v>1</v>
      </c>
      <c r="F150" s="1">
        <v>1</v>
      </c>
      <c r="G150" s="1">
        <v>9323</v>
      </c>
      <c r="H150" s="24">
        <v>9196</v>
      </c>
      <c r="I150" s="1">
        <f>IF(OR(E150="",E150=1),(H150-G150)*F150,0)</f>
        <v>-127</v>
      </c>
      <c r="J150" s="1">
        <f>IF(OR(G150="",H150=""),"",IF(OR(E150="",E150=1),(H150-G150)*F150,IF(E151=1,(G151-G150)*F150*-1,-(H150-G150)*F150)))</f>
        <v>-127</v>
      </c>
    </row>
    <row r="151" ht="21">
      <c r="C151" s="1">
        <v>7</v>
      </c>
      <c r="D151" s="3">
        <v>9.3000000000000007</v>
      </c>
      <c r="E151" s="1">
        <v>0</v>
      </c>
      <c r="F151" s="1">
        <v>-1</v>
      </c>
      <c r="G151" s="1">
        <v>9196</v>
      </c>
      <c r="H151" s="24">
        <v>9334</v>
      </c>
      <c r="I151" s="1">
        <f>IF(OR(E151="",E151=1),(H151-G151)*F151,0)</f>
        <v>0</v>
      </c>
      <c r="J151" s="1">
        <f>IF(OR(G151="",H151=""),"",IF(OR(E151="",E151=1),(H151-G151)*F151,IF(E152=1,(G152-G151)*F151*-1,-(H151-G151)*F151)))</f>
        <v>71</v>
      </c>
      <c r="N151" s="7" t="s">
        <v>24</v>
      </c>
      <c r="O151" s="8">
        <v>7.7000000000000002</v>
      </c>
      <c r="P151" s="31">
        <v>9.4000000000000004</v>
      </c>
      <c r="Q151" s="7">
        <v>1</v>
      </c>
      <c r="R151" s="7">
        <v>9204</v>
      </c>
      <c r="S151" s="7">
        <v>9267</v>
      </c>
      <c r="T151" s="7">
        <f>(S151-R151)*Q151</f>
        <v>63</v>
      </c>
    </row>
    <row r="152" ht="15">
      <c r="C152" s="1">
        <v>7</v>
      </c>
      <c r="D152" s="3">
        <v>13.550000000000001</v>
      </c>
      <c r="E152" s="1">
        <v>1</v>
      </c>
      <c r="F152" s="1">
        <v>-1</v>
      </c>
      <c r="G152" s="1">
        <v>9267</v>
      </c>
      <c r="H152" s="24">
        <v>9334</v>
      </c>
      <c r="I152" s="1">
        <f>IF(OR(E152="",E152=1),(H152-G152)*F152,0)</f>
        <v>-67</v>
      </c>
      <c r="J152" s="1">
        <f>IF(OR(G152="",H152=""),"",IF(OR(E152="",E152=1),(H152-G152)*F152,IF(E153=1,(G153-G152)*F152*-1,-(H152-G152)*F152)))</f>
        <v>-67</v>
      </c>
    </row>
    <row r="153" ht="15">
      <c r="C153" s="1">
        <v>10</v>
      </c>
      <c r="D153" s="3">
        <v>9.3000000000000007</v>
      </c>
      <c r="E153" s="1">
        <v>0</v>
      </c>
      <c r="F153" s="1">
        <v>1</v>
      </c>
      <c r="G153" s="1">
        <v>9334</v>
      </c>
      <c r="H153" s="24">
        <v>9531</v>
      </c>
      <c r="I153" s="1">
        <f>IF(OR(E153="",E153=1),(H153-G153)*F153,0)</f>
        <v>0</v>
      </c>
      <c r="J153" s="1">
        <f>IF(OR(G153="",H153=""),"",IF(OR(E153="",E153=1),(H153-G153)*F153,IF(E154=1,(G154-G153)*F153*-1,-(H153-G153)*F153)))</f>
        <v>18</v>
      </c>
    </row>
    <row r="154" ht="15.15">
      <c r="B154" s="2" t="s">
        <v>14</v>
      </c>
      <c r="C154" s="1">
        <v>10</v>
      </c>
      <c r="D154" s="3">
        <v>13.35</v>
      </c>
      <c r="E154" s="1">
        <v>1</v>
      </c>
      <c r="F154" s="1">
        <v>1</v>
      </c>
      <c r="G154" s="1">
        <v>9316</v>
      </c>
      <c r="H154" s="24">
        <v>9565</v>
      </c>
      <c r="I154" s="1">
        <f>IF(OR(E154="",E154=1),(H154-G154)*F154,0)</f>
        <v>249</v>
      </c>
      <c r="J154" s="1">
        <f>IF(OR(G154="",H154=""),"",IF(OR(E154="",E154=1),(H154-G154)*F154,IF(E155=1,(G155-G154)*F154*-1,-(H154-G154)*F154)))</f>
        <v>249</v>
      </c>
    </row>
    <row r="155" ht="21.149999999999999">
      <c r="B155" s="2" t="s">
        <v>11</v>
      </c>
      <c r="C155" s="1">
        <v>10</v>
      </c>
      <c r="D155" s="3">
        <v>21.5</v>
      </c>
      <c r="F155" s="1">
        <v>-1</v>
      </c>
      <c r="G155" s="1">
        <v>9565</v>
      </c>
      <c r="H155" s="24">
        <v>9593</v>
      </c>
      <c r="I155" s="1">
        <f>IF(OR(E155="",E155=1),(H155-G155)*F155,0)</f>
        <v>-28</v>
      </c>
      <c r="J155" s="1">
        <f>IF(OR(G155="",H155=""),"",IF(OR(E155="",E155=1),(H155-G155)*F155,IF(E156=1,(G156-G155)*F155*-1,-(H155-G155)*F155)))</f>
        <v>-28</v>
      </c>
      <c r="O155" s="19" t="s">
        <v>25</v>
      </c>
      <c r="P155" s="27">
        <v>21.5</v>
      </c>
      <c r="Q155" s="13">
        <v>-1</v>
      </c>
      <c r="R155" s="13">
        <v>9565</v>
      </c>
      <c r="S155" s="13">
        <v>9593</v>
      </c>
      <c r="T155" s="13">
        <f>(S155-R155)*Q155</f>
        <v>-28</v>
      </c>
    </row>
    <row r="156" ht="15.15">
      <c r="B156" s="2" t="s">
        <v>14</v>
      </c>
      <c r="C156" s="1">
        <v>11</v>
      </c>
      <c r="D156" s="3">
        <v>9.3000000000000007</v>
      </c>
      <c r="F156" s="1">
        <v>1</v>
      </c>
      <c r="G156" s="1">
        <v>9593</v>
      </c>
      <c r="H156" s="24">
        <v>9531</v>
      </c>
      <c r="I156" s="1">
        <f>IF(OR(E156="",E156=1),(H156-G156)*F156,0)</f>
        <v>-62</v>
      </c>
      <c r="J156" s="1">
        <f>IF(OR(G156="",H156=""),"",IF(OR(E156="",E156=1),(H156-G156)*F156,IF(E157=1,(G157-G156)*F156*-1,-(H156-G156)*F156)))</f>
        <v>-62</v>
      </c>
    </row>
    <row r="157" ht="15">
      <c r="C157" s="1">
        <v>11</v>
      </c>
      <c r="D157" s="3">
        <v>13.550000000000001</v>
      </c>
      <c r="F157" s="1">
        <v>-1</v>
      </c>
      <c r="G157" s="1">
        <v>9531</v>
      </c>
      <c r="H157" s="24">
        <v>9546</v>
      </c>
      <c r="I157" s="1">
        <f>IF(OR(E157="",E157=1),(H157-G157)*F157,0)</f>
        <v>-15</v>
      </c>
      <c r="J157" s="1">
        <f>IF(OR(G157="",H157=""),"",IF(OR(E157="",E157=1),(H157-G157)*F157,IF(E158=1,(G158-G157)*F157*-1,-(H157-G157)*F157)))</f>
        <v>-15</v>
      </c>
    </row>
    <row r="158" ht="15.15">
      <c r="B158" s="2" t="s">
        <v>14</v>
      </c>
      <c r="C158" s="1">
        <v>11</v>
      </c>
      <c r="D158" s="3">
        <v>22.5</v>
      </c>
      <c r="F158" s="1">
        <v>1</v>
      </c>
      <c r="G158" s="1">
        <v>9546</v>
      </c>
      <c r="H158" s="24">
        <v>9706</v>
      </c>
      <c r="I158" s="1">
        <f>IF(OR(E158="",E158=1),(H158-G158)*F158,0)</f>
        <v>160</v>
      </c>
      <c r="J158" s="1">
        <f>IF(OR(G158="",H158=""),"",IF(OR(E158="",E158=1),(H158-G158)*F158,IF(E159=1,(G159-G158)*F158*-1,-(H158-G158)*F158)))</f>
        <v>160</v>
      </c>
    </row>
    <row r="159" ht="21.149999999999999">
      <c r="B159" s="2" t="s">
        <v>11</v>
      </c>
      <c r="C159" s="1">
        <v>12</v>
      </c>
      <c r="D159" s="3">
        <v>21.300000000000001</v>
      </c>
      <c r="F159" s="1">
        <v>-1</v>
      </c>
      <c r="G159" s="1">
        <v>9706</v>
      </c>
      <c r="H159" s="24">
        <v>9651</v>
      </c>
      <c r="I159" s="1">
        <f>IF(OR(E159="",E159=1),(H159-G159)*F159,0)</f>
        <v>55</v>
      </c>
      <c r="J159" s="1">
        <f>IF(OR(G159="",H159=""),"",IF(OR(E159="",E159=1),(H159-G159)*F159,IF(E160=1,(G160-G159)*F159*-1,-(H159-G159)*F159)))</f>
        <v>55</v>
      </c>
      <c r="O159" s="19" t="s">
        <v>26</v>
      </c>
      <c r="P159" s="27">
        <v>21.300000000000001</v>
      </c>
      <c r="Q159" s="13">
        <v>-1</v>
      </c>
      <c r="R159" s="13">
        <v>9706</v>
      </c>
      <c r="S159" s="13">
        <v>9651</v>
      </c>
      <c r="T159" s="13">
        <f>(S159-R159)*Q159</f>
        <v>55</v>
      </c>
    </row>
    <row r="160" ht="15">
      <c r="C160" s="1">
        <v>13</v>
      </c>
      <c r="D160" s="3">
        <v>13.550000000000001</v>
      </c>
      <c r="F160" s="1">
        <v>1</v>
      </c>
      <c r="G160" s="1">
        <v>9715</v>
      </c>
      <c r="H160" s="24">
        <v>9714</v>
      </c>
      <c r="I160" s="1">
        <f>IF(OR(E160="",E160=1),(H160-G160)*F160,0)</f>
        <v>-1</v>
      </c>
      <c r="J160" s="1">
        <f>IF(OR(G160="",H160=""),"",IF(OR(E160="",E160=1),(H160-G160)*F160,IF(E161=1,(G161-G160)*F160*-1,-(H160-G160)*F160)))</f>
        <v>-1</v>
      </c>
    </row>
    <row r="161" ht="15.15">
      <c r="B161" s="2" t="s">
        <v>14</v>
      </c>
      <c r="C161" s="1">
        <v>14</v>
      </c>
      <c r="D161" s="3">
        <v>14.449999999999999</v>
      </c>
      <c r="F161" s="1">
        <v>-1</v>
      </c>
      <c r="G161" s="1">
        <v>9702</v>
      </c>
      <c r="H161" s="24">
        <v>9553</v>
      </c>
      <c r="I161" s="1">
        <f>IF(OR(E161="",E161=1),(H161-G161)*F161,0)</f>
        <v>149</v>
      </c>
      <c r="J161" s="1">
        <f>IF(OR(G161="",H161=""),"",IF(OR(E161="",E161=1),(H161-G161)*F161,IF(E162=1,(G162-G161)*F161*-1,-(H161-G161)*F161)))</f>
        <v>149</v>
      </c>
    </row>
    <row r="162" ht="21.149999999999999">
      <c r="B162" s="2" t="s">
        <v>11</v>
      </c>
      <c r="C162" s="1">
        <v>17</v>
      </c>
      <c r="D162" s="3">
        <v>21.300000000000001</v>
      </c>
      <c r="F162" s="1">
        <v>1</v>
      </c>
      <c r="G162" s="1">
        <v>9553</v>
      </c>
      <c r="H162" s="24">
        <v>9680</v>
      </c>
      <c r="I162" s="1">
        <f>IF(OR(E162="",E162=1),(H162-G162)*F162,0)</f>
        <v>127</v>
      </c>
      <c r="J162" s="1">
        <f>IF(OR(G162="",H162=""),"",IF(OR(E162="",E162=1),(H162-G162)*F162,IF(E163=1,(G163-G162)*F162*-1,-(H162-G162)*F162)))</f>
        <v>127</v>
      </c>
      <c r="O162" s="8" t="s">
        <v>27</v>
      </c>
      <c r="P162" s="31">
        <v>21.300000000000001</v>
      </c>
      <c r="Q162" s="7">
        <v>1</v>
      </c>
      <c r="R162" s="7">
        <v>9553</v>
      </c>
      <c r="S162" s="7">
        <v>9680</v>
      </c>
      <c r="T162" s="7">
        <f>(S162-R162)*Q162</f>
        <v>127</v>
      </c>
    </row>
    <row r="163" ht="15">
      <c r="C163" s="1">
        <v>17</v>
      </c>
      <c r="D163" s="3">
        <v>23</v>
      </c>
      <c r="E163" s="1">
        <v>0</v>
      </c>
      <c r="F163" s="1">
        <v>1</v>
      </c>
      <c r="G163" s="1">
        <v>9680</v>
      </c>
      <c r="H163" s="24">
        <v>9691</v>
      </c>
      <c r="I163" s="1">
        <f>IF(OR(E163="",E163=1),(H163-G163)*F163,0)</f>
        <v>0</v>
      </c>
      <c r="J163" s="1">
        <f>IF(OR(G163="",H163=""),"",IF(OR(E163="",E163=1),(H163-G163)*F163,IF(E164=1,(G164-G163)*F163*-1,-(H163-G163)*F163)))</f>
        <v>55</v>
      </c>
    </row>
    <row r="164" ht="15.15">
      <c r="B164" s="2" t="s">
        <v>14</v>
      </c>
      <c r="C164" s="1">
        <v>18</v>
      </c>
      <c r="D164" s="3">
        <v>13.550000000000001</v>
      </c>
      <c r="E164" s="1">
        <v>1</v>
      </c>
      <c r="F164" s="1">
        <v>1</v>
      </c>
      <c r="G164" s="1">
        <v>9625</v>
      </c>
      <c r="H164" s="24">
        <v>9758</v>
      </c>
      <c r="I164" s="1">
        <f>IF(OR(E164="",E164=1),(H164-G164)*F164,0)</f>
        <v>133</v>
      </c>
      <c r="J164" s="1">
        <f>IF(OR(G164="",H164=""),"",IF(OR(E164="",E164=1),(H164-G164)*F164,IF(E165=1,(G165-G164)*F164*-1,-(H164-G164)*F164)))</f>
        <v>133</v>
      </c>
    </row>
    <row r="165" ht="21.149999999999999">
      <c r="B165" s="2" t="s">
        <v>11</v>
      </c>
      <c r="C165" s="1">
        <v>19</v>
      </c>
      <c r="D165" s="3">
        <v>9.4000000000000004</v>
      </c>
      <c r="F165" s="1">
        <v>-1</v>
      </c>
      <c r="G165" s="1">
        <v>9758</v>
      </c>
      <c r="H165" s="24">
        <v>9784</v>
      </c>
      <c r="I165" s="1">
        <f>IF(OR(E165="",E165=1),(H165-G165)*F165,0)</f>
        <v>-26</v>
      </c>
      <c r="J165" s="1">
        <f>IF(OR(G165="",H165=""),"",IF(OR(E165="",E165=1),(H165-G165)*F165,IF(E166=1,(G166-G165)*F165*-1,-(H165-G165)*F165)))</f>
        <v>-26</v>
      </c>
      <c r="O165" s="19" t="s">
        <v>28</v>
      </c>
      <c r="P165" s="25">
        <v>9.4000000000000004</v>
      </c>
      <c r="Q165" s="13">
        <v>-1</v>
      </c>
      <c r="R165" s="13">
        <v>9758</v>
      </c>
      <c r="S165" s="13">
        <v>9784</v>
      </c>
      <c r="T165" s="13">
        <f>(S165-R165)*Q165</f>
        <v>-26</v>
      </c>
    </row>
    <row r="166" ht="15.15">
      <c r="B166" s="2" t="s">
        <v>14</v>
      </c>
      <c r="C166" s="1">
        <v>19</v>
      </c>
      <c r="D166" s="3">
        <v>10.449999999999999</v>
      </c>
      <c r="F166" s="1">
        <v>1</v>
      </c>
      <c r="G166" s="1">
        <v>9784</v>
      </c>
      <c r="H166" s="24">
        <v>9691</v>
      </c>
      <c r="I166" s="1">
        <f>IF(OR(E166="",E166=1),(H166-G166)*F166,0)</f>
        <v>-93</v>
      </c>
      <c r="J166" s="1">
        <f>IF(OR(G166="",H166=""),"",IF(OR(E166="",E166=1),(H166-G166)*F166,IF(E167=1,(G167-G166)*F166*-1,-(H166-G166)*F166)))</f>
        <v>-93</v>
      </c>
    </row>
    <row r="167" ht="15.15">
      <c r="B167" s="2" t="s">
        <v>14</v>
      </c>
      <c r="C167" s="1">
        <v>19</v>
      </c>
      <c r="D167" s="3">
        <v>14.050000000000001</v>
      </c>
      <c r="F167" s="1">
        <v>-1</v>
      </c>
      <c r="G167" s="1">
        <v>9691</v>
      </c>
      <c r="H167" s="24">
        <v>9664</v>
      </c>
      <c r="I167" s="1">
        <f>IF(OR(E167="",E167=1),(H167-G167)*F167,0)</f>
        <v>27</v>
      </c>
      <c r="J167" s="1">
        <f>IF(OR(G167="",H167=""),"",IF(OR(E167="",E167=1),(H167-G167)*F167,IF(E168=1,(G168-G167)*F167*-1,-(H167-G167)*F167)))</f>
        <v>27</v>
      </c>
    </row>
    <row r="168" ht="21.149999999999999">
      <c r="B168" s="2" t="s">
        <v>11</v>
      </c>
      <c r="C168" s="1">
        <v>19</v>
      </c>
      <c r="D168" s="3">
        <v>14.25</v>
      </c>
      <c r="F168" s="1">
        <v>1</v>
      </c>
      <c r="G168" s="1">
        <v>9664</v>
      </c>
      <c r="H168" s="24">
        <v>9645</v>
      </c>
      <c r="I168" s="1">
        <f>IF(OR(E168="",E168=1),(H168-G168)*F168,0)</f>
        <v>-19</v>
      </c>
      <c r="J168" s="1">
        <f>IF(OR(G168="",H168=""),"",IF(OR(E168="",E168=1),(H168-G168)*F168,IF(E169=1,(G169-G168)*F168*-1,-(H168-G168)*F168)))</f>
        <v>-19</v>
      </c>
      <c r="O168" s="19" t="s">
        <v>29</v>
      </c>
      <c r="P168" s="25">
        <v>14.25</v>
      </c>
      <c r="Q168" s="21">
        <v>1</v>
      </c>
      <c r="R168" s="21">
        <v>9664</v>
      </c>
      <c r="S168" s="21">
        <v>9645</v>
      </c>
      <c r="T168" s="13">
        <f>(S168-R168)*Q168</f>
        <v>-19</v>
      </c>
    </row>
    <row r="169" ht="15">
      <c r="C169" s="1">
        <v>19</v>
      </c>
      <c r="D169" s="3">
        <v>21.399999999999999</v>
      </c>
      <c r="E169" s="1">
        <v>0</v>
      </c>
      <c r="F169" s="1">
        <v>1</v>
      </c>
      <c r="G169" s="1">
        <v>9792</v>
      </c>
      <c r="H169" s="24">
        <v>9821</v>
      </c>
      <c r="I169" s="1">
        <f>IF(OR(E169="",E169=1),(H169-G169)*F169,0)</f>
        <v>0</v>
      </c>
      <c r="J169" s="1">
        <f>IF(OR(G169="",H169=""),"",IF(OR(E169="",E169=1),(H169-G169)*F169,IF(E170=1,(G170-G169)*F169*-1,-(H169-G169)*F169)))</f>
        <v>16</v>
      </c>
    </row>
    <row r="170" ht="15.15">
      <c r="B170" s="2" t="s">
        <v>14</v>
      </c>
      <c r="C170" s="1">
        <v>20</v>
      </c>
      <c r="D170" s="3">
        <v>9.0999999999999996</v>
      </c>
      <c r="E170" s="1">
        <v>1</v>
      </c>
      <c r="F170" s="1">
        <v>1</v>
      </c>
      <c r="G170" s="1">
        <v>9776</v>
      </c>
      <c r="H170" s="24">
        <v>9811</v>
      </c>
      <c r="I170" s="1">
        <f>IF(OR(E170="",E170=1),(H170-G170)*F170,0)</f>
        <v>35</v>
      </c>
      <c r="J170" s="1">
        <f>IF(OR(G170="",H170=""),"",IF(OR(E170="",E170=1),(H170-G170)*F170,IF(E171=1,(G171-G170)*F170*-1,-(H170-G170)*F170)))</f>
        <v>35</v>
      </c>
    </row>
    <row r="171" ht="21.149999999999999">
      <c r="B171" s="2" t="s">
        <v>11</v>
      </c>
      <c r="C171" s="1">
        <v>20</v>
      </c>
      <c r="D171" s="23">
        <v>11.050000000000001</v>
      </c>
      <c r="F171" s="1">
        <v>-1</v>
      </c>
      <c r="G171" s="1">
        <v>9811</v>
      </c>
      <c r="H171" s="24">
        <v>9844</v>
      </c>
      <c r="I171" s="1">
        <f>IF(OR(E171="",E171=1),(H171-G171)*F171,0)</f>
        <v>-33</v>
      </c>
      <c r="J171" s="1">
        <f>IF(OR(G171="",H171=""),"",IF(OR(E171="",E171=1),(H171-G171)*F171,IF(E172=1,(G172-G171)*F171*-1,-(H171-G171)*F171)))</f>
        <v>-33</v>
      </c>
      <c r="O171" s="19" t="s">
        <v>30</v>
      </c>
      <c r="P171" s="27">
        <v>11.050000000000001</v>
      </c>
      <c r="Q171" s="13">
        <v>-1</v>
      </c>
      <c r="R171" s="13">
        <v>9811</v>
      </c>
      <c r="S171" s="13">
        <v>9844</v>
      </c>
      <c r="T171" s="13">
        <f>(S171-R171)*Q171</f>
        <v>-33</v>
      </c>
    </row>
    <row r="172" ht="15.15">
      <c r="B172" s="2" t="s">
        <v>14</v>
      </c>
      <c r="C172" s="1">
        <v>20</v>
      </c>
      <c r="D172" s="23">
        <v>14.35</v>
      </c>
      <c r="F172" s="1">
        <v>1</v>
      </c>
      <c r="G172" s="1">
        <v>9844</v>
      </c>
      <c r="H172" s="24">
        <v>9821</v>
      </c>
      <c r="I172" s="1">
        <f>IF(OR(E172="",E172=1),(H172-G172)*F172,0)</f>
        <v>-23</v>
      </c>
      <c r="J172" s="1">
        <f>IF(OR(G172="",H172=""),"",IF(OR(E172="",E172=1),(H172-G172)*F172,IF(E173=1,(G173-G172)*F172*-1,-(H172-G172)*F172)))</f>
        <v>-23</v>
      </c>
    </row>
    <row r="173" ht="21">
      <c r="C173" s="1">
        <v>21</v>
      </c>
      <c r="D173" s="3">
        <v>21.100000000000001</v>
      </c>
      <c r="E173" s="1">
        <v>0</v>
      </c>
      <c r="F173" s="1">
        <v>-1</v>
      </c>
      <c r="G173" s="1">
        <v>9662</v>
      </c>
      <c r="H173" s="24">
        <v>9738</v>
      </c>
      <c r="I173" s="1">
        <f>IF(OR(E173="",E173=1),(H173-G173)*F173,0)</f>
        <v>0</v>
      </c>
      <c r="J173" s="1">
        <f>IF(OR(G173="",H173=""),"",IF(OR(E173="",E173=1),(H173-G173)*F173,IF(E174=1,(G174-G173)*F173*-1,-(H173-G173)*F173)))</f>
        <v>29</v>
      </c>
      <c r="N173" s="13" t="s">
        <v>24</v>
      </c>
      <c r="O173" s="19" t="s">
        <v>31</v>
      </c>
      <c r="P173" s="27">
        <v>21.300000000000001</v>
      </c>
      <c r="Q173" s="13">
        <v>1</v>
      </c>
      <c r="R173" s="13">
        <v>9651</v>
      </c>
      <c r="S173" s="13">
        <v>9691</v>
      </c>
      <c r="T173" s="13">
        <f>(S173-R173)*Q173</f>
        <v>40</v>
      </c>
    </row>
    <row r="174" ht="15">
      <c r="C174" s="1">
        <v>24</v>
      </c>
      <c r="D174" s="3">
        <v>9.0999999999999996</v>
      </c>
      <c r="E174" s="1">
        <v>1</v>
      </c>
      <c r="F174" s="1">
        <v>-1</v>
      </c>
      <c r="G174" s="1">
        <v>9691</v>
      </c>
      <c r="H174" s="24">
        <v>9738</v>
      </c>
      <c r="I174" s="1">
        <f>IF(OR(E174="",E174=1),(H174-G174)*F174,0)</f>
        <v>-47</v>
      </c>
      <c r="J174" s="1">
        <f>IF(OR(G174="",H174=""),"",IF(OR(E174="",E174=1),(H174-G174)*F174,IF(E175=1,(G175-G174)*F174*-1,-(H174-G174)*F174)))</f>
        <v>-47</v>
      </c>
    </row>
    <row r="175" ht="21">
      <c r="C175" s="1">
        <v>25</v>
      </c>
      <c r="D175" s="3">
        <v>9.0999999999999996</v>
      </c>
      <c r="E175" s="1">
        <v>0</v>
      </c>
      <c r="F175" s="1">
        <v>1</v>
      </c>
      <c r="G175" s="1">
        <v>9738</v>
      </c>
      <c r="H175" s="24">
        <v>9714</v>
      </c>
      <c r="I175" s="1">
        <f>IF(OR(E175="",E175=1),(H175-G175)*F175,0)</f>
        <v>0</v>
      </c>
      <c r="J175" s="1">
        <f>IF(OR(G175="",H175=""),"",IF(OR(E175="",E175=1),(H175-G175)*F175,IF(E176=1,(G176-G175)*F175*-1,-(H175-G175)*F175)))</f>
        <v>-28</v>
      </c>
      <c r="N175" s="13" t="s">
        <v>24</v>
      </c>
      <c r="O175" s="19" t="s">
        <v>32</v>
      </c>
      <c r="P175" s="27">
        <v>9.4000000000000004</v>
      </c>
      <c r="Q175" s="13">
        <v>-1</v>
      </c>
      <c r="R175" s="13">
        <v>9747</v>
      </c>
      <c r="S175" s="13">
        <v>9766</v>
      </c>
      <c r="T175" s="13">
        <f>(S175-R175)*Q175</f>
        <v>-19</v>
      </c>
    </row>
    <row r="176" ht="15">
      <c r="C176" s="1">
        <v>25</v>
      </c>
      <c r="D176" s="3">
        <v>10.1</v>
      </c>
      <c r="E176" s="1">
        <v>1</v>
      </c>
      <c r="F176" s="1">
        <v>1</v>
      </c>
      <c r="G176" s="1">
        <v>9766</v>
      </c>
      <c r="H176" s="24">
        <v>9714</v>
      </c>
      <c r="I176" s="1">
        <f>IF(OR(E176="",E176=1),(H176-G176)*F176,0)</f>
        <v>-52</v>
      </c>
      <c r="J176" s="1">
        <f>IF(OR(G176="",H176=""),"",IF(OR(E176="",E176=1),(H176-G176)*F176,IF(E177=1,(G177-G176)*F176*-1,-(H176-G176)*F176)))</f>
        <v>-52</v>
      </c>
    </row>
    <row r="177" ht="15">
      <c r="C177" s="1">
        <v>26</v>
      </c>
      <c r="D177" s="3">
        <v>9.0999999999999996</v>
      </c>
      <c r="F177" s="1">
        <v>-1</v>
      </c>
      <c r="G177" s="1">
        <v>9714</v>
      </c>
      <c r="H177" s="24">
        <v>9774</v>
      </c>
      <c r="I177" s="1">
        <f>IF(OR(E177="",E177=1),(H177-G177)*F177,0)</f>
        <v>-60</v>
      </c>
      <c r="J177" s="1">
        <f>IF(OR(G177="",H177=""),"",IF(OR(E177="",E177=1),(H177-G177)*F177,IF(E178=1,(G178-G177)*F177*-1,-(H177-G177)*F177)))</f>
        <v>-60</v>
      </c>
    </row>
    <row r="178" ht="15.15">
      <c r="B178" s="2" t="s">
        <v>14</v>
      </c>
      <c r="C178" s="1">
        <v>26</v>
      </c>
      <c r="D178" s="3">
        <v>10.550000000000001</v>
      </c>
      <c r="F178" s="1">
        <v>1</v>
      </c>
      <c r="G178" s="1">
        <v>9816</v>
      </c>
      <c r="H178" s="24">
        <v>9848</v>
      </c>
      <c r="I178" s="1">
        <f>IF(OR(E178="",E178=1),(H178-G178)*F178,0)</f>
        <v>32</v>
      </c>
      <c r="J178" s="1">
        <f>IF(OR(G178="",H178=""),"",IF(OR(E178="",E178=1),(H178-G178)*F178,IF(E179=1,(G179-G178)*F178*-1,-(H178-G178)*F178)))</f>
        <v>32</v>
      </c>
    </row>
    <row r="179" ht="21.149999999999999">
      <c r="B179" s="2" t="s">
        <v>11</v>
      </c>
      <c r="C179" s="1">
        <v>26</v>
      </c>
      <c r="D179" s="3">
        <v>11.15</v>
      </c>
      <c r="F179" s="1">
        <v>-1</v>
      </c>
      <c r="G179" s="1">
        <v>9848</v>
      </c>
      <c r="H179" s="24">
        <v>9822</v>
      </c>
      <c r="I179" s="1">
        <f>IF(OR(E179="",E179=1),(H179-G179)*F179,0)</f>
        <v>26</v>
      </c>
      <c r="J179" s="1">
        <f>IF(OR(G179="",H179=""),"",IF(OR(E179="",E179=1),(H179-G179)*F179,IF(E180=1,(G180-G179)*F179*-1,-(H179-G179)*F179)))</f>
        <v>26</v>
      </c>
      <c r="O179" s="19" t="s">
        <v>33</v>
      </c>
      <c r="P179" s="27">
        <v>11.15</v>
      </c>
      <c r="Q179" s="13">
        <v>-1</v>
      </c>
      <c r="R179" s="13">
        <v>9848</v>
      </c>
      <c r="S179" s="13">
        <v>9822</v>
      </c>
      <c r="T179" s="13">
        <f>(S179-R179)*Q179</f>
        <v>26</v>
      </c>
    </row>
    <row r="180" ht="15.15">
      <c r="B180" s="2" t="s">
        <v>14</v>
      </c>
      <c r="C180" s="1">
        <v>26</v>
      </c>
      <c r="D180" s="3">
        <v>15</v>
      </c>
      <c r="F180" s="1">
        <v>1</v>
      </c>
      <c r="G180" s="1">
        <v>9822</v>
      </c>
      <c r="H180" s="24">
        <v>9790</v>
      </c>
      <c r="I180" s="1">
        <f>IF(OR(E180="",E180=1),(H180-G180)*F180,0)</f>
        <v>-32</v>
      </c>
      <c r="J180" s="1">
        <f>IF(OR(G180="",H180=""),"",IF(OR(E180="",E180=1),(H180-G180)*F180,IF(E181=1,(G181-G180)*F180*-1,-(H180-G180)*F180)))</f>
        <v>-32</v>
      </c>
    </row>
    <row r="181" ht="15.15">
      <c r="B181" s="2" t="s">
        <v>14</v>
      </c>
      <c r="C181" s="1">
        <v>27</v>
      </c>
      <c r="D181" s="3">
        <v>10.35</v>
      </c>
      <c r="F181" s="1">
        <v>-1</v>
      </c>
      <c r="G181" s="1">
        <v>9790</v>
      </c>
      <c r="H181" s="24">
        <v>9547</v>
      </c>
      <c r="I181" s="1">
        <f>IF(OR(E181="",E181=1),(H181-G181)*F181,0)</f>
        <v>243</v>
      </c>
      <c r="J181" s="1">
        <f>IF(OR(G181="",H181=""),"",IF(OR(E181="",E181=1),(H181-G181)*F181,IF(E182=1,(G182-G181)*F181*-1,-(H181-G181)*F181)))</f>
        <v>243</v>
      </c>
    </row>
    <row r="182" ht="21.149999999999999">
      <c r="B182" s="2" t="s">
        <v>11</v>
      </c>
      <c r="C182" s="1">
        <v>28</v>
      </c>
      <c r="D182" s="3">
        <v>11.050000000000001</v>
      </c>
      <c r="F182" s="1">
        <v>1</v>
      </c>
      <c r="G182" s="1">
        <v>9547</v>
      </c>
      <c r="H182" s="24">
        <v>9644</v>
      </c>
      <c r="I182" s="1">
        <f>IF(OR(E182="",E182=1),(H182-G182)*F182,0)</f>
        <v>97</v>
      </c>
      <c r="J182" s="1">
        <f>IF(OR(G182="",H182=""),"",IF(OR(E182="",E182=1),(H182-G182)*F182,IF(E183=1,(G183-G182)*F182*-1,-(H182-G182)*F182)))</f>
        <v>97</v>
      </c>
      <c r="O182" s="19" t="s">
        <v>34</v>
      </c>
      <c r="P182" s="27">
        <v>11.050000000000001</v>
      </c>
      <c r="Q182" s="13">
        <v>1</v>
      </c>
      <c r="R182" s="13">
        <v>9547</v>
      </c>
      <c r="S182" s="13">
        <v>9644</v>
      </c>
      <c r="T182" s="13">
        <f>(S182-R182)*Q182</f>
        <v>97</v>
      </c>
    </row>
    <row r="183" ht="15">
      <c r="C183" s="1">
        <v>28</v>
      </c>
      <c r="D183" s="3">
        <v>14.550000000000001</v>
      </c>
      <c r="F183" s="1">
        <v>1</v>
      </c>
      <c r="G183" s="1">
        <v>9644</v>
      </c>
      <c r="H183" s="24">
        <v>9590</v>
      </c>
      <c r="I183" s="1">
        <f>IF(OR(E183="",E183=1),(H183-G183)*F183,0)</f>
        <v>-54</v>
      </c>
      <c r="J183" s="1">
        <f>IF(OR(G183="",H183=""),"",IF(OR(E183="",E183=1),(H183-G183)*F183,IF(E184=1,(G184-G183)*F183*-1,-(H183-G183)*F183)))</f>
        <v>-54</v>
      </c>
    </row>
    <row r="184" ht="15.15">
      <c r="B184" s="2" t="s">
        <v>14</v>
      </c>
      <c r="C184" s="1">
        <v>28</v>
      </c>
      <c r="D184" s="3">
        <v>22.5</v>
      </c>
      <c r="F184" s="1">
        <v>-1</v>
      </c>
      <c r="G184" s="1">
        <v>9518</v>
      </c>
      <c r="H184" s="24">
        <v>9366</v>
      </c>
      <c r="I184" s="1">
        <f>IF(OR(E184="",E184=1),(H184-G184)*F184,0)</f>
        <v>152</v>
      </c>
      <c r="J184" s="1">
        <f>IF(OR(G184="",H184=""),"",IF(OR(E184="",E184=1),(H184-G184)*F184,IF(E185=1,(G185-G184)*F184*-1,-(H184-G184)*F184)))</f>
        <v>152</v>
      </c>
    </row>
    <row r="185" ht="21.149999999999999">
      <c r="B185" s="2" t="s">
        <v>11</v>
      </c>
      <c r="C185" s="1">
        <v>31</v>
      </c>
      <c r="D185" s="3">
        <v>9.4000000000000004</v>
      </c>
      <c r="F185" s="1">
        <v>1</v>
      </c>
      <c r="G185" s="1">
        <v>9366</v>
      </c>
      <c r="H185" s="24">
        <v>9347</v>
      </c>
      <c r="I185" s="1">
        <f>IF(OR(E185="",E185=1),(H185-G185)*F185,0)</f>
        <v>-19</v>
      </c>
      <c r="J185" s="1">
        <f>IF(OR(G185="",H185=""),"",IF(OR(E185="",E185=1),(H185-G185)*F185,IF(E186=1,(G186-G185)*F185*-1,-(H185-G185)*F185)))</f>
        <v>-19</v>
      </c>
      <c r="O185" s="19" t="s">
        <v>35</v>
      </c>
      <c r="P185" s="27">
        <v>9.4000000000000004</v>
      </c>
      <c r="Q185" s="13">
        <v>1</v>
      </c>
      <c r="R185" s="13">
        <v>9366</v>
      </c>
      <c r="S185" s="13">
        <v>9347</v>
      </c>
      <c r="T185" s="13">
        <f>(S185-R185)*Q185</f>
        <v>-19</v>
      </c>
    </row>
    <row r="186" ht="15.15">
      <c r="B186" s="2" t="s">
        <v>14</v>
      </c>
      <c r="C186" s="1">
        <v>31</v>
      </c>
      <c r="D186" s="3">
        <v>11.15</v>
      </c>
      <c r="F186" s="1">
        <v>-1</v>
      </c>
      <c r="G186" s="1">
        <v>9347</v>
      </c>
      <c r="H186" s="24">
        <v>9393</v>
      </c>
      <c r="I186" s="1">
        <f>IF(OR(E186="",E186=1),(H186-G186)*F186,0)</f>
        <v>-46</v>
      </c>
      <c r="J186" s="1">
        <f>IF(OR(G186="",H186=""),"",IF(OR(E186="",E186=1),(H186-G186)*F186,IF(E187=1,(G187-G186)*F186*-1,-(H186-G186)*F186)))</f>
        <v>-46</v>
      </c>
    </row>
    <row r="187" ht="15">
      <c r="D187" s="4"/>
      <c r="H187" s="24"/>
      <c r="I187" s="1">
        <f>IF(OR(E187="",E187=1),(H187-G187)*F187,0)</f>
        <v>0</v>
      </c>
      <c r="J187" s="1" t="str">
        <f>IF(OR(G187="",H187=""),"",IF(OR(E187="",E187=1),(H187-G187)*F187,IF(E188=1,(G188-G187)*F187*-1,-(H187-G187)*F187)))</f>
        <v/>
      </c>
    </row>
    <row r="188" ht="21.149999999999999">
      <c r="C188" s="32" t="s">
        <v>15</v>
      </c>
      <c r="D188" s="4"/>
      <c r="H188" s="24"/>
      <c r="I188" s="1">
        <f>SUM(I140:I187)</f>
        <v>994</v>
      </c>
      <c r="J188" s="1">
        <f>SUM(J140:J187)</f>
        <v>1155</v>
      </c>
      <c r="S188" s="1"/>
      <c r="T188" s="13">
        <f>SUM(T141:T186)</f>
        <v>275</v>
      </c>
    </row>
    <row r="189" ht="15"/>
    <row r="190" ht="15"/>
    <row r="191" ht="24.850000000000001">
      <c r="C191" s="5" t="s">
        <v>36</v>
      </c>
      <c r="L191" s="14"/>
      <c r="M191" s="14"/>
      <c r="N191" s="14"/>
      <c r="O191" s="15" t="s">
        <v>36</v>
      </c>
      <c r="P191" s="30"/>
      <c r="Q191" s="14"/>
      <c r="R191" s="14"/>
      <c r="S191" s="14"/>
      <c r="T191" s="14"/>
    </row>
    <row r="192" ht="21.149999999999999">
      <c r="C192" s="1">
        <v>31</v>
      </c>
      <c r="D192" s="4" t="s">
        <v>21</v>
      </c>
      <c r="F192" s="1">
        <v>-1</v>
      </c>
      <c r="G192" s="1">
        <v>7438</v>
      </c>
      <c r="H192" s="24">
        <v>7507</v>
      </c>
      <c r="I192" s="1">
        <f>IF(OR(E192="",E192=1),(H192-G192)*F192,0)</f>
        <v>-69</v>
      </c>
      <c r="J192" s="1">
        <f>IF(OR(G192="",H192=""),"",IF(OR(E192="",E192=1),(H192-G192)*F192,IF(E193=1,(G193-G192)*F192*-1,-(H192-G192)*F192)))</f>
        <v>-69</v>
      </c>
      <c r="O192" s="13">
        <v>6.5</v>
      </c>
      <c r="P192" s="27">
        <v>22.100000000000001</v>
      </c>
      <c r="Q192" s="13">
        <v>1</v>
      </c>
      <c r="R192" s="13">
        <v>7600</v>
      </c>
      <c r="S192" s="13">
        <v>7739</v>
      </c>
      <c r="T192" s="13">
        <f>(S192-R192)*Q192</f>
        <v>139</v>
      </c>
    </row>
    <row r="193" ht="21">
      <c r="C193" s="1">
        <v>1</v>
      </c>
      <c r="D193" s="3">
        <v>10.449999999999999</v>
      </c>
      <c r="F193" s="1">
        <v>1</v>
      </c>
      <c r="G193" s="1">
        <v>7507</v>
      </c>
      <c r="H193" s="24">
        <v>7710</v>
      </c>
      <c r="I193" s="1">
        <f>IF(OR(E193="",E193=1),(H193-G193)*F193,0)</f>
        <v>203</v>
      </c>
      <c r="J193" s="1">
        <f>IF(OR(G193="",H193=""),"",IF(OR(E193="",E193=1),(H193-G193)*F193,IF(E194=1,(G194-G193)*F193*-1,-(H193-G193)*F193)))</f>
        <v>203</v>
      </c>
      <c r="O193" s="13">
        <v>6.1299999999999999</v>
      </c>
      <c r="P193" s="27">
        <v>10.35</v>
      </c>
      <c r="Q193" s="13">
        <v>-1</v>
      </c>
      <c r="R193" s="13">
        <v>7974</v>
      </c>
      <c r="S193" s="13">
        <v>7954</v>
      </c>
      <c r="T193" s="13">
        <f>(S193-R193)*Q193</f>
        <v>20</v>
      </c>
    </row>
    <row r="194" ht="21.149999999999999">
      <c r="B194" s="2" t="s">
        <v>14</v>
      </c>
      <c r="C194" s="1">
        <v>5</v>
      </c>
      <c r="D194" s="3">
        <v>10.449999999999999</v>
      </c>
      <c r="F194" s="1">
        <v>-1</v>
      </c>
      <c r="G194" s="1">
        <v>7710</v>
      </c>
      <c r="H194" s="24">
        <v>7600</v>
      </c>
      <c r="I194" s="1">
        <f>IF(OR(E194="",E194=1),(H194-G194)*F194,0)</f>
        <v>110</v>
      </c>
      <c r="J194" s="1">
        <f>IF(OR(G194="",H194=""),"",IF(OR(E194="",E194=1),(H194-G194)*F194,IF(E195=1,(G195-G194)*F194*-1,-(H194-G194)*F194)))</f>
        <v>110</v>
      </c>
      <c r="O194" s="13">
        <v>6.1500000000000004</v>
      </c>
      <c r="P194" s="27">
        <v>13.550000000000001</v>
      </c>
      <c r="Q194" s="13">
        <v>-1</v>
      </c>
      <c r="R194" s="13">
        <v>8168</v>
      </c>
      <c r="S194" s="13">
        <v>8169</v>
      </c>
      <c r="T194" s="13">
        <f>(S194-R194)*Q194</f>
        <v>-1</v>
      </c>
    </row>
    <row r="195" ht="21.149999999999999">
      <c r="B195" s="2" t="s">
        <v>11</v>
      </c>
      <c r="C195" s="1">
        <v>5</v>
      </c>
      <c r="D195" s="3">
        <v>22.100000000000001</v>
      </c>
      <c r="F195" s="1">
        <v>1</v>
      </c>
      <c r="G195" s="1">
        <v>7600</v>
      </c>
      <c r="H195" s="24">
        <v>7739</v>
      </c>
      <c r="I195" s="1">
        <f>IF(OR(E195="",E195=1),(H195-G195)*F195,0)</f>
        <v>139</v>
      </c>
      <c r="J195" s="1">
        <f>IF(OR(G195="",H195=""),"",IF(OR(E195="",E195=1),(H195-G195)*F195,IF(E196=1,(G196-G195)*F195*-1,-(H195-G195)*F195)))</f>
        <v>139</v>
      </c>
      <c r="O195" s="13">
        <v>6.2000000000000002</v>
      </c>
      <c r="P195" s="27">
        <v>11.050000000000001</v>
      </c>
      <c r="Q195" s="13">
        <v>-1</v>
      </c>
      <c r="R195" s="13">
        <v>8604</v>
      </c>
      <c r="S195" s="13">
        <v>8591</v>
      </c>
      <c r="T195" s="13">
        <f>(S195-R195)*Q195</f>
        <v>13</v>
      </c>
    </row>
    <row r="196" ht="21">
      <c r="C196" s="1">
        <v>6</v>
      </c>
      <c r="D196" s="3">
        <v>11.15</v>
      </c>
      <c r="E196" s="1">
        <v>0</v>
      </c>
      <c r="F196" s="1">
        <v>1</v>
      </c>
      <c r="G196" s="1">
        <v>7769</v>
      </c>
      <c r="H196" s="24">
        <v>7738</v>
      </c>
      <c r="I196" s="1">
        <f>IF(OR(E196="",E196=1),(H196-G196)*F196,0)</f>
        <v>0</v>
      </c>
      <c r="J196" s="1">
        <f>IF(OR(G196="",H196=""),"",IF(OR(E196="",E196=1),(H196-G196)*F196,IF(E197=1,(G197-G196)*F196*-1,-(H196-G196)*F196)))</f>
        <v>47</v>
      </c>
      <c r="O196" s="13">
        <v>6.2800000000000002</v>
      </c>
      <c r="P196" s="27">
        <v>11.15</v>
      </c>
      <c r="Q196" s="13">
        <v>-1</v>
      </c>
      <c r="R196" s="13">
        <v>8691</v>
      </c>
      <c r="S196" s="13">
        <v>8717</v>
      </c>
      <c r="T196" s="13">
        <f>(S196-R196)*Q196</f>
        <v>-26</v>
      </c>
    </row>
    <row r="197" ht="15">
      <c r="C197" s="1">
        <v>6</v>
      </c>
      <c r="D197" s="3">
        <v>21.199999999999999</v>
      </c>
      <c r="E197" s="1">
        <v>1</v>
      </c>
      <c r="F197" s="1">
        <v>1</v>
      </c>
      <c r="G197" s="1">
        <v>7722</v>
      </c>
      <c r="H197" s="24">
        <v>7738</v>
      </c>
      <c r="I197" s="1">
        <f>IF(OR(E197="",E197=1),(H197-G197)*F197,0)</f>
        <v>16</v>
      </c>
      <c r="J197" s="1">
        <f>IF(OR(G197="",H197=""),"",IF(OR(E197="",E197=1),(H197-G197)*F197,IF(E198=1,(G198-G197)*F197*-1,-(H197-G197)*F197)))</f>
        <v>16</v>
      </c>
      <c r="P197" s="3"/>
    </row>
    <row r="198" ht="15">
      <c r="C198" s="1">
        <v>7</v>
      </c>
      <c r="D198" s="3">
        <v>10.550000000000001</v>
      </c>
      <c r="F198" s="1">
        <v>-1</v>
      </c>
      <c r="G198" s="1">
        <v>7734</v>
      </c>
      <c r="H198" s="24">
        <v>7760</v>
      </c>
      <c r="I198" s="1">
        <f>IF(OR(E198="",E198=1),(H198-G198)*F198,0)</f>
        <v>-26</v>
      </c>
      <c r="J198" s="1">
        <f>IF(OR(G198="",H198=""),"",IF(OR(E198="",E198=1),(H198-G198)*F198,IF(E199=1,(G199-G198)*F198*-1,-(H198-G198)*F198)))</f>
        <v>-26</v>
      </c>
    </row>
    <row r="199" ht="15">
      <c r="C199" s="1">
        <v>8</v>
      </c>
      <c r="D199" s="3">
        <v>13.35</v>
      </c>
      <c r="F199" s="1">
        <v>-1</v>
      </c>
      <c r="G199" s="1">
        <v>7685</v>
      </c>
      <c r="H199" s="24">
        <v>7712</v>
      </c>
      <c r="I199" s="1">
        <f>IF(OR(E199="",E199=1),(H199-G199)*F199,0)</f>
        <v>-27</v>
      </c>
      <c r="J199" s="1">
        <f>IF(OR(G199="",H199=""),"",IF(OR(E199="",E199=1),(H199-G199)*F199,IF(E200=1,(G200-G199)*F199*-1,-(H199-G199)*F199)))</f>
        <v>-27</v>
      </c>
      <c r="P199" s="3"/>
    </row>
    <row r="200" ht="15">
      <c r="C200" s="1">
        <v>8</v>
      </c>
      <c r="D200" s="3">
        <v>22.5</v>
      </c>
      <c r="F200" s="1">
        <v>1</v>
      </c>
      <c r="G200" s="1">
        <v>7717</v>
      </c>
      <c r="H200" s="24">
        <v>7910</v>
      </c>
      <c r="I200" s="1">
        <f>IF(OR(E200="",E200=1),(H200-G200)*F200,0)</f>
        <v>193</v>
      </c>
      <c r="J200" s="1">
        <f>IF(OR(G200="",H200=""),"",IF(OR(E200="",E200=1),(H200-G200)*F200,IF(E201=1,(G201-G200)*F200*-1,-(H200-G200)*F200)))</f>
        <v>193</v>
      </c>
    </row>
    <row r="201" ht="15">
      <c r="C201" s="1">
        <v>12</v>
      </c>
      <c r="D201" s="3">
        <v>10.35</v>
      </c>
      <c r="E201" s="1">
        <v>0</v>
      </c>
      <c r="F201" s="1">
        <v>-1</v>
      </c>
      <c r="G201" s="1">
        <v>7880</v>
      </c>
      <c r="H201" s="24">
        <v>7900</v>
      </c>
      <c r="I201" s="1">
        <f>IF(OR(E201="",E201=1),(H201-G201)*F201,0)</f>
        <v>0</v>
      </c>
      <c r="J201" s="1">
        <f>IF(OR(G201="",H201=""),"",IF(OR(E201="",E201=1),(H201-G201)*F201,IF(E202=1,(G202-G201)*F201*-1,-(H201-G201)*F201)))</f>
        <v>-11</v>
      </c>
    </row>
    <row r="202" ht="15">
      <c r="C202" s="1">
        <v>12</v>
      </c>
      <c r="D202" s="3">
        <v>13.35</v>
      </c>
      <c r="E202" s="1">
        <v>1</v>
      </c>
      <c r="F202" s="1">
        <v>-1</v>
      </c>
      <c r="G202" s="1">
        <v>7869</v>
      </c>
      <c r="H202" s="24">
        <v>7900</v>
      </c>
      <c r="I202" s="1">
        <f>IF(OR(E202="",E202=1),(H202-G202)*F202,0)</f>
        <v>-31</v>
      </c>
      <c r="J202" s="1">
        <f>IF(OR(G202="",H202=""),"",IF(OR(E202="",E202=1),(H202-G202)*F202,IF(E203=1,(G203-G202)*F202*-1,-(H202-G202)*F202)))</f>
        <v>-31</v>
      </c>
    </row>
    <row r="203" ht="15.15">
      <c r="B203" s="2" t="s">
        <v>14</v>
      </c>
      <c r="C203" s="1">
        <v>13</v>
      </c>
      <c r="D203" s="4" t="s">
        <v>37</v>
      </c>
      <c r="F203" s="1">
        <v>1</v>
      </c>
      <c r="G203" s="1">
        <v>7900</v>
      </c>
      <c r="H203" s="24">
        <v>7974</v>
      </c>
      <c r="I203" s="1">
        <f>IF(OR(E203="",E203=1),(H203-G203)*F203,0)</f>
        <v>74</v>
      </c>
      <c r="J203" s="1">
        <f>IF(OR(G203="",H203=""),"",IF(OR(E203="",E203=1),(H203-G203)*F203,IF(E204=1,(G204-G203)*F203*-1,-(H203-G203)*F203)))</f>
        <v>74</v>
      </c>
    </row>
    <row r="204" ht="15.15">
      <c r="B204" s="2" t="s">
        <v>11</v>
      </c>
      <c r="C204" s="1">
        <v>13</v>
      </c>
      <c r="D204" s="4" t="s">
        <v>38</v>
      </c>
      <c r="F204" s="1">
        <v>-1</v>
      </c>
      <c r="G204" s="1">
        <v>7974</v>
      </c>
      <c r="H204" s="24">
        <v>7954</v>
      </c>
      <c r="I204" s="1">
        <f>IF(OR(E204="",E204=1),(H204-G204)*F204,0)</f>
        <v>20</v>
      </c>
      <c r="J204" s="1">
        <f>IF(OR(G204="",H204=""),"",IF(OR(E204="",E204=1),(H204-G204)*F204,IF(E205=1,(G205-G204)*F204*-1,-(H204-G204)*F204)))</f>
        <v>20</v>
      </c>
    </row>
    <row r="205" ht="15.15">
      <c r="B205" s="2" t="s">
        <v>14</v>
      </c>
      <c r="C205" s="1">
        <v>13</v>
      </c>
      <c r="D205" s="4" t="s">
        <v>39</v>
      </c>
      <c r="F205" s="1">
        <v>1</v>
      </c>
      <c r="G205" s="1">
        <v>7954</v>
      </c>
      <c r="H205" s="24">
        <v>8094</v>
      </c>
      <c r="I205" s="1">
        <f>IF(OR(E205="",E205=1),(H205-G205)*F205,0)</f>
        <v>140</v>
      </c>
      <c r="J205" s="1">
        <f>IF(OR(G205="",H205=""),"",IF(OR(E205="",E205=1),(H205-G205)*F205,IF(E206=1,(G206-G205)*F205*-1,-(H205-G205)*F205)))</f>
        <v>140</v>
      </c>
    </row>
    <row r="206" ht="15">
      <c r="C206" s="1">
        <v>15</v>
      </c>
      <c r="D206" s="3">
        <v>9.1999999999999993</v>
      </c>
      <c r="F206" s="1">
        <v>-1</v>
      </c>
      <c r="G206" s="1">
        <v>8104</v>
      </c>
      <c r="H206" s="24">
        <v>8178</v>
      </c>
      <c r="I206" s="1">
        <f>IF(OR(E206="",E206=1),(H206-G206)*F206,0)</f>
        <v>-74</v>
      </c>
      <c r="J206" s="1">
        <f>IF(OR(G206="",H206=""),"",IF(OR(E206="",E206=1),(H206-G206)*F206,IF(E207=1,(G207-G206)*F206*-1,-(H206-G206)*F206)))</f>
        <v>-74</v>
      </c>
    </row>
    <row r="207" ht="15">
      <c r="C207" s="1">
        <v>15</v>
      </c>
      <c r="D207" s="3">
        <v>13.449999999999999</v>
      </c>
      <c r="E207" s="1">
        <v>0</v>
      </c>
      <c r="F207" s="1">
        <v>1</v>
      </c>
      <c r="G207" s="1">
        <v>8178</v>
      </c>
      <c r="H207" s="24">
        <v>8444</v>
      </c>
      <c r="I207" s="1">
        <f>IF(OR(E207="",E207=1),(H207-G207)*F207,0)</f>
        <v>0</v>
      </c>
      <c r="J207" s="1">
        <f>IF(OR(G207="",H207=""),"",IF(OR(E207="",E207=1),(H207-G207)*F207,IF(E208=1,(G208-G207)*F207*-1,-(H207-G207)*F207)))</f>
        <v>-28</v>
      </c>
    </row>
    <row r="208" ht="15">
      <c r="C208" s="1">
        <v>15</v>
      </c>
      <c r="D208" s="3">
        <v>21.199999999999999</v>
      </c>
      <c r="E208" s="1">
        <v>1</v>
      </c>
      <c r="F208" s="1">
        <v>1</v>
      </c>
      <c r="G208" s="1">
        <v>8206</v>
      </c>
      <c r="H208" s="24">
        <v>8444</v>
      </c>
      <c r="I208" s="1">
        <f>IF(OR(E208="",E208=1),(H208-G208)*F208,0)</f>
        <v>238</v>
      </c>
      <c r="J208" s="1">
        <f>IF(OR(G208="",H208=""),"",IF(OR(E208="",E208=1),(H208-G208)*F208,IF(E209=1,(G209-G208)*F208*-1,-(H208-G208)*F208)))</f>
        <v>238</v>
      </c>
    </row>
    <row r="209" ht="15">
      <c r="C209" s="1">
        <v>19</v>
      </c>
      <c r="D209" s="3">
        <v>10.550000000000001</v>
      </c>
      <c r="F209" s="1">
        <v>-1</v>
      </c>
      <c r="G209" s="1">
        <v>8465</v>
      </c>
      <c r="H209" s="24">
        <v>8510</v>
      </c>
      <c r="I209" s="1">
        <f>IF(OR(E209="",E209=1),(H209-G209)*F209,0)</f>
        <v>-45</v>
      </c>
      <c r="J209" s="1">
        <f>IF(OR(G209="",H209=""),"",IF(OR(E209="",E209=1),(H209-G209)*F209,IF(E210=1,(G210-G209)*F209*-1,-(H209-G209)*F209)))</f>
        <v>-45</v>
      </c>
    </row>
    <row r="210" ht="15">
      <c r="C210" s="1">
        <v>19</v>
      </c>
      <c r="D210" s="3">
        <v>21.199999999999999</v>
      </c>
      <c r="F210" s="1">
        <v>-1</v>
      </c>
      <c r="G210" s="1">
        <v>8488</v>
      </c>
      <c r="H210" s="24">
        <v>8519</v>
      </c>
      <c r="I210" s="1">
        <f>IF(OR(E210="",E210=1),(H210-G210)*F210,0)</f>
        <v>-31</v>
      </c>
      <c r="J210" s="1">
        <f>IF(OR(G210="",H210=""),"",IF(OR(E210="",E210=1),(H210-G210)*F210,IF(E211=1,(G211-G210)*F210*-1,-(H210-G210)*F210)))</f>
        <v>-31</v>
      </c>
    </row>
    <row r="211" ht="15.15">
      <c r="B211" s="2" t="s">
        <v>14</v>
      </c>
      <c r="C211" s="1">
        <v>19</v>
      </c>
      <c r="D211" s="3">
        <v>22.300000000000001</v>
      </c>
      <c r="F211" s="1">
        <v>1</v>
      </c>
      <c r="G211" s="1">
        <v>8523</v>
      </c>
      <c r="H211" s="24">
        <v>8604</v>
      </c>
      <c r="I211" s="1">
        <f>IF(OR(E211="",E211=1),(H211-G211)*F211,0)</f>
        <v>81</v>
      </c>
      <c r="J211" s="1">
        <f>IF(OR(G211="",H211=""),"",IF(OR(E211="",E211=1),(H211-G211)*F211,IF(E212=1,(G212-G211)*F211*-1,-(H211-G211)*F211)))</f>
        <v>81</v>
      </c>
    </row>
    <row r="212" ht="15.15">
      <c r="B212" s="2" t="s">
        <v>11</v>
      </c>
      <c r="C212" s="1">
        <v>20</v>
      </c>
      <c r="D212" s="3">
        <v>11.050000000000001</v>
      </c>
      <c r="F212" s="1">
        <v>-1</v>
      </c>
      <c r="G212" s="1">
        <v>8604</v>
      </c>
      <c r="H212" s="24">
        <v>8591</v>
      </c>
      <c r="I212" s="1">
        <f>IF(OR(E212="",E212=1),(H212-G212)*F212,0)</f>
        <v>13</v>
      </c>
      <c r="J212" s="1">
        <f>IF(OR(G212="",H212=""),"",IF(OR(E212="",E212=1),(H212-G212)*F212,IF(E213=1,(G213-G212)*F212*-1,-(H212-G212)*F212)))</f>
        <v>13</v>
      </c>
    </row>
    <row r="213" ht="15.15">
      <c r="B213" s="2" t="s">
        <v>14</v>
      </c>
      <c r="C213" s="1">
        <v>20</v>
      </c>
      <c r="D213" s="3">
        <v>15</v>
      </c>
      <c r="F213" s="1">
        <v>1</v>
      </c>
      <c r="G213" s="1">
        <v>8591</v>
      </c>
      <c r="H213" s="24">
        <v>8411</v>
      </c>
      <c r="I213" s="1">
        <f>IF(OR(E213="",E213=1),(H213-G213)*F213,0)</f>
        <v>-180</v>
      </c>
      <c r="J213" s="1">
        <f>IF(OR(G213="",H213=""),"",IF(OR(E213="",E213=1),(H213-G213)*F213,IF(E214=1,(G214-G213)*F213*-1,-(H213-G213)*F213)))</f>
        <v>-180</v>
      </c>
    </row>
    <row r="214" ht="15">
      <c r="C214" s="1">
        <v>21</v>
      </c>
      <c r="D214" s="3">
        <v>9.0999999999999996</v>
      </c>
      <c r="E214" s="1">
        <v>0</v>
      </c>
      <c r="F214" s="1">
        <v>-1</v>
      </c>
      <c r="G214" s="1">
        <v>8411</v>
      </c>
      <c r="H214" s="24">
        <v>8512</v>
      </c>
      <c r="I214" s="1">
        <f>IF(OR(E214="",E214=1),(H214-G214)*F214,0)</f>
        <v>0</v>
      </c>
      <c r="J214" s="1">
        <f>IF(OR(G214="",H214=""),"",IF(OR(E214="",E214=1),(H214-G214)*F214,IF(E215=1,(G215-G214)*F214*-1,-(H214-G214)*F214)))</f>
        <v>34</v>
      </c>
    </row>
    <row r="215" ht="15">
      <c r="C215" s="1">
        <v>21</v>
      </c>
      <c r="D215" s="3">
        <v>13.35</v>
      </c>
      <c r="E215" s="1">
        <v>1</v>
      </c>
      <c r="F215" s="1">
        <v>-1</v>
      </c>
      <c r="G215" s="1">
        <v>8445</v>
      </c>
      <c r="H215" s="24">
        <v>8512</v>
      </c>
      <c r="I215" s="1">
        <f>IF(OR(E215="",E215=1),(H215-G215)*F215,0)</f>
        <v>-67</v>
      </c>
      <c r="J215" s="1">
        <f>IF(OR(G215="",H215=""),"",IF(OR(E215="",E215=1),(H215-G215)*F215,IF(E216=1,(G216-G215)*F215*-1,-(H215-G215)*F215)))</f>
        <v>-67</v>
      </c>
    </row>
    <row r="216" ht="15">
      <c r="C216" s="1">
        <v>26</v>
      </c>
      <c r="D216" s="3">
        <v>11.050000000000001</v>
      </c>
      <c r="F216" s="1">
        <v>-1</v>
      </c>
      <c r="G216" s="1">
        <v>8449</v>
      </c>
      <c r="H216" s="24">
        <v>8514</v>
      </c>
      <c r="I216" s="1">
        <f>IF(OR(E216="",E216=1),(H216-G216)*F216,0)</f>
        <v>-65</v>
      </c>
      <c r="J216" s="1">
        <f>IF(OR(G216="",H216=""),"",IF(OR(E216="",E216=1),(H216-G216)*F216,IF(E217=1,(G217-G216)*F216*-1,-(H216-G216)*F216)))</f>
        <v>-65</v>
      </c>
    </row>
    <row r="217" ht="15">
      <c r="C217" s="1">
        <v>26</v>
      </c>
      <c r="D217" s="3">
        <v>13.550000000000001</v>
      </c>
      <c r="F217" s="1">
        <v>1</v>
      </c>
      <c r="G217" s="1">
        <v>8514</v>
      </c>
      <c r="H217" s="24">
        <v>8583</v>
      </c>
      <c r="I217" s="1">
        <f>IF(OR(E217="",E217=1),(H217-G217)*F217,0)</f>
        <v>69</v>
      </c>
      <c r="J217" s="1">
        <f>IF(OR(G217="",H217=""),"",IF(OR(E217="",E217=1),(H217-G217)*F217,IF(E218=1,(G218-G217)*F217*-1,-(H217-G217)*F217)))</f>
        <v>69</v>
      </c>
    </row>
    <row r="218" ht="15">
      <c r="C218" s="1">
        <v>27</v>
      </c>
      <c r="D218" s="3">
        <v>21.199999999999999</v>
      </c>
      <c r="E218" s="1">
        <v>0</v>
      </c>
      <c r="F218" s="1">
        <v>-1</v>
      </c>
      <c r="G218" s="1">
        <v>8494</v>
      </c>
      <c r="H218" s="24">
        <v>8579</v>
      </c>
      <c r="I218" s="1">
        <f>IF(OR(E218="",E218=1),(H218-G218)*F218,0)</f>
        <v>0</v>
      </c>
      <c r="J218" s="1">
        <f>IF(OR(G218="",H218=""),"",IF(OR(E218="",E218=1),(H218-G218)*F218,IF(E219=1,(G219-G218)*F218*-1,-(H218-G218)*F218)))</f>
        <v>85</v>
      </c>
    </row>
    <row r="219" ht="15.15">
      <c r="B219" s="2" t="s">
        <v>14</v>
      </c>
      <c r="C219" s="1">
        <v>28</v>
      </c>
      <c r="D219" s="3">
        <v>10</v>
      </c>
      <c r="F219" s="1">
        <v>1</v>
      </c>
      <c r="G219" s="1">
        <v>8595</v>
      </c>
      <c r="H219" s="24">
        <v>8691</v>
      </c>
      <c r="I219" s="1">
        <f>IF(OR(E219="",E219=1),(H219-G219)*F219,0)</f>
        <v>96</v>
      </c>
      <c r="J219" s="1">
        <f>IF(OR(G219="",H219=""),"",IF(OR(E219="",E219=1),(H219-G219)*F219,IF(E220=1,(G220-G219)*F219*-1,-(H219-G219)*F219)))</f>
        <v>96</v>
      </c>
    </row>
    <row r="220" ht="15.15">
      <c r="B220" s="2" t="s">
        <v>11</v>
      </c>
      <c r="C220" s="1">
        <v>28</v>
      </c>
      <c r="D220" s="3">
        <v>11.15</v>
      </c>
      <c r="F220" s="1">
        <v>-1</v>
      </c>
      <c r="G220" s="1">
        <v>8691</v>
      </c>
      <c r="H220" s="24">
        <v>8717</v>
      </c>
      <c r="I220" s="1">
        <f>IF(OR(E220="",E220=1),(H220-G220)*F220,0)</f>
        <v>-26</v>
      </c>
      <c r="J220" s="1">
        <f>IF(OR(G220="",H220=""),"",IF(OR(E220="",E220=1),(H220-G220)*F220,IF(E221=1,(G221-G220)*F220*-1,-(H220-G220)*F220)))</f>
        <v>-26</v>
      </c>
    </row>
    <row r="221" ht="15.15">
      <c r="B221" s="2" t="s">
        <v>14</v>
      </c>
      <c r="C221" s="1">
        <v>28</v>
      </c>
      <c r="D221" s="3">
        <v>14.050000000000001</v>
      </c>
      <c r="F221" s="1">
        <v>1</v>
      </c>
      <c r="G221" s="1">
        <v>8717</v>
      </c>
      <c r="H221" s="24">
        <v>8597</v>
      </c>
      <c r="I221" s="1">
        <f>IF(OR(E221="",E221=1),(H221-G221)*F221,0)</f>
        <v>-120</v>
      </c>
      <c r="J221" s="1">
        <f>IF(OR(G221="",H221=""),"",IF(OR(E221="",E221=1),(H221-G221)*F221,IF(E222=1,(G222-G221)*F221*-1,-(H221-G221)*F221)))</f>
        <v>-120</v>
      </c>
    </row>
    <row r="222" ht="15">
      <c r="C222" s="1">
        <v>28</v>
      </c>
      <c r="D222" s="3">
        <v>21.399999999999999</v>
      </c>
      <c r="F222" s="1">
        <v>-1</v>
      </c>
      <c r="G222" s="1">
        <v>8597</v>
      </c>
      <c r="H222" s="24">
        <v>8640</v>
      </c>
      <c r="I222" s="1">
        <f>IF(OR(E222="",E222=1),(H222-G222)*F222,0)</f>
        <v>-43</v>
      </c>
      <c r="J222" s="1">
        <f>IF(OR(G222="",H222=""),"",IF(OR(E222="",E222=1),(H222-G222)*F222,IF(E223=1,(G223-G222)*F222*-1,-(H222-G222)*F222)))</f>
        <v>-43</v>
      </c>
    </row>
    <row r="223" ht="15">
      <c r="C223" s="1">
        <v>29</v>
      </c>
      <c r="D223" s="3">
        <v>11.25</v>
      </c>
      <c r="F223" s="1">
        <v>1</v>
      </c>
      <c r="G223" s="1">
        <v>8640</v>
      </c>
      <c r="H223" s="24">
        <v>8891</v>
      </c>
      <c r="I223" s="1">
        <f>IF(OR(E223="",E223=1),(H223-G223)*F223,0)</f>
        <v>251</v>
      </c>
      <c r="J223" s="1">
        <f>IF(OR(G223="",H223=""),"",IF(OR(E223="",E223=1),(H223-G223)*F223,IF(E224=1,(G224-G223)*F223*-1,-(H223-G223)*F223)))</f>
        <v>251</v>
      </c>
    </row>
    <row r="224" ht="15">
      <c r="D224" s="4"/>
      <c r="H224" s="24"/>
      <c r="I224" s="1">
        <f>IF(OR(E224="",E224=1),(H224-G224)*F224,0)</f>
        <v>0</v>
      </c>
      <c r="J224" s="1" t="str">
        <f>IF(OR(G224="",H224=""),"",IF(OR(E224="",E224=1),(H224-G224)*F224,IF(E225=1,(G225-G224)*F224*-1,-(H224-G224)*F224)))</f>
        <v/>
      </c>
    </row>
    <row r="225" ht="15.15">
      <c r="C225" s="32" t="s">
        <v>15</v>
      </c>
      <c r="D225" s="4"/>
      <c r="H225" s="24"/>
      <c r="I225" s="1">
        <f>SUM(I191:I224)</f>
        <v>839</v>
      </c>
      <c r="J225" s="1">
        <f>SUM(J191:J224)</f>
        <v>966</v>
      </c>
    </row>
    <row r="226" ht="15"/>
    <row r="227" ht="24.850000000000001">
      <c r="C227" s="5" t="s">
        <v>40</v>
      </c>
      <c r="L227" s="14"/>
      <c r="M227" s="14"/>
      <c r="N227" s="14"/>
      <c r="O227" s="15" t="s">
        <v>40</v>
      </c>
      <c r="P227" s="30"/>
      <c r="Q227" s="33"/>
      <c r="R227" s="33"/>
      <c r="S227" s="33"/>
      <c r="T227" s="33"/>
    </row>
    <row r="228" ht="21">
      <c r="C228" s="1">
        <v>4</v>
      </c>
      <c r="D228" s="3">
        <v>9.0999999999999996</v>
      </c>
      <c r="E228" s="1">
        <v>0</v>
      </c>
      <c r="F228" s="1">
        <v>-1</v>
      </c>
      <c r="G228" s="1">
        <v>7900</v>
      </c>
      <c r="H228" s="34">
        <v>8074</v>
      </c>
      <c r="I228" s="1">
        <f>IF(OR(E228="",E228=1),(H228-G228)*F228,0)</f>
        <v>0</v>
      </c>
      <c r="J228" s="1">
        <f>IF(OR(G228="",H228=""),"",IF(OR(E228="",E228=1),(H228-G228)*F228,IF(E229=1,(G229-G228)*F228*-1,-(H228-G228)*F228)))</f>
        <v>174</v>
      </c>
      <c r="O228" s="19">
        <v>5.4000000000000004</v>
      </c>
      <c r="P228" s="27">
        <v>9.3000000000000007</v>
      </c>
      <c r="Q228" s="21">
        <v>1</v>
      </c>
      <c r="R228" s="21">
        <v>7894</v>
      </c>
      <c r="S228" s="21">
        <v>8074</v>
      </c>
      <c r="T228" s="21">
        <f>(S228-R228)*Q228</f>
        <v>180</v>
      </c>
    </row>
    <row r="229" ht="21">
      <c r="C229" s="1">
        <v>4</v>
      </c>
      <c r="D229" s="3">
        <v>11.050000000000001</v>
      </c>
      <c r="F229" s="1">
        <v>1</v>
      </c>
      <c r="G229" s="1">
        <v>8101</v>
      </c>
      <c r="H229" s="34">
        <v>8075</v>
      </c>
      <c r="I229" s="1">
        <f>IF(OR(E229="",E229=1),(H229-G229)*F229,0)</f>
        <v>-26</v>
      </c>
      <c r="J229" s="1">
        <f>IF(OR(G229="",H229=""),"",IF(OR(E229="",E229=1),(H229-G229)*F229,IF(E230=1,(G230-G229)*F229*-1,-(H229-G229)*F229)))</f>
        <v>-26</v>
      </c>
      <c r="O229" s="19">
        <v>5.5</v>
      </c>
      <c r="P229" s="27">
        <v>21.5</v>
      </c>
      <c r="Q229" s="21">
        <v>-1</v>
      </c>
      <c r="R229" s="21">
        <v>8259</v>
      </c>
      <c r="S229" s="21">
        <v>8275</v>
      </c>
      <c r="T229" s="21">
        <f>(S229-R229)*Q229</f>
        <v>-16</v>
      </c>
    </row>
    <row r="230" ht="21.149999999999999">
      <c r="B230" s="2" t="s">
        <v>14</v>
      </c>
      <c r="C230" s="1">
        <v>5</v>
      </c>
      <c r="D230" s="3">
        <v>21.100000000000001</v>
      </c>
      <c r="F230" s="1">
        <v>1</v>
      </c>
      <c r="G230" s="1">
        <v>8182</v>
      </c>
      <c r="H230" s="34">
        <v>8259</v>
      </c>
      <c r="I230" s="1">
        <f>IF(OR(E230="",E230=1),(H230-G230)*F230,0)</f>
        <v>77</v>
      </c>
      <c r="J230" s="1">
        <f>IF(OR(G230="",H230=""),"",IF(OR(E230="",E230=1),(H230-G230)*F230,IF(E231=1,(G231-G230)*F230*-1,-(H230-G230)*F230)))</f>
        <v>77</v>
      </c>
      <c r="O230" s="19" t="s">
        <v>41</v>
      </c>
      <c r="P230" s="27">
        <v>9.3000000000000007</v>
      </c>
      <c r="Q230" s="21">
        <v>-1</v>
      </c>
      <c r="R230" s="21">
        <v>8307</v>
      </c>
      <c r="S230" s="21">
        <v>8251</v>
      </c>
      <c r="T230" s="21">
        <f>(S230-R230)*Q230</f>
        <v>56</v>
      </c>
    </row>
    <row r="231" ht="21.149999999999999">
      <c r="B231" s="2" t="s">
        <v>11</v>
      </c>
      <c r="C231" s="1">
        <v>5</v>
      </c>
      <c r="D231" s="3">
        <v>21.5</v>
      </c>
      <c r="F231" s="1">
        <v>-1</v>
      </c>
      <c r="G231" s="1">
        <v>8259</v>
      </c>
      <c r="H231" s="34">
        <v>8275</v>
      </c>
      <c r="I231" s="1">
        <f>IF(OR(E231="",E231=1),(H231-G231)*F231,0)</f>
        <v>-16</v>
      </c>
      <c r="J231" s="1">
        <f>IF(OR(G231="",H231=""),"",IF(OR(E231="",E231=1),(H231-G231)*F231,IF(E232=1,(G232-G231)*F231*-1,-(H231-G231)*F231)))</f>
        <v>-16</v>
      </c>
      <c r="O231" s="19" t="s">
        <v>42</v>
      </c>
      <c r="P231" s="27">
        <v>9.3000000000000007</v>
      </c>
      <c r="Q231" s="21">
        <v>1</v>
      </c>
      <c r="R231" s="21">
        <v>8183</v>
      </c>
      <c r="S231" s="21">
        <v>8120</v>
      </c>
      <c r="T231" s="21">
        <f>(S231-R231)*Q231</f>
        <v>-63</v>
      </c>
    </row>
    <row r="232" ht="21.149999999999999">
      <c r="B232" s="2" t="s">
        <v>14</v>
      </c>
      <c r="C232" s="1">
        <v>8</v>
      </c>
      <c r="D232" s="3">
        <v>10.449999999999999</v>
      </c>
      <c r="F232" s="1">
        <v>1</v>
      </c>
      <c r="G232" s="1">
        <v>8275</v>
      </c>
      <c r="H232" s="34">
        <v>8265</v>
      </c>
      <c r="I232" s="1">
        <f>IF(OR(E232="",E232=1),(H232-G232)*F232,0)</f>
        <v>-10</v>
      </c>
      <c r="J232" s="1">
        <f>IF(OR(G232="",H232=""),"",IF(OR(E232="",E232=1),(H232-G232)*F232,IF(E233=1,(G233-G232)*F232*-1,-(H232-G232)*F232)))</f>
        <v>-10</v>
      </c>
      <c r="O232" s="19" t="s">
        <v>43</v>
      </c>
      <c r="P232" s="27">
        <v>21.399999999999999</v>
      </c>
      <c r="Q232" s="21">
        <v>-1</v>
      </c>
      <c r="R232" s="21">
        <v>8156</v>
      </c>
      <c r="S232" s="21">
        <v>8033</v>
      </c>
      <c r="T232" s="21">
        <f>(S232-R232)*Q232</f>
        <v>123</v>
      </c>
    </row>
    <row r="233" ht="21">
      <c r="C233" s="1">
        <v>9</v>
      </c>
      <c r="D233" s="3">
        <v>9.0999999999999996</v>
      </c>
      <c r="F233" s="1">
        <v>-1</v>
      </c>
      <c r="G233" s="1">
        <v>8265</v>
      </c>
      <c r="H233" s="34">
        <v>8309</v>
      </c>
      <c r="I233" s="1">
        <f>IF(OR(E233="",E233=1),(H233-G233)*F233,0)</f>
        <v>-44</v>
      </c>
      <c r="J233" s="1">
        <f>IF(OR(G233="",H233=""),"",IF(OR(E233="",E233=1),(H233-G233)*F233,IF(E234=1,(G234-G233)*F233*-1,-(H233-G233)*F233)))</f>
        <v>-44</v>
      </c>
      <c r="O233" s="19" t="s">
        <v>44</v>
      </c>
      <c r="P233" s="27">
        <v>9.3000000000000007</v>
      </c>
      <c r="Q233" s="21">
        <v>1</v>
      </c>
      <c r="R233" s="21">
        <v>7988</v>
      </c>
      <c r="S233" s="21">
        <v>7975</v>
      </c>
      <c r="T233" s="21">
        <f>(S233-R233)*Q233</f>
        <v>-13</v>
      </c>
    </row>
    <row r="234" ht="21.149999999999999">
      <c r="B234" s="2" t="s">
        <v>14</v>
      </c>
      <c r="C234" s="1">
        <v>9</v>
      </c>
      <c r="D234" s="3">
        <v>14.050000000000001</v>
      </c>
      <c r="F234" s="1">
        <v>-1</v>
      </c>
      <c r="G234" s="1">
        <v>8270</v>
      </c>
      <c r="H234" s="34">
        <v>8311</v>
      </c>
      <c r="I234" s="1">
        <f>IF(OR(E234="",E234=1),(H234-G234)*F234,0)</f>
        <v>-41</v>
      </c>
      <c r="J234" s="1">
        <f>IF(OR(G234="",H234=""),"",IF(OR(E234="",E234=1),(H234-G234)*F234,IF(E235=1,(G235-G234)*F234*-1,-(H234-G234)*F234)))</f>
        <v>-41</v>
      </c>
      <c r="O234" s="19" t="s">
        <v>45</v>
      </c>
      <c r="P234" s="27">
        <v>14.449999999999999</v>
      </c>
      <c r="Q234" s="21">
        <v>1</v>
      </c>
      <c r="R234" s="21">
        <v>8058</v>
      </c>
      <c r="S234" s="21">
        <v>8073</v>
      </c>
      <c r="T234" s="21">
        <f>(S234-R234)*Q234</f>
        <v>15</v>
      </c>
    </row>
    <row r="235" ht="21.149999999999999">
      <c r="B235" s="2" t="s">
        <v>11</v>
      </c>
      <c r="C235" s="1">
        <v>10</v>
      </c>
      <c r="D235" s="3">
        <v>9.1999999999999993</v>
      </c>
      <c r="F235" s="1">
        <v>-1</v>
      </c>
      <c r="G235" s="1">
        <v>8311</v>
      </c>
      <c r="H235" s="34">
        <v>8251</v>
      </c>
      <c r="I235" s="1">
        <f>IF(OR(E235="",E235=1),(H235-G235)*F235,0)</f>
        <v>60</v>
      </c>
      <c r="J235" s="1">
        <f>IF(OR(G235="",H235=""),"",IF(OR(E235="",E235=1),(H235-G235)*F235,IF(E236=1,(G236-G235)*F235*-1,-(H235-G235)*F235)))</f>
        <v>60</v>
      </c>
      <c r="O235" s="19" t="s">
        <v>46</v>
      </c>
      <c r="P235" s="27">
        <v>22.100000000000001</v>
      </c>
      <c r="Q235" s="21">
        <v>-1</v>
      </c>
      <c r="R235" s="21">
        <v>7978</v>
      </c>
      <c r="S235" s="21">
        <v>7976</v>
      </c>
      <c r="T235" s="21">
        <f>(S235-R235)*Q235</f>
        <v>2</v>
      </c>
    </row>
    <row r="236" ht="21">
      <c r="C236" s="1">
        <v>10</v>
      </c>
      <c r="D236" s="3">
        <v>14.550000000000001</v>
      </c>
      <c r="F236" s="1">
        <v>-1</v>
      </c>
      <c r="G236" s="1">
        <v>8251</v>
      </c>
      <c r="H236" s="34">
        <v>8271</v>
      </c>
      <c r="I236" s="1">
        <f>IF(OR(E236="",E236=1),(H236-G236)*F236,0)</f>
        <v>-20</v>
      </c>
      <c r="J236" s="1">
        <f>IF(OR(G236="",H236=""),"",IF(OR(E236="",E236=1),(H236-G236)*F236,IF(E237=1,(G237-G236)*F236*-1,-(H236-G236)*F236)))</f>
        <v>-20</v>
      </c>
      <c r="O236" s="19" t="s">
        <v>47</v>
      </c>
      <c r="P236" s="27">
        <v>11.15</v>
      </c>
      <c r="Q236" s="21">
        <v>-1</v>
      </c>
      <c r="R236" s="21">
        <v>8066</v>
      </c>
      <c r="S236" s="21">
        <v>8031</v>
      </c>
      <c r="T236" s="21">
        <f>(S236-R236)*Q236</f>
        <v>35</v>
      </c>
    </row>
    <row r="237" ht="21.149999999999999">
      <c r="B237" s="2" t="s">
        <v>14</v>
      </c>
      <c r="C237" s="1">
        <v>11</v>
      </c>
      <c r="D237" s="3">
        <v>9.0999999999999996</v>
      </c>
      <c r="F237" s="1">
        <v>-1</v>
      </c>
      <c r="G237" s="1">
        <v>8220</v>
      </c>
      <c r="H237" s="34">
        <v>8183</v>
      </c>
      <c r="I237" s="1">
        <f>IF(OR(E237="",E237=1),(H237-G237)*F237,0)</f>
        <v>37</v>
      </c>
      <c r="J237" s="1">
        <f>IF(OR(G237="",H237=""),"",IF(OR(E237="",E237=1),(H237-G237)*F237,IF(E238=1,(G238-G237)*F237*-1,-(H237-G237)*F237)))</f>
        <v>37</v>
      </c>
      <c r="O237" s="19" t="s">
        <v>48</v>
      </c>
      <c r="P237" s="27">
        <v>10.550000000000001</v>
      </c>
      <c r="Q237" s="21">
        <v>1</v>
      </c>
      <c r="R237" s="21">
        <v>7754</v>
      </c>
      <c r="S237" s="21">
        <v>7734</v>
      </c>
      <c r="T237" s="21">
        <f>(S237-R237)*Q237</f>
        <v>-20</v>
      </c>
    </row>
    <row r="238" ht="21.149999999999999">
      <c r="B238" s="2" t="s">
        <v>11</v>
      </c>
      <c r="C238" s="1">
        <v>11</v>
      </c>
      <c r="D238" s="3">
        <v>9.3000000000000007</v>
      </c>
      <c r="F238" s="1">
        <v>1</v>
      </c>
      <c r="G238" s="1">
        <v>8183</v>
      </c>
      <c r="H238" s="34">
        <v>8120</v>
      </c>
      <c r="I238" s="1">
        <f>IF(OR(E238="",E238=1),(H238-G238)*F238,0)</f>
        <v>-63</v>
      </c>
      <c r="J238" s="1">
        <f>IF(OR(G238="",H238=""),"",IF(OR(E238="",E238=1),(H238-G238)*F238,IF(E239=1,(G239-G238)*F238*-1,-(H238-G238)*F238)))</f>
        <v>-63</v>
      </c>
      <c r="O238" s="19" t="s">
        <v>49</v>
      </c>
      <c r="P238" s="27">
        <v>10.449999999999999</v>
      </c>
      <c r="Q238" s="21">
        <v>-1</v>
      </c>
      <c r="R238" s="21">
        <v>7864</v>
      </c>
      <c r="S238" s="21">
        <v>7819</v>
      </c>
      <c r="T238" s="21">
        <f>(S238-R238)*Q238</f>
        <v>45</v>
      </c>
    </row>
    <row r="239" ht="21.149999999999999">
      <c r="B239" s="2" t="s">
        <v>14</v>
      </c>
      <c r="C239" s="1">
        <v>11</v>
      </c>
      <c r="D239" s="3">
        <v>13.550000000000001</v>
      </c>
      <c r="F239" s="1">
        <v>-1</v>
      </c>
      <c r="G239" s="1">
        <v>8120</v>
      </c>
      <c r="H239" s="34">
        <v>8092</v>
      </c>
      <c r="I239" s="1">
        <f>IF(OR(E239="",E239=1),(H239-G239)*F239,0)</f>
        <v>28</v>
      </c>
      <c r="J239" s="1">
        <f>IF(OR(G239="",H239=""),"",IF(OR(E239="",E239=1),(H239-G239)*F239,IF(E240=1,(G240-G239)*F239*-1,-(H239-G239)*F239)))</f>
        <v>28</v>
      </c>
      <c r="O239" s="19" t="s">
        <v>50</v>
      </c>
      <c r="P239" s="27">
        <v>13.550000000000001</v>
      </c>
      <c r="Q239" s="21">
        <v>1</v>
      </c>
      <c r="R239" s="21">
        <v>7713</v>
      </c>
      <c r="S239" s="21">
        <v>7759</v>
      </c>
      <c r="T239" s="21">
        <f>(S239-R239)*Q239</f>
        <v>46</v>
      </c>
    </row>
    <row r="240" ht="21">
      <c r="C240" s="1">
        <v>12</v>
      </c>
      <c r="D240" s="3">
        <v>21.100000000000001</v>
      </c>
      <c r="E240" s="1">
        <v>0</v>
      </c>
      <c r="F240" s="1">
        <v>1</v>
      </c>
      <c r="G240" s="1">
        <v>8092</v>
      </c>
      <c r="H240" s="34">
        <v>7959</v>
      </c>
      <c r="I240" s="1">
        <f>IF(OR(E240="",E240=1),(H240-G240)*F240,0)</f>
        <v>0</v>
      </c>
      <c r="J240" s="1">
        <f>IF(OR(G240="",H240=""),"",IF(OR(E240="",E240=1),(H240-G240)*F240,IF(E241=1,(G241-G240)*F240*-1,-(H240-G240)*F240)))</f>
        <v>133</v>
      </c>
      <c r="O240" s="27">
        <v>5.2999999999999998</v>
      </c>
      <c r="P240" s="27">
        <v>22.100000000000001</v>
      </c>
      <c r="Q240" s="21">
        <v>1</v>
      </c>
      <c r="R240" s="21">
        <v>7582</v>
      </c>
      <c r="S240" s="21">
        <v>7466</v>
      </c>
      <c r="T240" s="21">
        <f>(S240-R240)*Q240</f>
        <v>-116</v>
      </c>
    </row>
    <row r="241" ht="15">
      <c r="C241" s="1">
        <v>15</v>
      </c>
      <c r="D241" s="3">
        <v>9.0999999999999996</v>
      </c>
      <c r="E241" s="1">
        <v>0</v>
      </c>
      <c r="F241" s="1">
        <v>-1</v>
      </c>
      <c r="G241" s="1">
        <v>7959</v>
      </c>
      <c r="H241" s="34">
        <v>8107</v>
      </c>
      <c r="I241" s="1">
        <f>IF(OR(E241="",E241=1),(H241-G241)*F241,0)</f>
        <v>0</v>
      </c>
      <c r="J241" s="1">
        <f>IF(OR(G241="",H241=""),"",IF(OR(E241="",E241=1),(H241-G241)*F241,IF(E242=1,(G242-G241)*F241*-1,-(H241-G241)*F241)))</f>
        <v>16</v>
      </c>
    </row>
    <row r="242" ht="15">
      <c r="C242" s="1">
        <v>15</v>
      </c>
      <c r="D242" s="3">
        <v>10.449999999999999</v>
      </c>
      <c r="E242" s="1">
        <v>1</v>
      </c>
      <c r="F242" s="1">
        <v>-1</v>
      </c>
      <c r="G242" s="1">
        <v>7975</v>
      </c>
      <c r="H242" s="34">
        <v>8107</v>
      </c>
      <c r="I242" s="1">
        <f>IF(OR(E242="",E242=1),(H242-G242)*F242,0)</f>
        <v>-132</v>
      </c>
      <c r="J242" s="1">
        <f>IF(OR(G242="",H242=""),"",IF(OR(E242="",E242=1),(H242-G242)*F242,IF(E243=1,(G243-G242)*F242*-1,-(H242-G242)*F242)))</f>
        <v>-132</v>
      </c>
    </row>
    <row r="243" ht="15">
      <c r="C243" s="1">
        <v>15</v>
      </c>
      <c r="D243" s="3">
        <v>21.199999999999999</v>
      </c>
      <c r="F243" s="1">
        <v>1</v>
      </c>
      <c r="G243" s="1">
        <v>8140</v>
      </c>
      <c r="H243" s="34">
        <v>8084</v>
      </c>
      <c r="I243" s="1">
        <f>IF(OR(E243="",E243=1),(H243-G243)*F243,0)</f>
        <v>-56</v>
      </c>
      <c r="J243" s="1">
        <f>IF(OR(G243="",H243=""),"",IF(OR(E243="",E243=1),(H243-G243)*F243,IF(E244=1,(G244-G243)*F243*-1,-(H243-G243)*F243)))</f>
        <v>-56</v>
      </c>
    </row>
    <row r="244" ht="15">
      <c r="C244" s="1">
        <v>16</v>
      </c>
      <c r="D244" s="3">
        <v>14.050000000000001</v>
      </c>
      <c r="E244" s="1">
        <v>0</v>
      </c>
      <c r="F244" s="1">
        <v>-1</v>
      </c>
      <c r="G244" s="1">
        <v>8084</v>
      </c>
      <c r="H244" s="34">
        <v>7954</v>
      </c>
      <c r="I244" s="1">
        <f>IF(OR(E244="",E244=1),(H244-G244)*F244,0)</f>
        <v>0</v>
      </c>
      <c r="J244" s="1">
        <f>IF(OR(G244="",H244=""),"",IF(OR(E244="",E244=1),(H244-G244)*F244,IF(E245=1,(G245-G244)*F244*-1,-(H244-G244)*F244)))</f>
        <v>-11</v>
      </c>
    </row>
    <row r="245" ht="15">
      <c r="C245" s="1">
        <v>16</v>
      </c>
      <c r="D245" s="3">
        <v>22</v>
      </c>
      <c r="E245" s="1">
        <v>1</v>
      </c>
      <c r="F245" s="1">
        <v>-1</v>
      </c>
      <c r="G245" s="1">
        <v>8073</v>
      </c>
      <c r="H245" s="34">
        <v>7954</v>
      </c>
      <c r="I245" s="1">
        <f>IF(OR(E245="",E245=1),(H245-G245)*F245,0)</f>
        <v>119</v>
      </c>
      <c r="J245" s="1">
        <f>IF(OR(G245="",H245=""),"",IF(OR(E245="",E245=1),(H245-G245)*F245,IF(E246=1,(G246-G245)*F245*-1,-(H245-G245)*F245)))</f>
        <v>119</v>
      </c>
    </row>
    <row r="246" ht="15.15">
      <c r="B246" s="2" t="s">
        <v>14</v>
      </c>
      <c r="C246" s="1">
        <v>18</v>
      </c>
      <c r="D246" s="3">
        <v>21.399999999999999</v>
      </c>
      <c r="F246" s="1">
        <v>1</v>
      </c>
      <c r="G246" s="1">
        <v>7954</v>
      </c>
      <c r="H246" s="34">
        <v>7978</v>
      </c>
      <c r="I246" s="1">
        <f>IF(OR(E246="",E246=1),(H246-G246)*F246,0)</f>
        <v>24</v>
      </c>
      <c r="J246" s="1">
        <f>IF(OR(G246="",H246=""),"",IF(OR(E246="",E246=1),(H246-G246)*F246,IF(E247=1,(G247-G246)*F246*-1,-(H246-G246)*F246)))</f>
        <v>24</v>
      </c>
    </row>
    <row r="247" ht="15.15">
      <c r="B247" s="2" t="s">
        <v>11</v>
      </c>
      <c r="C247" s="1">
        <v>18</v>
      </c>
      <c r="D247" s="3">
        <v>22.100000000000001</v>
      </c>
      <c r="F247" s="1">
        <v>-1</v>
      </c>
      <c r="G247" s="1">
        <v>7978</v>
      </c>
      <c r="H247" s="34">
        <v>7976</v>
      </c>
      <c r="I247" s="1">
        <f>IF(OR(E247="",E247=1),(H247-G247)*F247,0)</f>
        <v>2</v>
      </c>
      <c r="J247" s="1">
        <f>IF(OR(G247="",H247=""),"",IF(OR(E247="",E247=1),(H247-G247)*F247,IF(E248=1,(G248-G247)*F247*-1,-(H247-G247)*F247)))</f>
        <v>2</v>
      </c>
    </row>
    <row r="248" ht="15.15">
      <c r="B248" s="2" t="s">
        <v>14</v>
      </c>
      <c r="C248" s="1">
        <v>19</v>
      </c>
      <c r="D248" s="3">
        <v>9.0999999999999996</v>
      </c>
      <c r="F248" s="1">
        <v>1</v>
      </c>
      <c r="G248" s="1">
        <v>7976</v>
      </c>
      <c r="H248" s="34">
        <v>8066</v>
      </c>
      <c r="I248" s="1">
        <f>IF(OR(E248="",E248=1),(H248-G248)*F248,0)</f>
        <v>90</v>
      </c>
      <c r="J248" s="1">
        <f>IF(OR(G248="",H248=""),"",IF(OR(E248="",E248=1),(H248-G248)*F248,IF(E249=1,(G249-G248)*F248*-1,-(H248-G248)*F248)))</f>
        <v>90</v>
      </c>
    </row>
    <row r="249" ht="15.15">
      <c r="B249" s="2" t="s">
        <v>11</v>
      </c>
      <c r="C249" s="1">
        <v>19</v>
      </c>
      <c r="D249" s="3">
        <v>11.15</v>
      </c>
      <c r="F249" s="1">
        <v>-1</v>
      </c>
      <c r="G249" s="1">
        <v>8066</v>
      </c>
      <c r="H249" s="34">
        <v>8031</v>
      </c>
      <c r="I249" s="1">
        <f>IF(OR(E249="",E249=1),(H249-G249)*F249,0)</f>
        <v>35</v>
      </c>
      <c r="J249" s="1">
        <f>IF(OR(G249="",H249=""),"",IF(OR(E249="",E249=1),(H249-G249)*F249,IF(E250=1,(G250-G249)*F249*-1,-(H249-G249)*F249)))</f>
        <v>35</v>
      </c>
    </row>
    <row r="250" ht="15.15">
      <c r="B250" s="2" t="s">
        <v>14</v>
      </c>
      <c r="C250" s="1">
        <v>19</v>
      </c>
      <c r="D250" s="3">
        <v>13.449999999999999</v>
      </c>
      <c r="F250" s="1">
        <v>1</v>
      </c>
      <c r="G250" s="1">
        <v>8031</v>
      </c>
      <c r="H250" s="34">
        <v>7966</v>
      </c>
      <c r="I250" s="1">
        <f>IF(OR(E250="",E250=1),(H250-G250)*F250,0)</f>
        <v>-65</v>
      </c>
      <c r="J250" s="1">
        <f>IF(OR(G250="",H250=""),"",IF(OR(E250="",E250=1),(H250-G250)*F250,IF(E251=1,(G251-G250)*F250*-1,-(H250-G250)*F250)))</f>
        <v>-65</v>
      </c>
    </row>
    <row r="251" ht="15.15">
      <c r="B251" s="2" t="s">
        <v>14</v>
      </c>
      <c r="C251" s="1">
        <v>19</v>
      </c>
      <c r="D251" s="3">
        <v>22.5</v>
      </c>
      <c r="F251" s="1">
        <v>-1</v>
      </c>
      <c r="G251" s="1">
        <v>7966</v>
      </c>
      <c r="H251" s="34">
        <v>7754</v>
      </c>
      <c r="I251" s="1">
        <f>IF(OR(E251="",E251=1),(H251-G251)*F251,0)</f>
        <v>212</v>
      </c>
      <c r="J251" s="1">
        <f>IF(OR(G251="",H251=""),"",IF(OR(E251="",E251=1),(H251-G251)*F251,IF(E252=1,(G252-G251)*F251*-1,-(H251-G251)*F251)))</f>
        <v>212</v>
      </c>
    </row>
    <row r="252" ht="15.15">
      <c r="B252" s="2" t="s">
        <v>11</v>
      </c>
      <c r="C252" s="1">
        <v>22</v>
      </c>
      <c r="D252" s="3">
        <v>10.35</v>
      </c>
      <c r="F252" s="1">
        <v>1</v>
      </c>
      <c r="G252" s="1">
        <v>7754</v>
      </c>
      <c r="H252" s="34">
        <v>7734</v>
      </c>
      <c r="I252" s="1">
        <f>IF(OR(E252="",E252=1),(H252-G252)*F252,0)</f>
        <v>-20</v>
      </c>
      <c r="J252" s="1">
        <f>IF(OR(G252="",H252=""),"",IF(OR(E252="",E252=1),(H252-G252)*F252,IF(E253=1,(G253-G252)*F252*-1,-(H252-G252)*F252)))</f>
        <v>-20</v>
      </c>
    </row>
    <row r="253" ht="15.15">
      <c r="B253" s="2" t="s">
        <v>14</v>
      </c>
      <c r="C253" s="1">
        <v>22</v>
      </c>
      <c r="D253" s="3">
        <v>10.550000000000001</v>
      </c>
      <c r="F253" s="1">
        <v>-1</v>
      </c>
      <c r="G253" s="1">
        <v>7734</v>
      </c>
      <c r="H253" s="34">
        <v>7702</v>
      </c>
      <c r="I253" s="1">
        <f>IF(OR(E253="",E253=1),(H253-G253)*F253,0)</f>
        <v>32</v>
      </c>
      <c r="J253" s="1">
        <f>IF(OR(G253="",H253=""),"",IF(OR(E253="",E253=1),(H253-G253)*F253,IF(E254=1,(G254-G253)*F253*-1,-(H253-G253)*F253)))</f>
        <v>32</v>
      </c>
    </row>
    <row r="254" ht="15">
      <c r="C254" s="1">
        <v>24</v>
      </c>
      <c r="D254" s="3">
        <v>9.3000000000000007</v>
      </c>
      <c r="E254" s="1">
        <v>0</v>
      </c>
      <c r="F254" s="1">
        <v>1</v>
      </c>
      <c r="G254" s="1">
        <v>7702</v>
      </c>
      <c r="H254" s="34">
        <v>7664</v>
      </c>
      <c r="I254" s="1">
        <f>IF(OR(E254="",E254=1),(H254-G254)*F254,0)</f>
        <v>0</v>
      </c>
      <c r="J254" s="1">
        <f>IF(OR(G254="",H254=""),"",IF(OR(E254="",E254=1),(H254-G254)*F254,IF(E255=1,(G255-G254)*F254*-1,-(H254-G254)*F254)))</f>
        <v>-15</v>
      </c>
    </row>
    <row r="255" ht="15">
      <c r="C255" s="1">
        <v>24</v>
      </c>
      <c r="D255" s="3">
        <v>11.15</v>
      </c>
      <c r="E255" s="1">
        <v>1</v>
      </c>
      <c r="F255" s="1">
        <v>1</v>
      </c>
      <c r="G255" s="1">
        <v>7717</v>
      </c>
      <c r="H255" s="34">
        <v>7664</v>
      </c>
      <c r="I255" s="1">
        <f>IF(OR(E255="",E255=1),(H255-G255)*F255,0)</f>
        <v>-53</v>
      </c>
      <c r="J255" s="1">
        <f>IF(OR(G255="",H255=""),"",IF(OR(E255="",E255=1),(H255-G255)*F255,IF(E256=1,(G256-G255)*F255*-1,-(H255-G255)*F255)))</f>
        <v>-53</v>
      </c>
    </row>
    <row r="256" ht="15">
      <c r="C256" s="1">
        <v>24</v>
      </c>
      <c r="D256" s="3">
        <v>21.100000000000001</v>
      </c>
      <c r="F256" s="1">
        <v>-1</v>
      </c>
      <c r="G256" s="1">
        <v>7670</v>
      </c>
      <c r="H256" s="34">
        <v>7679</v>
      </c>
      <c r="I256" s="1">
        <f>IF(OR(E256="",E256=1),(H256-G256)*F256,0)</f>
        <v>-9</v>
      </c>
      <c r="J256" s="1">
        <f>IF(OR(G256="",H256=""),"",IF(OR(E256="",E256=1),(H256-G256)*F256,IF(E257=1,(G257-G256)*F256*-1,-(H256-G256)*F256)))</f>
        <v>-9</v>
      </c>
    </row>
    <row r="257" ht="15">
      <c r="C257" s="1">
        <v>25</v>
      </c>
      <c r="D257" s="3">
        <v>14.25</v>
      </c>
      <c r="F257" s="1">
        <v>1</v>
      </c>
      <c r="G257" s="1">
        <v>7712</v>
      </c>
      <c r="H257" s="34">
        <v>7786</v>
      </c>
      <c r="I257" s="1">
        <f>IF(OR(E257="",E257=1),(H257-G257)*F257,0)</f>
        <v>74</v>
      </c>
      <c r="J257" s="1">
        <f>IF(OR(G257="",H257=""),"",IF(OR(E257="",E257=1),(H257-G257)*F257,IF(E258=1,(G258-G257)*F257*-1,-(H257-G257)*F257)))</f>
        <v>74</v>
      </c>
    </row>
    <row r="258" ht="15">
      <c r="C258" s="1">
        <v>29</v>
      </c>
      <c r="D258" s="3">
        <v>10.35</v>
      </c>
      <c r="E258" s="1">
        <v>0</v>
      </c>
      <c r="F258" s="1">
        <v>1</v>
      </c>
      <c r="G258" s="1">
        <v>7893</v>
      </c>
      <c r="H258" s="34">
        <v>7781</v>
      </c>
      <c r="I258" s="1">
        <f>IF(OR(E258="",E258=1),(H258-G258)*F258,0)</f>
        <v>0</v>
      </c>
      <c r="J258" s="1">
        <f>IF(OR(G258="",H258=""),"",IF(OR(E258="",E258=1),(H258-G258)*F258,IF(E259=1,(G259-G258)*F258*-1,-(H258-G258)*F258)))</f>
        <v>74</v>
      </c>
    </row>
    <row r="259" ht="15">
      <c r="C259" s="1">
        <v>29</v>
      </c>
      <c r="D259" s="3">
        <v>13.35</v>
      </c>
      <c r="E259" s="1">
        <v>1</v>
      </c>
      <c r="F259" s="1">
        <v>1</v>
      </c>
      <c r="G259" s="1">
        <v>7819</v>
      </c>
      <c r="H259" s="34">
        <v>7781</v>
      </c>
      <c r="I259" s="1">
        <f>IF(OR(E259="",E259=1),(H259-G259)*F259,0)</f>
        <v>-38</v>
      </c>
      <c r="J259" s="1">
        <f>IF(OR(G259="",H259=""),"",IF(OR(E259="",E259=1),(H259-G259)*F259,IF(E260=1,(G260-G259)*F259*-1,-(H259-G259)*F259)))</f>
        <v>-38</v>
      </c>
    </row>
    <row r="260" ht="15.15">
      <c r="B260" s="2" t="s">
        <v>14</v>
      </c>
      <c r="C260" s="1">
        <v>29</v>
      </c>
      <c r="D260" s="3">
        <v>14.449999999999999</v>
      </c>
      <c r="F260" s="1">
        <v>-1</v>
      </c>
      <c r="G260" s="1">
        <v>7781</v>
      </c>
      <c r="H260" s="34">
        <v>7713</v>
      </c>
      <c r="I260" s="1">
        <f>IF(OR(E260="",E260=1),(H260-G260)*F260,0)</f>
        <v>68</v>
      </c>
      <c r="J260" s="1">
        <f>IF(OR(G260="",H260=""),"",IF(OR(E260="",E260=1),(H260-G260)*F260,IF(E261=1,(G261-G260)*F260*-1,-(H260-G260)*F260)))</f>
        <v>68</v>
      </c>
    </row>
    <row r="261" ht="15.15">
      <c r="B261" s="2" t="s">
        <v>11</v>
      </c>
      <c r="C261" s="1">
        <v>30</v>
      </c>
      <c r="D261" s="3">
        <v>13.550000000000001</v>
      </c>
      <c r="F261" s="1">
        <v>1</v>
      </c>
      <c r="G261" s="1">
        <v>7713</v>
      </c>
      <c r="H261" s="34">
        <v>7759</v>
      </c>
      <c r="I261" s="1">
        <f>IF(OR(E261="",E261=1),(H261-G261)*F261,0)</f>
        <v>46</v>
      </c>
      <c r="J261" s="1">
        <f>IF(OR(G261="",H261=""),"",IF(OR(E261="",E261=1),(H261-G261)*F261,IF(E262=1,(G262-G261)*F261*-1,-(H261-G261)*F261)))</f>
        <v>46</v>
      </c>
    </row>
    <row r="262" ht="15.15">
      <c r="B262" s="2" t="s">
        <v>14</v>
      </c>
      <c r="C262" s="1">
        <v>30</v>
      </c>
      <c r="D262" s="3">
        <v>15</v>
      </c>
      <c r="F262" s="1">
        <v>-1</v>
      </c>
      <c r="G262" s="1">
        <v>7759</v>
      </c>
      <c r="H262" s="34">
        <v>7582</v>
      </c>
      <c r="I262" s="1">
        <f>IF(OR(E262="",E262=1),(H262-G262)*F262,0)</f>
        <v>177</v>
      </c>
      <c r="J262" s="1">
        <f>IF(OR(G262="",H262=""),"",IF(OR(E262="",E262=1),(H262-G262)*F262,IF(E263=1,(G263-G262)*F262*-1,-(H262-G262)*F262)))</f>
        <v>177</v>
      </c>
    </row>
    <row r="263" ht="15.15">
      <c r="B263" s="2" t="s">
        <v>11</v>
      </c>
      <c r="C263" s="1">
        <v>30</v>
      </c>
      <c r="D263" s="3">
        <v>22.100000000000001</v>
      </c>
      <c r="F263" s="1">
        <v>1</v>
      </c>
      <c r="G263" s="1">
        <v>7582</v>
      </c>
      <c r="H263" s="34">
        <v>7466</v>
      </c>
      <c r="I263" s="1">
        <f>IF(OR(E263="",E263=1),(H263-G263)*F263,0)</f>
        <v>-116</v>
      </c>
      <c r="J263" s="1">
        <f>IF(OR(G263="",H263=""),"",IF(OR(E263="",E263=1),(H263-G263)*F263,IF(E264=1,(G264-G263)*F263*-1,-(H263-G263)*F263)))</f>
        <v>-116</v>
      </c>
    </row>
    <row r="264" ht="15.15">
      <c r="B264" s="2" t="s">
        <v>14</v>
      </c>
      <c r="C264" s="1">
        <v>31</v>
      </c>
      <c r="D264" s="3">
        <v>13.35</v>
      </c>
      <c r="F264" s="1">
        <v>-1</v>
      </c>
      <c r="G264" s="1">
        <v>7466</v>
      </c>
      <c r="H264" s="34">
        <v>7438</v>
      </c>
      <c r="I264" s="1">
        <f>IF(OR(E264="",E264=1),(H264-G264)*F264,0)</f>
        <v>28</v>
      </c>
      <c r="J264" s="1">
        <f>IF(OR(G264="",H264=""),"",IF(OR(E264="",E264=1),(H264-G264)*F264,IF(E265=1,(G265-G264)*F264*-1,-(H264-G264)*F264)))</f>
        <v>28</v>
      </c>
    </row>
    <row r="265" ht="15">
      <c r="D265" s="4"/>
      <c r="H265" s="34"/>
      <c r="I265" s="1">
        <f>IF(OR(E265="",E265=1),(H265-G265)*F265,0)</f>
        <v>0</v>
      </c>
      <c r="J265" s="1" t="str">
        <f>IF(OR(G265="",H265=""),"",IF(OR(E265="",E265=1),(H265-G265)*F265,IF(E266=1,(G266-G265)*F265*-1,-(H265-G265)*F265)))</f>
        <v/>
      </c>
    </row>
    <row r="266" ht="15.15">
      <c r="C266" s="35" t="s">
        <v>15</v>
      </c>
      <c r="D266" s="4"/>
      <c r="H266" s="34"/>
      <c r="I266" s="1">
        <f>SUM(I228:I265)</f>
        <v>400</v>
      </c>
      <c r="J266" s="1">
        <f>SUM(J228:J265)</f>
        <v>771</v>
      </c>
    </row>
    <row r="267" ht="15"/>
    <row r="268" ht="15"/>
    <row r="269" ht="19.899999999999999">
      <c r="C269" s="5" t="s">
        <v>51</v>
      </c>
      <c r="O269" s="19" t="s">
        <v>51</v>
      </c>
      <c r="P269" s="17"/>
      <c r="Q269" s="21"/>
      <c r="R269" s="21"/>
      <c r="S269" s="21"/>
      <c r="T269" s="21"/>
    </row>
    <row r="270" ht="21">
      <c r="C270" s="1">
        <v>3</v>
      </c>
      <c r="D270" s="3">
        <v>21.199999999999999</v>
      </c>
      <c r="F270" s="1">
        <v>-1</v>
      </c>
      <c r="G270" s="1">
        <v>8649</v>
      </c>
      <c r="H270" s="34">
        <v>8675</v>
      </c>
      <c r="I270" s="1">
        <f>IF(OR(E270="",E270=1),(H270-G270)*F270,0)</f>
        <v>-26</v>
      </c>
      <c r="J270" s="1">
        <f>IF(OR(G270="",H270=""),"",IF(OR(E270="",E270=1),(H270-G270)*F270,IF(E271=1,(G271-G270)*F270*-1,-(H270-G270)*F270)))</f>
        <v>-26</v>
      </c>
      <c r="O270" s="21">
        <v>4.5999999999999996</v>
      </c>
      <c r="P270" s="27">
        <v>21.300000000000001</v>
      </c>
      <c r="Q270" s="21">
        <v>1</v>
      </c>
      <c r="R270" s="21">
        <v>8546</v>
      </c>
      <c r="S270" s="21">
        <v>8659</v>
      </c>
      <c r="T270" s="21">
        <f>(S270-R270)*Q270</f>
        <v>113</v>
      </c>
    </row>
    <row r="271" ht="21">
      <c r="C271" s="1">
        <v>4</v>
      </c>
      <c r="D271" s="3">
        <v>9.3000000000000007</v>
      </c>
      <c r="F271" s="1">
        <v>1</v>
      </c>
      <c r="G271" s="1">
        <v>8669</v>
      </c>
      <c r="H271" s="34">
        <v>8567</v>
      </c>
      <c r="I271" s="1">
        <f>IF(OR(E271="",E271=1),(H271-G271)*F271,0)</f>
        <v>-102</v>
      </c>
      <c r="J271" s="1">
        <f>IF(OR(G271="",H271=""),"",IF(OR(E271="",E271=1),(H271-G271)*F271,IF(E272=1,(G272-G271)*F271*-1,-(H271-G271)*F271)))</f>
        <v>-102</v>
      </c>
      <c r="O271" s="21">
        <v>4.7000000000000002</v>
      </c>
      <c r="P271" s="27">
        <v>10.1</v>
      </c>
      <c r="Q271" s="21">
        <v>-1</v>
      </c>
      <c r="R271" s="21">
        <v>8668</v>
      </c>
      <c r="S271" s="21">
        <v>8604</v>
      </c>
      <c r="T271" s="21">
        <f>(S271-R271)*Q271</f>
        <v>64</v>
      </c>
    </row>
    <row r="272" ht="21">
      <c r="C272" s="1">
        <v>6</v>
      </c>
      <c r="D272" s="3">
        <v>9.0999999999999996</v>
      </c>
      <c r="E272" s="1">
        <v>0</v>
      </c>
      <c r="F272" s="1">
        <v>-1</v>
      </c>
      <c r="G272" s="1">
        <v>8567</v>
      </c>
      <c r="H272" s="34">
        <v>8675</v>
      </c>
      <c r="I272" s="1">
        <f>IF(OR(E272="",E272=1),(H272-G272)*F272,0)</f>
        <v>0</v>
      </c>
      <c r="J272" s="1">
        <f>IF(OR(G272="",H272=""),"",IF(OR(E272="",E272=1),(H272-G272)*F272,IF(E273=1,(G273-G272)*F272*-1,-(H272-G272)*F272)))</f>
        <v>108</v>
      </c>
      <c r="O272" s="21">
        <v>4.1200000000000001</v>
      </c>
      <c r="P272" s="27">
        <v>13.35</v>
      </c>
      <c r="Q272" s="21">
        <v>1</v>
      </c>
      <c r="R272" s="21">
        <v>8495</v>
      </c>
      <c r="S272" s="21">
        <v>8508</v>
      </c>
      <c r="T272" s="21">
        <f>(S272-R272)*Q272</f>
        <v>13</v>
      </c>
    </row>
    <row r="273" ht="21">
      <c r="H273" s="34"/>
      <c r="I273" s="1">
        <f>IF(OR(E273="",E273=1),(H273-G273)*F273,0)</f>
        <v>0</v>
      </c>
      <c r="J273" s="1" t="str">
        <f>IF(OR(G273="",H273=""),"",IF(OR(E273="",E273=1),(H273-G273)*F273,IF(E274=1,(G274-G273)*F273*-1,-(H273-G273)*F273)))</f>
        <v/>
      </c>
      <c r="O273" s="21">
        <v>4.1299999999999999</v>
      </c>
      <c r="P273" s="27">
        <v>21.399999999999999</v>
      </c>
      <c r="Q273" s="21">
        <v>-1</v>
      </c>
      <c r="R273" s="21">
        <v>8493</v>
      </c>
      <c r="S273" s="21">
        <v>8527</v>
      </c>
      <c r="T273" s="21">
        <f>(S273-R273)*Q273</f>
        <v>-34</v>
      </c>
    </row>
    <row r="274" ht="21.149999999999999">
      <c r="B274" s="2" t="s">
        <v>14</v>
      </c>
      <c r="C274" s="1">
        <v>6</v>
      </c>
      <c r="D274" s="3">
        <v>14.550000000000001</v>
      </c>
      <c r="F274" s="1">
        <v>-1</v>
      </c>
      <c r="G274" s="1">
        <v>8639</v>
      </c>
      <c r="H274" s="34">
        <v>8546</v>
      </c>
      <c r="I274" s="1">
        <f>IF(OR(E274="",E274=1),(H274-G274)*F274,0)</f>
        <v>93</v>
      </c>
      <c r="J274" s="1">
        <f>IF(OR(G274="",H274=""),"",IF(OR(E274="",E274=1),(H274-G274)*F274,IF(E275=1,(G275-G274)*F274*-1,-(H274-G274)*F274)))</f>
        <v>93</v>
      </c>
      <c r="O274" s="21">
        <v>4.1799999999999997</v>
      </c>
      <c r="P274" s="27">
        <v>21.399999999999999</v>
      </c>
      <c r="Q274" s="21">
        <v>-1</v>
      </c>
      <c r="R274" s="21">
        <v>8727</v>
      </c>
      <c r="S274" s="21">
        <v>8751</v>
      </c>
      <c r="T274" s="21">
        <f>(S274-R274)*Q274</f>
        <v>-24</v>
      </c>
    </row>
    <row r="275" ht="21.149999999999999">
      <c r="B275" s="2" t="s">
        <v>11</v>
      </c>
      <c r="C275" s="1">
        <v>6</v>
      </c>
      <c r="D275" s="3">
        <v>21.300000000000001</v>
      </c>
      <c r="F275" s="1">
        <v>1</v>
      </c>
      <c r="G275" s="1">
        <v>8546</v>
      </c>
      <c r="H275" s="34">
        <v>8629</v>
      </c>
      <c r="I275" s="1">
        <f>IF(OR(E275="",E275=1),(H275-G275)*F275,0)</f>
        <v>83</v>
      </c>
      <c r="J275" s="1">
        <f>IF(OR(G275="",H275=""),"",IF(OR(E275="",E275=1),(H275-G275)*F275,IF(E276=1,(G276-G275)*F275*-1,-(H275-G275)*F275)))</f>
        <v>83</v>
      </c>
      <c r="O275" s="21">
        <v>4.1900000000000004</v>
      </c>
      <c r="P275" s="27">
        <v>9.4000000000000004</v>
      </c>
      <c r="Q275" s="21">
        <v>-1</v>
      </c>
      <c r="R275" s="21">
        <v>8755</v>
      </c>
      <c r="S275" s="21">
        <v>8722</v>
      </c>
      <c r="T275" s="21">
        <f>(S275-R275)*Q275</f>
        <v>33</v>
      </c>
    </row>
    <row r="276" ht="21">
      <c r="H276" s="1"/>
      <c r="I276" s="1">
        <f>IF(OR(E276="",E276=1),(H276-G276)*F276,0)</f>
        <v>0</v>
      </c>
      <c r="J276" s="1" t="str">
        <f>IF(OR(G276="",H276=""),"",IF(OR(E276="",E276=1),(H276-G276)*F276,IF(E277=1,(G277-G276)*F276*-1,-(H276-G276)*F276)))</f>
        <v/>
      </c>
      <c r="O276" s="21">
        <v>4.1900000000000004</v>
      </c>
      <c r="P276" s="27">
        <v>21.5</v>
      </c>
      <c r="Q276" s="21">
        <v>1</v>
      </c>
      <c r="R276" s="21">
        <v>8571</v>
      </c>
      <c r="S276" s="21">
        <v>8586</v>
      </c>
      <c r="T276" s="21">
        <f>(S276-R276)*Q276</f>
        <v>15</v>
      </c>
    </row>
    <row r="277" ht="21.149999999999999">
      <c r="B277" s="2" t="s">
        <v>11</v>
      </c>
      <c r="C277" s="1">
        <v>7</v>
      </c>
      <c r="D277" s="3">
        <v>10.1</v>
      </c>
      <c r="F277" s="1">
        <v>-1</v>
      </c>
      <c r="G277" s="1">
        <v>8668</v>
      </c>
      <c r="H277" s="34">
        <v>8604</v>
      </c>
      <c r="I277" s="1">
        <f>IF(OR(E277="",E277=1),(H277-G277)*F277,0)</f>
        <v>64</v>
      </c>
      <c r="J277" s="1">
        <f>IF(OR(G277="",H277=""),"",IF(OR(E277="",E277=1),(H277-G277)*F277,IF(E278=1,(G278-G277)*F277*-1,-(H277-G277)*F277)))</f>
        <v>64</v>
      </c>
      <c r="O277" s="27">
        <v>4.2000000000000002</v>
      </c>
      <c r="P277" s="27">
        <v>11.25</v>
      </c>
      <c r="Q277" s="21">
        <v>1</v>
      </c>
      <c r="R277" s="21">
        <v>8485</v>
      </c>
      <c r="S277" s="21">
        <v>8517</v>
      </c>
      <c r="T277" s="21">
        <f>(S277-R277)*Q277</f>
        <v>32</v>
      </c>
    </row>
    <row r="278" ht="21">
      <c r="C278" s="1">
        <v>7</v>
      </c>
      <c r="D278" s="3">
        <v>11.15</v>
      </c>
      <c r="E278" s="1">
        <v>1</v>
      </c>
      <c r="F278" s="1">
        <v>1</v>
      </c>
      <c r="G278" s="1">
        <v>8604</v>
      </c>
      <c r="H278" s="34">
        <v>8592</v>
      </c>
      <c r="I278" s="1">
        <f>IF(OR(E278="",E278=1),(H278-G278)*F278,0)</f>
        <v>-12</v>
      </c>
      <c r="J278" s="1">
        <f>IF(OR(G278="",H278=""),"",IF(OR(E278="",E278=1),(H278-G278)*F278,IF(E279=1,(G279-G278)*F278*-1,-(H278-G278)*F278)))</f>
        <v>-12</v>
      </c>
      <c r="O278" s="21">
        <v>4.25</v>
      </c>
      <c r="P278" s="27">
        <v>22.5</v>
      </c>
      <c r="Q278" s="21">
        <v>1</v>
      </c>
      <c r="R278" s="21">
        <v>8066</v>
      </c>
      <c r="S278" s="21">
        <v>8032</v>
      </c>
      <c r="T278" s="21">
        <f>(S278-R278)*Q278</f>
        <v>-34</v>
      </c>
    </row>
    <row r="279" ht="15">
      <c r="C279" s="1">
        <v>10</v>
      </c>
      <c r="D279" s="3">
        <v>9.0999999999999996</v>
      </c>
      <c r="F279" s="1">
        <v>-1</v>
      </c>
      <c r="G279" s="1">
        <v>8592</v>
      </c>
      <c r="H279" s="34">
        <v>8623</v>
      </c>
      <c r="I279" s="1">
        <f>IF(OR(E279="",E279=1),(H279-G279)*F279,0)</f>
        <v>-31</v>
      </c>
      <c r="J279" s="1">
        <f>IF(OR(G279="",H279=""),"",IF(OR(E279="",E279=1),(H279-G279)*F279,IF(E280=1,(G280-G279)*F279*-1,-(H279-G279)*F279)))</f>
        <v>-31</v>
      </c>
    </row>
    <row r="280" ht="15">
      <c r="C280" s="1">
        <v>11</v>
      </c>
      <c r="D280" s="3">
        <v>9.0999999999999996</v>
      </c>
      <c r="F280" s="1">
        <v>1</v>
      </c>
      <c r="G280" s="1">
        <v>8601</v>
      </c>
      <c r="H280" s="34">
        <v>8595</v>
      </c>
      <c r="I280" s="1">
        <f>IF(OR(E280="",E280=1),(H280-G280)*F280,0)</f>
        <v>-6</v>
      </c>
      <c r="J280" s="1">
        <f>IF(OR(G280="",H280=""),"",IF(OR(E280="",E280=1),(H280-G280)*F280,IF(E281=1,(G281-G280)*F280*-1,-(H280-G280)*F280)))</f>
        <v>-6</v>
      </c>
    </row>
    <row r="281" ht="15">
      <c r="C281" s="1">
        <v>11</v>
      </c>
      <c r="D281" s="3">
        <v>22.100000000000001</v>
      </c>
      <c r="E281" s="1">
        <v>0</v>
      </c>
      <c r="F281" s="1">
        <v>1</v>
      </c>
      <c r="G281" s="1">
        <v>8658</v>
      </c>
      <c r="H281" s="34">
        <v>8626</v>
      </c>
      <c r="I281" s="1">
        <f>IF(OR(E281="",E281=1),(H281-G281)*F281,0)</f>
        <v>0</v>
      </c>
      <c r="J281" s="1">
        <f>IF(OR(G281="",H281=""),"",IF(OR(E281="",E281=1),(H281-G281)*F281,IF(E282=1,(G282-G281)*F281*-1,-(H281-G281)*F281)))</f>
        <v>9</v>
      </c>
    </row>
    <row r="282" ht="15">
      <c r="C282" s="1">
        <v>12</v>
      </c>
      <c r="D282" s="3">
        <v>9.3000000000000007</v>
      </c>
      <c r="E282" s="1">
        <v>1</v>
      </c>
      <c r="F282" s="1">
        <v>1</v>
      </c>
      <c r="G282" s="1">
        <v>8649</v>
      </c>
      <c r="H282" s="34">
        <v>8626</v>
      </c>
      <c r="I282" s="1">
        <f>IF(OR(E282="",E282=1),(H282-G282)*F282,0)</f>
        <v>-23</v>
      </c>
      <c r="J282" s="1">
        <f>IF(OR(G282="",H282=""),"",IF(OR(E282="",E282=1),(H282-G282)*F282,IF(E283=1,(G283-G282)*F282*-1,-(H282-G282)*F282)))</f>
        <v>-23</v>
      </c>
    </row>
    <row r="283" ht="15">
      <c r="B283" s="2" t="s">
        <v>14</v>
      </c>
      <c r="C283" s="1">
        <v>12</v>
      </c>
      <c r="D283" s="3">
        <v>10.449999999999999</v>
      </c>
      <c r="F283" s="1">
        <v>-1</v>
      </c>
      <c r="G283" s="1">
        <v>8602</v>
      </c>
      <c r="H283" s="34">
        <v>8495</v>
      </c>
      <c r="I283" s="1">
        <f>IF(OR(E283="",E283=1),(H283-G283)*F283,0)</f>
        <v>107</v>
      </c>
      <c r="J283" s="1">
        <f>IF(OR(G283="",H283=""),"",IF(OR(E283="",E283=1),(H283-G283)*F283,IF(E284=1,(G284-G283)*F283*-1,-(H283-G283)*F283)))</f>
        <v>107</v>
      </c>
    </row>
    <row r="284" ht="15">
      <c r="B284" s="2" t="s">
        <v>11</v>
      </c>
      <c r="C284" s="1">
        <v>12</v>
      </c>
      <c r="D284" s="3">
        <v>13.35</v>
      </c>
      <c r="F284" s="1">
        <v>1</v>
      </c>
      <c r="G284" s="1">
        <v>8495</v>
      </c>
      <c r="H284" s="34">
        <v>8508</v>
      </c>
      <c r="I284" s="1">
        <f>IF(OR(E284="",E284=1),(H284-G284)*F284,0)</f>
        <v>13</v>
      </c>
      <c r="J284" s="1">
        <f>IF(OR(G284="",H284=""),"",IF(OR(E284="",E284=1),(H284-G284)*F284,IF(E285=1,(G285-G284)*F284*-1,-(H284-G284)*F284)))</f>
        <v>13</v>
      </c>
    </row>
    <row r="285" ht="15">
      <c r="B285" s="2" t="s">
        <v>14</v>
      </c>
      <c r="C285" s="1">
        <v>12</v>
      </c>
      <c r="D285" s="3">
        <v>15</v>
      </c>
      <c r="F285" s="1">
        <v>-1</v>
      </c>
      <c r="G285" s="1">
        <v>8508</v>
      </c>
      <c r="H285" s="34">
        <v>8473</v>
      </c>
      <c r="I285" s="1">
        <f>IF(OR(E285="",E285=1),(H285-G285)*F285,0)</f>
        <v>35</v>
      </c>
      <c r="J285" s="1">
        <f>IF(OR(G285="",H285=""),"",IF(OR(E285="",E285=1),(H285-G285)*F285,IF(E286=1,(G286-G285)*F285*-1,-(H285-G285)*F285)))</f>
        <v>35</v>
      </c>
    </row>
    <row r="286" ht="15">
      <c r="C286" s="1">
        <v>13</v>
      </c>
      <c r="D286" s="3">
        <v>11.15</v>
      </c>
      <c r="E286" s="1">
        <v>0</v>
      </c>
      <c r="F286" s="1">
        <v>1</v>
      </c>
      <c r="G286" s="1">
        <v>8473</v>
      </c>
      <c r="H286" s="34">
        <v>8484</v>
      </c>
      <c r="I286" s="1">
        <f>IF(OR(E286="",E286=1),(H286-G286)*F286,0)</f>
        <v>0</v>
      </c>
      <c r="J286" s="1">
        <f>IF(OR(G286="",H286=""),"",IF(OR(E286="",E286=1),(H286-G286)*F286,IF(E287=1,(G287-G286)*F286*-1,-(H286-G286)*F286)))</f>
        <v>17</v>
      </c>
    </row>
    <row r="287" ht="15">
      <c r="B287" s="2" t="s">
        <v>14</v>
      </c>
      <c r="C287" s="1">
        <v>13</v>
      </c>
      <c r="D287" s="3">
        <v>21.100000000000001</v>
      </c>
      <c r="E287" s="1">
        <v>1</v>
      </c>
      <c r="F287" s="1">
        <v>1</v>
      </c>
      <c r="G287" s="1">
        <v>8456</v>
      </c>
      <c r="H287" s="34">
        <v>8493</v>
      </c>
      <c r="I287" s="1">
        <f>IF(OR(E287="",E287=1),(H287-G287)*F287,0)</f>
        <v>37</v>
      </c>
      <c r="J287" s="1">
        <f>IF(OR(G287="",H287=""),"",IF(OR(E287="",E287=1),(H287-G287)*F287,IF(E288=1,(G288-G287)*F287*-1,-(H287-G287)*F287)))</f>
        <v>37</v>
      </c>
    </row>
    <row r="288" ht="15">
      <c r="B288" s="2" t="s">
        <v>11</v>
      </c>
      <c r="C288" s="1">
        <v>13</v>
      </c>
      <c r="D288" s="3">
        <v>21.399999999999999</v>
      </c>
      <c r="F288" s="1">
        <v>-1</v>
      </c>
      <c r="G288" s="1">
        <v>8493</v>
      </c>
      <c r="H288" s="34">
        <v>8527</v>
      </c>
      <c r="I288" s="1">
        <f>IF(OR(E288="",E288=1),(H288-G288)*F288,0)</f>
        <v>-34</v>
      </c>
      <c r="J288" s="1">
        <f>IF(OR(G288="",H288=""),"",IF(OR(E288="",E288=1),(H288-G288)*F288,IF(E289=1,(G289-G288)*F288*-1,-(H288-G288)*F288)))</f>
        <v>-34</v>
      </c>
    </row>
    <row r="289">
      <c r="C289" s="1">
        <v>14</v>
      </c>
      <c r="D289" s="3">
        <v>14.35</v>
      </c>
      <c r="F289" s="1">
        <v>-1</v>
      </c>
      <c r="G289" s="1">
        <v>8448</v>
      </c>
      <c r="H289" s="34">
        <v>8506</v>
      </c>
      <c r="I289" s="1">
        <f>IF(OR(E289="",E289=1),(H289-G289)*F289,0)</f>
        <v>-58</v>
      </c>
      <c r="J289" s="1">
        <f>IF(OR(G289="",H289=""),"",IF(OR(E289="",E289=1),(H289-G289)*F289,IF(E290=1,(G290-G289)*F289*-1,-(H289-G289)*F289)))</f>
        <v>-58</v>
      </c>
    </row>
    <row r="290">
      <c r="C290" s="36">
        <v>17</v>
      </c>
      <c r="D290" s="37">
        <v>10.35</v>
      </c>
      <c r="E290" s="36"/>
      <c r="F290" s="36">
        <v>1</v>
      </c>
      <c r="G290" s="36">
        <v>8483</v>
      </c>
      <c r="H290" s="38">
        <v>8469</v>
      </c>
      <c r="I290" s="1">
        <f>IF(OR(E290="",E290=1),(H290-G290)*F290,0)</f>
        <v>-14</v>
      </c>
      <c r="J290" s="1">
        <f>IF(OR(G290="",H290=""),"",IF(OR(E290="",E290=1),(H290-G290)*F290,IF(E291=1,(G291-G290)*F290*-1,-(H290-G290)*F290)))</f>
        <v>-14</v>
      </c>
    </row>
    <row r="291">
      <c r="B291" s="2" t="s">
        <v>14</v>
      </c>
      <c r="C291" s="1">
        <v>17</v>
      </c>
      <c r="D291" s="3">
        <v>14.449999999999999</v>
      </c>
      <c r="F291" s="1">
        <v>1</v>
      </c>
      <c r="G291" s="1">
        <v>8505</v>
      </c>
      <c r="H291" s="34">
        <v>8727</v>
      </c>
      <c r="I291" s="1">
        <f>IF(OR(E291="",E291=1),(H291-G291)*F291,0)</f>
        <v>222</v>
      </c>
      <c r="J291" s="1">
        <f>IF(OR(G291="",H291=""),"",IF(OR(E291="",E291=1),(H291-G291)*F291,IF(E292=1,(G292-G291)*F291*-1,-(H291-G291)*F291)))</f>
        <v>222</v>
      </c>
    </row>
    <row r="292">
      <c r="B292" s="2" t="s">
        <v>11</v>
      </c>
      <c r="C292" s="1">
        <v>18</v>
      </c>
      <c r="D292" s="3">
        <v>21.399999999999999</v>
      </c>
      <c r="F292" s="1">
        <v>-1</v>
      </c>
      <c r="G292" s="1">
        <v>8727</v>
      </c>
      <c r="H292" s="34">
        <v>8751</v>
      </c>
      <c r="I292" s="1">
        <f>IF(OR(E292="",E292=1),(H292-G292)*F292,0)</f>
        <v>-24</v>
      </c>
      <c r="J292" s="1">
        <f>IF(OR(G292="",H292=""),"",IF(OR(E292="",E292=1),(H292-G292)*F292,IF(E293=1,(G293-G292)*F292*-1,-(H292-G292)*F292)))</f>
        <v>-24</v>
      </c>
    </row>
    <row r="293">
      <c r="B293" s="2" t="s">
        <v>14</v>
      </c>
      <c r="C293" s="1">
        <v>18</v>
      </c>
      <c r="D293" s="3">
        <v>22.199999999999999</v>
      </c>
      <c r="F293" s="1">
        <v>1</v>
      </c>
      <c r="G293" s="1">
        <v>8751</v>
      </c>
      <c r="H293" s="34">
        <v>8755</v>
      </c>
      <c r="I293" s="1">
        <f>IF(OR(E293="",E293=1),(H293-G293)*F293,0)</f>
        <v>4</v>
      </c>
      <c r="J293" s="1">
        <f>IF(OR(G293="",H293=""),"",IF(OR(E293="",E293=1),(H293-G293)*F293,IF(E294=1,(G294-G293)*F293*-1,-(H293-G293)*F293)))</f>
        <v>4</v>
      </c>
    </row>
    <row r="294">
      <c r="B294" s="2" t="s">
        <v>11</v>
      </c>
      <c r="C294" s="1">
        <v>19</v>
      </c>
      <c r="D294" s="3">
        <v>9.4000000000000004</v>
      </c>
      <c r="F294" s="1">
        <v>-1</v>
      </c>
      <c r="G294" s="1">
        <v>8755</v>
      </c>
      <c r="H294" s="34">
        <v>8722</v>
      </c>
      <c r="I294" s="1">
        <f>IF(OR(E294="",E294=1),(H294-G294)*F294,0)</f>
        <v>33</v>
      </c>
      <c r="J294" s="1">
        <f>IF(OR(G294="",H294=""),"",IF(OR(E294="",E294=1),(H294-G294)*F294,IF(E295=1,(G295-G294)*F294*-1,-(H294-G294)*F294)))</f>
        <v>33</v>
      </c>
    </row>
    <row r="295">
      <c r="B295" s="2" t="s">
        <v>14</v>
      </c>
      <c r="C295" s="1">
        <v>19</v>
      </c>
      <c r="D295" s="3">
        <v>13.550000000000001</v>
      </c>
      <c r="F295" s="1">
        <v>-1</v>
      </c>
      <c r="G295" s="1">
        <v>8705</v>
      </c>
      <c r="H295" s="34">
        <v>8571</v>
      </c>
      <c r="I295" s="1">
        <f>IF(OR(E295="",E295=1),(H295-G295)*F295,0)</f>
        <v>134</v>
      </c>
      <c r="J295" s="1">
        <f>IF(OR(G295="",H295=""),"",IF(OR(E295="",E295=1),(H295-G295)*F295,IF(E296=1,(G296-G295)*F295*-1,-(H295-G295)*F295)))</f>
        <v>134</v>
      </c>
    </row>
    <row r="296">
      <c r="B296" s="2" t="s">
        <v>11</v>
      </c>
      <c r="C296" s="1">
        <v>19</v>
      </c>
      <c r="D296" s="3">
        <v>21.5</v>
      </c>
      <c r="F296" s="1">
        <v>1</v>
      </c>
      <c r="G296" s="1">
        <v>8571</v>
      </c>
      <c r="H296" s="34">
        <v>8586</v>
      </c>
      <c r="I296" s="1">
        <f>IF(OR(E296="",E296=1),(H296-G296)*F296,0)</f>
        <v>15</v>
      </c>
      <c r="J296" s="1">
        <f>IF(OR(G296="",H296=""),"",IF(OR(E296="",E296=1),(H296-G296)*F296,IF(E297=1,(G297-G296)*F296*-1,-(H296-G296)*F296)))</f>
        <v>15</v>
      </c>
    </row>
    <row r="297">
      <c r="B297" s="2" t="s">
        <v>14</v>
      </c>
      <c r="C297" s="1">
        <v>20</v>
      </c>
      <c r="D297" s="3">
        <v>9.0999999999999996</v>
      </c>
      <c r="F297" s="1">
        <v>-1</v>
      </c>
      <c r="G297" s="1">
        <v>8586</v>
      </c>
      <c r="H297" s="34">
        <v>8485</v>
      </c>
      <c r="I297" s="1">
        <f>IF(OR(E297="",E297=1),(H297-G297)*F297,0)</f>
        <v>101</v>
      </c>
      <c r="J297" s="1">
        <f>IF(OR(G297="",H297=""),"",IF(OR(E297="",E297=1),(H297-G297)*F297,IF(E298=1,(G298-G297)*F297*-1,-(H297-G297)*F297)))</f>
        <v>101</v>
      </c>
    </row>
    <row r="298">
      <c r="B298" s="2" t="s">
        <v>11</v>
      </c>
      <c r="C298" s="1">
        <v>20</v>
      </c>
      <c r="D298" s="3">
        <v>11.25</v>
      </c>
      <c r="F298" s="1">
        <v>1</v>
      </c>
      <c r="G298" s="1">
        <v>8485</v>
      </c>
      <c r="H298" s="34">
        <v>8517</v>
      </c>
      <c r="I298" s="1">
        <f>IF(OR(E298="",E298=1),(H298-G298)*F298,0)</f>
        <v>32</v>
      </c>
      <c r="J298" s="1">
        <f>IF(OR(G298="",H298=""),"",IF(OR(E298="",E298=1),(H298-G298)*F298,IF(E299=1,(G299-G298)*F298*-1,-(H298-G298)*F298)))</f>
        <v>32</v>
      </c>
    </row>
    <row r="299">
      <c r="B299" s="2" t="s">
        <v>14</v>
      </c>
      <c r="C299" s="1">
        <v>20</v>
      </c>
      <c r="D299" s="3">
        <v>15</v>
      </c>
      <c r="F299" s="1">
        <v>-1</v>
      </c>
      <c r="G299" s="1">
        <v>8517</v>
      </c>
      <c r="H299" s="34">
        <v>8320</v>
      </c>
      <c r="I299" s="1">
        <f>IF(OR(E299="",E299=1),(H299-G299)*F299,0)</f>
        <v>197</v>
      </c>
      <c r="J299" s="1">
        <f>IF(OR(G299="",H299=""),"",IF(OR(E299="",E299=1),(H299-G299)*F299,IF(E300=1,(G300-G299)*F299*-1,-(H299-G299)*F299)))</f>
        <v>197</v>
      </c>
    </row>
    <row r="300">
      <c r="C300" s="1">
        <v>24</v>
      </c>
      <c r="D300" s="23">
        <v>22.100000000000001</v>
      </c>
      <c r="E300" s="1">
        <v>0</v>
      </c>
      <c r="F300" s="1">
        <v>1</v>
      </c>
      <c r="G300" s="1">
        <v>8320</v>
      </c>
      <c r="H300" s="34">
        <v>8246</v>
      </c>
      <c r="I300" s="1">
        <f>IF(OR(E300="",E300=1),(H300-G300)*F300,0)</f>
        <v>0</v>
      </c>
      <c r="J300" s="1">
        <f>IF(OR(G300="",H300=""),"",IF(OR(E300="",E300=1),(H300-G300)*F300,IF(E301=1,(G301-G300)*F300*-1,-(H300-G300)*F300)))</f>
        <v>30</v>
      </c>
    </row>
    <row r="301">
      <c r="C301" s="1">
        <v>25</v>
      </c>
      <c r="D301" s="23">
        <v>9.0999999999999996</v>
      </c>
      <c r="E301" s="1">
        <v>1</v>
      </c>
      <c r="F301" s="1">
        <v>1</v>
      </c>
      <c r="G301" s="1">
        <v>8290</v>
      </c>
      <c r="H301" s="34">
        <v>8246</v>
      </c>
      <c r="I301" s="1">
        <f>IF(OR(E301="",E301=1),(H301-G301)*F301,0)</f>
        <v>-44</v>
      </c>
      <c r="J301" s="1">
        <f>IF(OR(G301="",H301=""),"",IF(OR(E301="",E301=1),(H301-G301)*F301,IF(E302=1,(G302-G301)*F301*-1,-(H301-G301)*F301)))</f>
        <v>-44</v>
      </c>
    </row>
    <row r="302">
      <c r="B302" s="2" t="s">
        <v>14</v>
      </c>
      <c r="C302" s="1">
        <v>25</v>
      </c>
      <c r="D302" s="3">
        <v>10.35</v>
      </c>
      <c r="F302" s="1">
        <v>-1</v>
      </c>
      <c r="G302" s="1">
        <v>8246</v>
      </c>
      <c r="H302" s="34">
        <v>8066</v>
      </c>
      <c r="I302" s="1">
        <f>IF(OR(E302="",E302=1),(H302-G302)*F302,0)</f>
        <v>180</v>
      </c>
      <c r="J302" s="1">
        <f>IF(OR(G302="",H302=""),"",IF(OR(E302="",E302=1),(H302-G302)*F302,IF(E303=1,(G303-G302)*F302*-1,-(H302-G302)*F302)))</f>
        <v>180</v>
      </c>
    </row>
    <row r="303">
      <c r="B303" s="2" t="s">
        <v>11</v>
      </c>
      <c r="C303" s="1">
        <v>25</v>
      </c>
      <c r="D303" s="3">
        <v>22.5</v>
      </c>
      <c r="F303" s="1">
        <v>1</v>
      </c>
      <c r="G303" s="1">
        <v>8066</v>
      </c>
      <c r="H303" s="34">
        <v>8032</v>
      </c>
      <c r="I303" s="1">
        <f>IF(OR(E303="",E303=1),(H303-G303)*F303,0)</f>
        <v>-34</v>
      </c>
      <c r="J303" s="1">
        <f>IF(OR(G303="",H303=""),"",IF(OR(E303="",E303=1),(H303-G303)*F303,IF(E304=1,(G304-G303)*F303*-1,-(H303-G303)*F303)))</f>
        <v>-34</v>
      </c>
    </row>
    <row r="304">
      <c r="B304" s="2" t="s">
        <v>14</v>
      </c>
      <c r="C304" s="1">
        <v>26</v>
      </c>
      <c r="D304" s="3">
        <v>9.0999999999999996</v>
      </c>
      <c r="F304" s="1">
        <v>-1</v>
      </c>
      <c r="G304" s="1">
        <v>8032</v>
      </c>
      <c r="H304" s="34">
        <v>8142</v>
      </c>
      <c r="I304" s="1">
        <f>IF(OR(E304="",E304=1),(H304-G304)*F304,0)</f>
        <v>-110</v>
      </c>
      <c r="J304" s="1">
        <f>IF(OR(G304="",H304=""),"",IF(OR(E304="",E304=1),(H304-G304)*F304,IF(E305=1,(G305-G304)*F304*-1,-(H304-G304)*F304)))</f>
        <v>-110</v>
      </c>
    </row>
    <row r="305">
      <c r="C305" s="1">
        <v>26</v>
      </c>
      <c r="D305" s="3">
        <v>14.35</v>
      </c>
      <c r="F305" s="1">
        <v>1</v>
      </c>
      <c r="G305" s="1">
        <v>8165</v>
      </c>
      <c r="H305" s="34">
        <v>8107</v>
      </c>
      <c r="I305" s="1">
        <f>IF(OR(E305="",E305=1),(H305-G305)*F305,0)</f>
        <v>-58</v>
      </c>
      <c r="J305" s="1">
        <f>IF(OR(G305="",H305=""),"",IF(OR(E305="",E305=1),(H305-G305)*F305,IF(E306=1,(G306-G305)*F305*-1,-(H305-G305)*F305)))</f>
        <v>-58</v>
      </c>
    </row>
    <row r="306">
      <c r="C306" s="1">
        <v>27</v>
      </c>
      <c r="D306" s="23">
        <v>9.3000000000000007</v>
      </c>
      <c r="F306" s="1">
        <v>-1</v>
      </c>
      <c r="G306" s="1">
        <v>8107</v>
      </c>
      <c r="H306" s="34">
        <v>8098</v>
      </c>
      <c r="I306" s="1">
        <f>IF(OR(E306="",E306=1),(H306-G306)*F306,0)</f>
        <v>9</v>
      </c>
      <c r="J306" s="1">
        <f>IF(OR(G306="",H306=""),"",IF(OR(E306="",E306=1),(H306-G306)*F306,IF(E307=1,(G307-G306)*F306*-1,-(H306-G306)*F306)))</f>
        <v>9</v>
      </c>
    </row>
    <row r="307">
      <c r="C307" s="1">
        <v>27</v>
      </c>
      <c r="D307" s="23">
        <v>22.100000000000001</v>
      </c>
      <c r="F307" s="1">
        <v>1</v>
      </c>
      <c r="G307" s="1">
        <v>8098</v>
      </c>
      <c r="H307" s="34">
        <v>8063</v>
      </c>
      <c r="I307" s="1">
        <f>IF(OR(E307="",E307=1),(H307-G307)*F307,0)</f>
        <v>-35</v>
      </c>
      <c r="J307" s="1">
        <f>IF(OR(G307="",H307=""),"",IF(OR(E307="",E307=1),(H307-G307)*F307,IF(E308=1,(G308-G307)*F307*-1,-(H307-G307)*F307)))</f>
        <v>-35</v>
      </c>
    </row>
    <row r="308">
      <c r="H308" s="34"/>
      <c r="I308" s="1">
        <f>IF(OR(E308="",E308=1),(H308-G308)*F308,0)</f>
        <v>0</v>
      </c>
      <c r="J308" s="1" t="str">
        <f>IF(OR(G308="",H308=""),"",IF(OR(E308="",E308=1),(H308-G308)*F308,IF(E309=1,(G309-G308)*F308*-1,-(H308-G308)*F308)))</f>
        <v/>
      </c>
    </row>
    <row r="309">
      <c r="H309" s="34"/>
      <c r="I309" s="1">
        <f>IF(OR(E309="",E309=1),(H309-G309)*F309,0)</f>
        <v>0</v>
      </c>
      <c r="J309" s="1" t="str">
        <f>IF(OR(G309="",H309=""),"",IF(OR(E309="",E309=1),(H309-G309)*F309,IF(E310=1,(G310-G309)*F309*-1,-(H309-G309)*F309)))</f>
        <v/>
      </c>
    </row>
    <row r="310">
      <c r="D310" s="4"/>
      <c r="H310" s="34"/>
      <c r="I310" s="1">
        <f>IF(OR(E310="",E310=1),(H310-G310)*F310,0)</f>
        <v>0</v>
      </c>
      <c r="J310" s="1" t="str">
        <f>IF(OR(G310="",H310=""),"",IF(OR(E310="",E310=1),(H310-G310)*F310,IF(E311=1,(G311-G310)*F310*-1,-(H310-G310)*F310)))</f>
        <v/>
      </c>
    </row>
    <row r="311">
      <c r="C311" s="1" t="s">
        <v>15</v>
      </c>
      <c r="D311" s="4"/>
      <c r="H311" s="34"/>
      <c r="I311" s="1">
        <f>SUM(I269:I310)</f>
        <v>748</v>
      </c>
      <c r="J311" s="1">
        <f>SUM(J269:J310)</f>
        <v>912</v>
      </c>
    </row>
  </sheetData>
  <mergeCells count="3">
    <mergeCell ref="L140:T140"/>
    <mergeCell ref="L191:T191"/>
    <mergeCell ref="L227:T227"/>
  </mergeCells>
  <printOptions headings="0" gridLines="0"/>
  <pageMargins left="0.75" right="0.75" top="1" bottom="1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4">
      <selection activeCell="K46" activeCellId="0" sqref="K46"/>
    </sheetView>
  </sheetViews>
  <sheetFormatPr defaultColWidth="10" defaultRowHeight="14.25"/>
  <cols>
    <col customWidth="1" min="1" max="1" style="0" width="5.4960937999999997"/>
    <col customWidth="1" min="2" max="2" style="0" width="8.046875"/>
    <col customWidth="1" min="3" max="3" style="39" width="7.2851562000000003"/>
    <col customWidth="1" min="4" max="4" style="0" width="6.5585937999999997"/>
    <col customWidth="1" min="5" max="5" style="0" width="3.4257811999999999"/>
    <col customWidth="1" min="6" max="6" style="0" width="6.3710937999999997"/>
    <col customWidth="1" min="7" max="7" style="0" width="7.1875"/>
    <col customWidth="1" min="8" max="10" style="0" width="6.8554687999999997"/>
    <col bestFit="1" customWidth="1" min="11" max="11" style="0" width="8.1875"/>
    <col bestFit="1" customWidth="1" min="13" max="13" style="0" width="10"/>
    <col customWidth="1" min="14" max="14" style="0" width="6.5703125"/>
    <col customWidth="1" min="15" max="15" style="0" width="5.5703125"/>
    <col customWidth="1" min="16" max="16" style="0" width="7.5703125"/>
    <col customWidth="1" min="17" max="17" style="40" width="10.285156000000001"/>
    <col customWidth="1" min="18" max="19" style="0" width="7.5703125"/>
    <col bestFit="1" customWidth="1" min="20" max="20" style="0" width="7.5703125"/>
  </cols>
  <sheetData>
    <row r="1">
      <c r="B1" t="s">
        <v>0</v>
      </c>
      <c r="C1" s="41" t="s">
        <v>1</v>
      </c>
      <c r="D1" t="s">
        <v>52</v>
      </c>
      <c r="E1" t="s">
        <v>3</v>
      </c>
      <c r="F1" t="s">
        <v>53</v>
      </c>
      <c r="G1" t="s">
        <v>54</v>
      </c>
      <c r="H1" t="s">
        <v>55</v>
      </c>
      <c r="I1" t="s">
        <v>6</v>
      </c>
      <c r="J1" t="s">
        <v>7</v>
      </c>
      <c r="L1" s="42" t="s">
        <v>8</v>
      </c>
      <c r="M1" s="42" t="s">
        <v>56</v>
      </c>
      <c r="N1" s="42" t="s">
        <v>57</v>
      </c>
    </row>
    <row r="2">
      <c r="B2" s="43" t="s">
        <v>18</v>
      </c>
      <c r="C2" s="41"/>
      <c r="L2" s="42"/>
      <c r="M2" s="42"/>
      <c r="N2" s="42"/>
    </row>
    <row r="3">
      <c r="B3">
        <v>31</v>
      </c>
      <c r="C3" s="41" t="s">
        <v>21</v>
      </c>
      <c r="E3">
        <v>-1</v>
      </c>
      <c r="F3">
        <v>9329</v>
      </c>
      <c r="G3">
        <v>9369</v>
      </c>
      <c r="H3">
        <f t="shared" ref="H3:H9" si="0">(G3-F3)*E3</f>
        <v>-40</v>
      </c>
      <c r="I3">
        <f t="shared" ref="I3:I9" si="1">IF(OR(D3="",D3=1),(G3-F3)*E3,0)</f>
        <v>-40</v>
      </c>
      <c r="J3">
        <f t="shared" ref="J3:J8" si="2">IF(OR(D3="",D3=1),(G3-F3)*E3,IF(D4=1,I4-H3,-H3))</f>
        <v>-40</v>
      </c>
      <c r="L3" s="42">
        <v>-225</v>
      </c>
      <c r="M3">
        <f t="shared" ref="M3:M9" si="3">IF(J3="","",L3/5-J3)</f>
        <v>-5</v>
      </c>
      <c r="N3" s="44">
        <f t="shared" ref="N3:N9" si="4">IF(J3="","",IF(J3&gt;0,1, )+IF(J3&lt;0,0.01, ))</f>
        <v>1.e-002</v>
      </c>
      <c r="P3">
        <v>31</v>
      </c>
      <c r="Q3" s="40">
        <v>23</v>
      </c>
      <c r="S3">
        <v>-1</v>
      </c>
      <c r="T3">
        <v>9329</v>
      </c>
      <c r="U3">
        <v>9369</v>
      </c>
      <c r="V3">
        <f t="shared" ref="V3:V9" si="5">(U3-T3)*S3</f>
        <v>-40</v>
      </c>
      <c r="W3">
        <f t="shared" ref="W3:W9" si="6">IF(OR(R3="",R3=1),(U3-T3)*S3,0)</f>
        <v>-40</v>
      </c>
      <c r="X3">
        <f t="shared" ref="X3:X8" si="7">IF(OR(R3="",R3=1),(U3-T3)*S3,IF(R4=1,W4-V3,-V3))</f>
        <v>-40</v>
      </c>
    </row>
    <row r="4">
      <c r="B4">
        <v>1</v>
      </c>
      <c r="C4" s="41" t="s">
        <v>58</v>
      </c>
      <c r="E4">
        <v>1</v>
      </c>
      <c r="F4">
        <v>9384</v>
      </c>
      <c r="G4">
        <v>9335</v>
      </c>
      <c r="H4">
        <f t="shared" si="0"/>
        <v>-49</v>
      </c>
      <c r="I4">
        <f t="shared" si="1"/>
        <v>-49</v>
      </c>
      <c r="J4">
        <f t="shared" si="2"/>
        <v>-49</v>
      </c>
      <c r="L4" s="42">
        <v>0</v>
      </c>
      <c r="M4">
        <f t="shared" si="3"/>
        <v>49</v>
      </c>
      <c r="N4" s="44">
        <f t="shared" si="4"/>
        <v>1.e-002</v>
      </c>
      <c r="P4">
        <v>1</v>
      </c>
      <c r="Q4" s="40">
        <v>14.35</v>
      </c>
      <c r="S4">
        <v>1</v>
      </c>
      <c r="T4">
        <v>9384</v>
      </c>
      <c r="U4">
        <v>9335</v>
      </c>
      <c r="V4">
        <f t="shared" si="5"/>
        <v>-49</v>
      </c>
      <c r="W4">
        <f t="shared" si="6"/>
        <v>-49</v>
      </c>
      <c r="X4">
        <f t="shared" si="7"/>
        <v>-49</v>
      </c>
    </row>
    <row r="5">
      <c r="C5" s="41" t="s">
        <v>21</v>
      </c>
      <c r="D5">
        <v>0</v>
      </c>
      <c r="E5">
        <v>-1</v>
      </c>
      <c r="F5">
        <v>9335</v>
      </c>
      <c r="G5">
        <v>9438</v>
      </c>
      <c r="H5">
        <f t="shared" si="0"/>
        <v>-103</v>
      </c>
      <c r="I5">
        <f t="shared" si="1"/>
        <v>0</v>
      </c>
      <c r="J5">
        <f t="shared" si="2"/>
        <v>103</v>
      </c>
      <c r="L5" s="42">
        <v>0</v>
      </c>
      <c r="M5">
        <f t="shared" si="3"/>
        <v>-103</v>
      </c>
      <c r="N5" s="44">
        <f t="shared" si="4"/>
        <v>1</v>
      </c>
      <c r="P5">
        <v>1</v>
      </c>
      <c r="Q5" s="40">
        <v>23</v>
      </c>
      <c r="R5">
        <v>0</v>
      </c>
      <c r="S5">
        <v>-1</v>
      </c>
      <c r="T5">
        <v>9335</v>
      </c>
      <c r="U5">
        <v>9438</v>
      </c>
      <c r="V5">
        <f t="shared" si="5"/>
        <v>-103</v>
      </c>
      <c r="W5">
        <f t="shared" si="6"/>
        <v>0</v>
      </c>
      <c r="X5">
        <f t="shared" si="7"/>
        <v>103</v>
      </c>
    </row>
    <row r="6">
      <c r="B6">
        <v>2</v>
      </c>
      <c r="C6" s="41" t="s">
        <v>59</v>
      </c>
      <c r="E6">
        <v>1</v>
      </c>
      <c r="F6">
        <v>9438</v>
      </c>
      <c r="G6">
        <v>9391</v>
      </c>
      <c r="H6">
        <f t="shared" si="0"/>
        <v>-47</v>
      </c>
      <c r="I6">
        <f t="shared" si="1"/>
        <v>-47</v>
      </c>
      <c r="J6">
        <f t="shared" si="2"/>
        <v>-47</v>
      </c>
      <c r="L6" s="42">
        <v>35</v>
      </c>
      <c r="M6">
        <f t="shared" si="3"/>
        <v>54</v>
      </c>
      <c r="N6" s="44">
        <f t="shared" si="4"/>
        <v>1.e-002</v>
      </c>
      <c r="P6">
        <v>2</v>
      </c>
      <c r="Q6" s="40">
        <v>9.1999999999999993</v>
      </c>
      <c r="R6">
        <v>0</v>
      </c>
      <c r="S6">
        <v>1</v>
      </c>
      <c r="T6">
        <v>9438</v>
      </c>
      <c r="U6">
        <v>9391</v>
      </c>
      <c r="V6">
        <f t="shared" si="5"/>
        <v>-47</v>
      </c>
      <c r="W6">
        <f t="shared" si="6"/>
        <v>0</v>
      </c>
      <c r="X6">
        <f t="shared" si="7"/>
        <v>47</v>
      </c>
    </row>
    <row r="7">
      <c r="B7">
        <v>3</v>
      </c>
      <c r="C7" s="41" t="s">
        <v>60</v>
      </c>
      <c r="E7">
        <v>-1</v>
      </c>
      <c r="F7">
        <v>9385</v>
      </c>
      <c r="G7">
        <v>9326</v>
      </c>
      <c r="H7">
        <f t="shared" si="0"/>
        <v>59</v>
      </c>
      <c r="I7">
        <f t="shared" si="1"/>
        <v>59</v>
      </c>
      <c r="J7">
        <f t="shared" si="2"/>
        <v>59</v>
      </c>
      <c r="L7" s="42">
        <v>295</v>
      </c>
      <c r="M7">
        <f t="shared" si="3"/>
        <v>0</v>
      </c>
      <c r="N7" s="44">
        <f t="shared" si="4"/>
        <v>1</v>
      </c>
      <c r="P7">
        <v>2</v>
      </c>
      <c r="Q7" s="40">
        <v>14.550000000000001</v>
      </c>
      <c r="S7">
        <v>-1</v>
      </c>
      <c r="T7">
        <v>9385</v>
      </c>
      <c r="U7">
        <v>9326</v>
      </c>
      <c r="V7">
        <f t="shared" si="5"/>
        <v>59</v>
      </c>
      <c r="W7">
        <f t="shared" si="6"/>
        <v>59</v>
      </c>
      <c r="X7">
        <f t="shared" si="7"/>
        <v>59</v>
      </c>
    </row>
    <row r="8">
      <c r="B8">
        <v>4</v>
      </c>
      <c r="C8" s="41" t="s">
        <v>61</v>
      </c>
      <c r="D8">
        <v>0</v>
      </c>
      <c r="E8">
        <v>1</v>
      </c>
      <c r="F8">
        <v>9395</v>
      </c>
      <c r="G8">
        <v>9271</v>
      </c>
      <c r="H8">
        <f t="shared" si="0"/>
        <v>-124</v>
      </c>
      <c r="I8">
        <f t="shared" si="1"/>
        <v>0</v>
      </c>
      <c r="J8">
        <f t="shared" si="2"/>
        <v>94</v>
      </c>
      <c r="L8" s="42">
        <v>470</v>
      </c>
      <c r="M8">
        <f t="shared" si="3"/>
        <v>0</v>
      </c>
      <c r="N8" s="44">
        <f t="shared" si="4"/>
        <v>1</v>
      </c>
      <c r="P8">
        <v>4</v>
      </c>
      <c r="Q8" s="40">
        <v>9.4000000000000004</v>
      </c>
      <c r="R8">
        <v>0</v>
      </c>
      <c r="S8">
        <v>1</v>
      </c>
      <c r="T8">
        <v>9396</v>
      </c>
      <c r="U8">
        <v>9271</v>
      </c>
      <c r="V8">
        <f t="shared" si="5"/>
        <v>-125</v>
      </c>
      <c r="W8">
        <f t="shared" si="6"/>
        <v>0</v>
      </c>
      <c r="X8">
        <f t="shared" si="7"/>
        <v>95</v>
      </c>
    </row>
    <row r="9">
      <c r="C9" s="41" t="s">
        <v>23</v>
      </c>
      <c r="D9">
        <v>1</v>
      </c>
      <c r="E9">
        <v>1</v>
      </c>
      <c r="F9">
        <v>9301</v>
      </c>
      <c r="G9">
        <v>9271</v>
      </c>
      <c r="H9">
        <f t="shared" si="0"/>
        <v>-30</v>
      </c>
      <c r="I9">
        <f t="shared" si="1"/>
        <v>-30</v>
      </c>
      <c r="J9">
        <f>IF(OR(D9="",D9=1),(G9-F9)*E9,IF(D11=1,I11-H9,-H9))</f>
        <v>-30</v>
      </c>
      <c r="L9" s="42">
        <v>-170</v>
      </c>
      <c r="M9">
        <f t="shared" si="3"/>
        <v>-4</v>
      </c>
      <c r="N9" s="44">
        <f t="shared" si="4"/>
        <v>1.e-002</v>
      </c>
      <c r="P9">
        <v>4</v>
      </c>
      <c r="Q9" s="40">
        <v>13.35</v>
      </c>
      <c r="R9">
        <v>1</v>
      </c>
      <c r="S9">
        <v>1</v>
      </c>
      <c r="T9">
        <v>9301</v>
      </c>
      <c r="U9">
        <v>9271</v>
      </c>
      <c r="V9">
        <f t="shared" si="5"/>
        <v>-30</v>
      </c>
      <c r="W9">
        <f t="shared" si="6"/>
        <v>-30</v>
      </c>
      <c r="X9">
        <f>IF(OR(R9="",R9=1),(U9-T9)*S9,IF(R11=1,W11-V9,-V9))</f>
        <v>-30</v>
      </c>
    </row>
    <row r="10">
      <c r="C10" s="41"/>
      <c r="L10" s="42"/>
      <c r="N10" s="44"/>
      <c r="P10">
        <v>4</v>
      </c>
      <c r="Q10" s="40">
        <v>21.399999999999999</v>
      </c>
      <c r="S10">
        <v>1</v>
      </c>
      <c r="T10">
        <v>9323</v>
      </c>
      <c r="U10">
        <v>9273</v>
      </c>
      <c r="V10">
        <f t="shared" ref="V10:V73" si="8">(U10-T10)*S10</f>
        <v>-50</v>
      </c>
      <c r="W10">
        <f t="shared" ref="W10:W45" si="9">IF(OR(R10="",R10=1),(U10-T10)*S10,0)</f>
        <v>-50</v>
      </c>
      <c r="X10">
        <f t="shared" ref="X10:X12" si="10">IF(OR(R10="",R10=1),(U10-T10)*S10,IF(R12=1,W12-V10,-V10))</f>
        <v>-50</v>
      </c>
    </row>
    <row r="11">
      <c r="C11" s="41" t="s">
        <v>62</v>
      </c>
      <c r="E11">
        <v>-1</v>
      </c>
      <c r="F11">
        <v>9273</v>
      </c>
      <c r="G11">
        <v>9347</v>
      </c>
      <c r="H11">
        <f t="shared" ref="H11:H29" si="11">(G11-F11)*E11</f>
        <v>-74</v>
      </c>
      <c r="I11">
        <f t="shared" ref="I11:I29" si="12">IF(OR(D11="",D11=1),(G11-F11)*E11,0)</f>
        <v>-74</v>
      </c>
      <c r="J11">
        <f>IF(OR(D11="",D11=1),(G11-F11)*E11,IF(D12=1,I12-H11,-H11))</f>
        <v>-74</v>
      </c>
      <c r="L11" s="42">
        <v>-365</v>
      </c>
      <c r="M11">
        <f t="shared" ref="M11:M45" si="13">IF(J11="","",L11/5-J11)</f>
        <v>1</v>
      </c>
      <c r="N11" s="44">
        <f t="shared" ref="N11:N45" si="14">IF(J11="","",IF(J11&gt;0,1, )+IF(J11&lt;0,0.01, ))</f>
        <v>1.e-002</v>
      </c>
      <c r="P11">
        <v>4</v>
      </c>
      <c r="Q11" s="40">
        <v>22.100000000000001</v>
      </c>
      <c r="S11">
        <v>-1</v>
      </c>
      <c r="T11">
        <v>9273</v>
      </c>
      <c r="U11">
        <v>9347</v>
      </c>
      <c r="V11">
        <f t="shared" si="8"/>
        <v>-74</v>
      </c>
      <c r="W11">
        <f t="shared" si="9"/>
        <v>-74</v>
      </c>
      <c r="X11">
        <f t="shared" si="10"/>
        <v>-74</v>
      </c>
    </row>
    <row r="12">
      <c r="B12">
        <v>7</v>
      </c>
      <c r="C12" s="41" t="s">
        <v>63</v>
      </c>
      <c r="E12">
        <v>1</v>
      </c>
      <c r="F12">
        <v>9347</v>
      </c>
      <c r="G12">
        <v>9280</v>
      </c>
      <c r="H12">
        <f t="shared" si="11"/>
        <v>-67</v>
      </c>
      <c r="I12">
        <f t="shared" si="12"/>
        <v>-67</v>
      </c>
      <c r="J12">
        <f>IF(OR(D12="",D12=1),(G12-F12)*E12,IF(#REF!=1,#REF!-H12,-H12))</f>
        <v>-67</v>
      </c>
      <c r="L12" s="42">
        <v>-330</v>
      </c>
      <c r="M12">
        <f t="shared" si="13"/>
        <v>1</v>
      </c>
      <c r="N12" s="44">
        <f t="shared" si="14"/>
        <v>1.e-002</v>
      </c>
      <c r="P12">
        <v>7</v>
      </c>
      <c r="Q12" s="40">
        <v>9.0999999999999996</v>
      </c>
      <c r="R12">
        <v>0</v>
      </c>
      <c r="S12">
        <v>1</v>
      </c>
      <c r="T12">
        <v>9347</v>
      </c>
      <c r="U12">
        <v>9280</v>
      </c>
      <c r="V12">
        <f t="shared" si="8"/>
        <v>-67</v>
      </c>
      <c r="W12">
        <f t="shared" si="9"/>
        <v>0</v>
      </c>
      <c r="X12">
        <f t="shared" si="10"/>
        <v>67</v>
      </c>
    </row>
    <row r="13">
      <c r="B13" s="35">
        <v>7</v>
      </c>
      <c r="C13" s="35">
        <v>13.35</v>
      </c>
      <c r="D13" s="35"/>
      <c r="E13" s="35">
        <v>-1</v>
      </c>
      <c r="F13" s="35">
        <v>9272</v>
      </c>
      <c r="G13" s="35">
        <v>9248</v>
      </c>
      <c r="H13">
        <f t="shared" si="11"/>
        <v>24</v>
      </c>
      <c r="I13">
        <f t="shared" si="12"/>
        <v>24</v>
      </c>
      <c r="J13">
        <f t="shared" ref="J13:J22" si="15">IF(OR(D13="",D13=1),(G13-F13)*E13,IF(D14=1,I14-H13,-H13))</f>
        <v>24</v>
      </c>
      <c r="L13" s="42">
        <v>125</v>
      </c>
      <c r="M13">
        <f t="shared" si="13"/>
        <v>1</v>
      </c>
      <c r="N13" s="44">
        <f t="shared" si="14"/>
        <v>1</v>
      </c>
      <c r="P13">
        <v>7</v>
      </c>
      <c r="Q13" s="40">
        <v>13.35</v>
      </c>
      <c r="S13">
        <v>-1</v>
      </c>
      <c r="T13">
        <v>9272</v>
      </c>
      <c r="U13">
        <v>9248</v>
      </c>
      <c r="V13">
        <f t="shared" si="8"/>
        <v>24</v>
      </c>
      <c r="W13">
        <f t="shared" si="9"/>
        <v>24</v>
      </c>
      <c r="X13">
        <f t="shared" ref="X13:X22" si="16">IF(OR(R13="",R13=1),(U13-T13)*S13,IF(R14=1,W14-V13,-V13))</f>
        <v>24</v>
      </c>
    </row>
    <row r="14">
      <c r="B14" s="35">
        <v>9</v>
      </c>
      <c r="C14" s="35">
        <v>9.3000000000000007</v>
      </c>
      <c r="D14" s="35">
        <v>0</v>
      </c>
      <c r="E14" s="35">
        <v>1</v>
      </c>
      <c r="F14" s="35">
        <v>9248</v>
      </c>
      <c r="G14" s="35">
        <v>9254</v>
      </c>
      <c r="H14">
        <f t="shared" si="11"/>
        <v>6</v>
      </c>
      <c r="I14">
        <f t="shared" si="12"/>
        <v>0</v>
      </c>
      <c r="J14">
        <f t="shared" si="15"/>
        <v>-6</v>
      </c>
      <c r="L14" s="42"/>
      <c r="M14">
        <f t="shared" si="13"/>
        <v>6</v>
      </c>
      <c r="N14" s="44">
        <f t="shared" si="14"/>
        <v>1.e-002</v>
      </c>
      <c r="V14">
        <f t="shared" si="8"/>
        <v>0</v>
      </c>
      <c r="W14">
        <f t="shared" si="9"/>
        <v>0</v>
      </c>
      <c r="X14">
        <f t="shared" si="16"/>
        <v>0</v>
      </c>
    </row>
    <row r="15">
      <c r="B15" s="35"/>
      <c r="C15" s="35">
        <v>11.25</v>
      </c>
      <c r="D15" s="35"/>
      <c r="E15" s="35">
        <v>1</v>
      </c>
      <c r="F15" s="35">
        <v>9263</v>
      </c>
      <c r="G15" s="35">
        <v>9254</v>
      </c>
      <c r="H15">
        <f t="shared" si="11"/>
        <v>-9</v>
      </c>
      <c r="I15">
        <f t="shared" si="12"/>
        <v>-9</v>
      </c>
      <c r="J15">
        <f t="shared" si="15"/>
        <v>-9</v>
      </c>
      <c r="L15" s="42">
        <v>-675</v>
      </c>
      <c r="M15">
        <f t="shared" si="13"/>
        <v>-126</v>
      </c>
      <c r="N15" s="44">
        <f t="shared" si="14"/>
        <v>1.e-002</v>
      </c>
      <c r="P15">
        <v>9</v>
      </c>
      <c r="Q15" s="40">
        <v>11.25</v>
      </c>
      <c r="S15">
        <v>1</v>
      </c>
      <c r="T15">
        <v>9263</v>
      </c>
      <c r="U15">
        <v>9254</v>
      </c>
      <c r="V15">
        <f t="shared" si="8"/>
        <v>-9</v>
      </c>
      <c r="W15">
        <f t="shared" si="9"/>
        <v>-9</v>
      </c>
      <c r="X15">
        <f t="shared" si="16"/>
        <v>-9</v>
      </c>
    </row>
    <row r="16">
      <c r="B16" s="35">
        <v>10</v>
      </c>
      <c r="C16" s="35">
        <v>9.5</v>
      </c>
      <c r="D16" s="35">
        <v>0</v>
      </c>
      <c r="E16" s="35">
        <v>-1</v>
      </c>
      <c r="F16" s="35">
        <v>9194</v>
      </c>
      <c r="G16" s="35">
        <v>9157</v>
      </c>
      <c r="H16">
        <f t="shared" si="11"/>
        <v>37</v>
      </c>
      <c r="I16">
        <f t="shared" si="12"/>
        <v>0</v>
      </c>
      <c r="J16">
        <f t="shared" si="15"/>
        <v>-66</v>
      </c>
      <c r="L16" s="42"/>
      <c r="M16">
        <f t="shared" si="13"/>
        <v>66</v>
      </c>
      <c r="N16" s="44">
        <f t="shared" si="14"/>
        <v>1.e-002</v>
      </c>
      <c r="P16">
        <v>10</v>
      </c>
      <c r="Q16" s="40">
        <v>9.5</v>
      </c>
      <c r="R16">
        <v>0</v>
      </c>
      <c r="S16">
        <v>-1</v>
      </c>
      <c r="T16">
        <v>9194</v>
      </c>
      <c r="U16">
        <v>9157</v>
      </c>
      <c r="V16">
        <f t="shared" si="8"/>
        <v>37</v>
      </c>
      <c r="W16">
        <f t="shared" si="9"/>
        <v>0</v>
      </c>
      <c r="X16">
        <f t="shared" si="16"/>
        <v>-66</v>
      </c>
    </row>
    <row r="17">
      <c r="B17" s="35"/>
      <c r="C17" s="35">
        <v>14.050000000000001</v>
      </c>
      <c r="D17" s="35">
        <v>1</v>
      </c>
      <c r="E17" s="35">
        <v>-1</v>
      </c>
      <c r="F17" s="35">
        <v>9128</v>
      </c>
      <c r="G17" s="35">
        <v>9157</v>
      </c>
      <c r="H17">
        <f t="shared" si="11"/>
        <v>-29</v>
      </c>
      <c r="I17">
        <f t="shared" si="12"/>
        <v>-29</v>
      </c>
      <c r="J17">
        <f t="shared" si="15"/>
        <v>-29</v>
      </c>
      <c r="L17" s="42"/>
      <c r="M17">
        <f t="shared" si="13"/>
        <v>29</v>
      </c>
      <c r="N17" s="44">
        <f t="shared" si="14"/>
        <v>1.e-002</v>
      </c>
      <c r="P17">
        <v>10</v>
      </c>
      <c r="Q17" s="40">
        <v>14.050000000000001</v>
      </c>
      <c r="R17">
        <v>1</v>
      </c>
      <c r="S17">
        <v>-1</v>
      </c>
      <c r="T17">
        <v>9128</v>
      </c>
      <c r="U17">
        <v>9157</v>
      </c>
      <c r="V17">
        <f t="shared" si="8"/>
        <v>-29</v>
      </c>
      <c r="W17">
        <f t="shared" si="9"/>
        <v>-29</v>
      </c>
      <c r="X17">
        <f t="shared" si="16"/>
        <v>-29</v>
      </c>
    </row>
    <row r="18">
      <c r="B18" s="35">
        <v>14</v>
      </c>
      <c r="C18" s="35">
        <v>9.1999999999999993</v>
      </c>
      <c r="D18" s="35">
        <v>0</v>
      </c>
      <c r="E18" s="35">
        <v>1</v>
      </c>
      <c r="F18" s="35">
        <v>9157</v>
      </c>
      <c r="G18" s="35">
        <v>9110</v>
      </c>
      <c r="H18">
        <f t="shared" si="11"/>
        <v>-47</v>
      </c>
      <c r="I18">
        <f t="shared" si="12"/>
        <v>0</v>
      </c>
      <c r="J18">
        <f t="shared" si="15"/>
        <v>47</v>
      </c>
      <c r="L18" s="42"/>
      <c r="M18">
        <f t="shared" si="13"/>
        <v>-47</v>
      </c>
      <c r="N18" s="44">
        <f t="shared" si="14"/>
        <v>1</v>
      </c>
      <c r="P18">
        <v>14</v>
      </c>
      <c r="Q18" s="40">
        <v>9.1999999999999993</v>
      </c>
      <c r="R18">
        <v>0</v>
      </c>
      <c r="S18">
        <v>1</v>
      </c>
      <c r="T18">
        <v>9157</v>
      </c>
      <c r="U18">
        <v>9110</v>
      </c>
      <c r="V18">
        <f t="shared" si="8"/>
        <v>-47</v>
      </c>
      <c r="W18">
        <f t="shared" si="9"/>
        <v>0</v>
      </c>
      <c r="X18">
        <f t="shared" si="16"/>
        <v>47</v>
      </c>
    </row>
    <row r="19">
      <c r="B19" s="35"/>
      <c r="C19" s="35">
        <v>14.550000000000001</v>
      </c>
      <c r="D19" s="35"/>
      <c r="E19" s="35">
        <v>1</v>
      </c>
      <c r="F19" s="35">
        <v>9138</v>
      </c>
      <c r="G19" s="35">
        <v>9110</v>
      </c>
      <c r="H19">
        <f t="shared" si="11"/>
        <v>-28</v>
      </c>
      <c r="I19">
        <f t="shared" si="12"/>
        <v>-28</v>
      </c>
      <c r="J19">
        <f t="shared" si="15"/>
        <v>-28</v>
      </c>
      <c r="L19" s="42"/>
      <c r="M19">
        <f t="shared" si="13"/>
        <v>28</v>
      </c>
      <c r="N19" s="44">
        <f t="shared" si="14"/>
        <v>1.e-002</v>
      </c>
      <c r="P19">
        <v>14</v>
      </c>
      <c r="Q19" s="40">
        <v>14.550000000000001</v>
      </c>
      <c r="S19">
        <v>1</v>
      </c>
      <c r="T19">
        <v>9138</v>
      </c>
      <c r="U19">
        <v>9110</v>
      </c>
      <c r="V19">
        <f t="shared" si="8"/>
        <v>-28</v>
      </c>
      <c r="W19">
        <f t="shared" si="9"/>
        <v>-28</v>
      </c>
      <c r="X19">
        <f t="shared" si="16"/>
        <v>-28</v>
      </c>
    </row>
    <row r="20">
      <c r="B20" s="35"/>
      <c r="C20" s="35">
        <v>21.399999999999999</v>
      </c>
      <c r="D20" s="35"/>
      <c r="E20" s="35">
        <v>-1</v>
      </c>
      <c r="F20" s="35">
        <v>9110</v>
      </c>
      <c r="G20" s="35">
        <v>9184</v>
      </c>
      <c r="H20">
        <f t="shared" si="11"/>
        <v>-74</v>
      </c>
      <c r="I20">
        <f t="shared" si="12"/>
        <v>-74</v>
      </c>
      <c r="J20">
        <f t="shared" si="15"/>
        <v>-74</v>
      </c>
      <c r="L20" s="42"/>
      <c r="M20">
        <f t="shared" si="13"/>
        <v>74</v>
      </c>
      <c r="N20" s="44">
        <f t="shared" si="14"/>
        <v>1.e-002</v>
      </c>
      <c r="P20">
        <v>14</v>
      </c>
      <c r="Q20" s="40">
        <v>21.399999999999999</v>
      </c>
      <c r="S20">
        <v>-1</v>
      </c>
      <c r="T20">
        <v>9110</v>
      </c>
      <c r="U20">
        <v>9184</v>
      </c>
      <c r="V20">
        <f t="shared" si="8"/>
        <v>-74</v>
      </c>
      <c r="W20">
        <f t="shared" si="9"/>
        <v>-74</v>
      </c>
      <c r="X20">
        <f t="shared" si="16"/>
        <v>-74</v>
      </c>
    </row>
    <row r="21">
      <c r="B21" s="35">
        <v>15</v>
      </c>
      <c r="C21" s="35">
        <v>9.3000000000000007</v>
      </c>
      <c r="D21" s="35">
        <v>0</v>
      </c>
      <c r="E21" s="35">
        <v>1</v>
      </c>
      <c r="F21" s="35">
        <v>9184</v>
      </c>
      <c r="G21" s="35">
        <v>9151</v>
      </c>
      <c r="H21">
        <f t="shared" si="11"/>
        <v>-33</v>
      </c>
      <c r="I21">
        <f t="shared" si="12"/>
        <v>0</v>
      </c>
      <c r="J21">
        <f t="shared" si="15"/>
        <v>-27</v>
      </c>
      <c r="L21" s="42">
        <v>-50</v>
      </c>
      <c r="M21">
        <f t="shared" si="13"/>
        <v>17</v>
      </c>
      <c r="N21" s="44">
        <f t="shared" si="14"/>
        <v>1.e-002</v>
      </c>
      <c r="P21">
        <v>15</v>
      </c>
      <c r="Q21" s="40">
        <v>9.3000000000000007</v>
      </c>
      <c r="R21">
        <v>0</v>
      </c>
      <c r="S21">
        <v>1</v>
      </c>
      <c r="T21">
        <v>9184</v>
      </c>
      <c r="U21">
        <v>9151</v>
      </c>
      <c r="V21">
        <f t="shared" si="8"/>
        <v>-33</v>
      </c>
      <c r="W21">
        <f t="shared" si="9"/>
        <v>0</v>
      </c>
      <c r="X21">
        <f t="shared" si="16"/>
        <v>-27</v>
      </c>
    </row>
    <row r="22">
      <c r="B22" s="35"/>
      <c r="C22" s="35">
        <v>13.449999999999999</v>
      </c>
      <c r="D22" s="35">
        <v>1</v>
      </c>
      <c r="E22" s="35">
        <v>1</v>
      </c>
      <c r="F22" s="35">
        <v>9211</v>
      </c>
      <c r="G22" s="35">
        <v>9151</v>
      </c>
      <c r="H22">
        <f t="shared" si="11"/>
        <v>-60</v>
      </c>
      <c r="I22">
        <f t="shared" si="12"/>
        <v>-60</v>
      </c>
      <c r="J22">
        <f t="shared" si="15"/>
        <v>-60</v>
      </c>
      <c r="L22" s="42">
        <v>-145</v>
      </c>
      <c r="M22">
        <f t="shared" si="13"/>
        <v>31</v>
      </c>
      <c r="N22" s="44">
        <f t="shared" si="14"/>
        <v>1.e-002</v>
      </c>
      <c r="P22">
        <v>15</v>
      </c>
      <c r="Q22" s="40">
        <v>13.449999999999999</v>
      </c>
      <c r="R22">
        <v>1</v>
      </c>
      <c r="S22">
        <v>1</v>
      </c>
      <c r="T22">
        <v>9211</v>
      </c>
      <c r="U22">
        <v>9151</v>
      </c>
      <c r="V22">
        <f t="shared" si="8"/>
        <v>-60</v>
      </c>
      <c r="W22">
        <f t="shared" si="9"/>
        <v>-60</v>
      </c>
      <c r="X22">
        <f t="shared" si="16"/>
        <v>-60</v>
      </c>
    </row>
    <row r="23">
      <c r="B23" s="35">
        <v>16</v>
      </c>
      <c r="C23" s="35">
        <v>9.0999999999999996</v>
      </c>
      <c r="D23" s="35">
        <v>0</v>
      </c>
      <c r="E23" s="35">
        <v>-1</v>
      </c>
      <c r="F23" s="35">
        <v>9151</v>
      </c>
      <c r="G23" s="35">
        <v>9213</v>
      </c>
      <c r="H23">
        <f t="shared" si="11"/>
        <v>-62</v>
      </c>
      <c r="I23">
        <f t="shared" si="12"/>
        <v>0</v>
      </c>
      <c r="J23">
        <f>IF(OR(D23="",D23=1),(G23-F23)*E23,IF(D25=1,I25-H23,-H23))</f>
        <v>62</v>
      </c>
      <c r="L23" s="42">
        <v>-510</v>
      </c>
      <c r="M23">
        <f t="shared" si="13"/>
        <v>-164</v>
      </c>
      <c r="N23" s="44">
        <f t="shared" si="14"/>
        <v>1</v>
      </c>
      <c r="P23">
        <v>16</v>
      </c>
      <c r="Q23" s="40">
        <v>9.0999999999999996</v>
      </c>
      <c r="R23">
        <v>0</v>
      </c>
      <c r="S23">
        <v>-1</v>
      </c>
      <c r="T23">
        <v>9151</v>
      </c>
      <c r="U23">
        <v>9213</v>
      </c>
      <c r="V23">
        <f t="shared" si="8"/>
        <v>-62</v>
      </c>
      <c r="W23">
        <f t="shared" si="9"/>
        <v>0</v>
      </c>
      <c r="X23">
        <f>IF(OR(R23="",R23=1),(U23-T23)*S23,IF(R25=1,W25-V23,-V23))</f>
        <v>62</v>
      </c>
    </row>
    <row r="24">
      <c r="B24" s="35"/>
      <c r="C24" s="35"/>
      <c r="D24" s="35"/>
      <c r="E24" s="35"/>
      <c r="F24" s="35"/>
      <c r="G24" s="35"/>
      <c r="L24" s="42"/>
      <c r="N24" s="44"/>
    </row>
    <row r="25">
      <c r="B25">
        <v>16</v>
      </c>
      <c r="C25" s="4">
        <v>13.35</v>
      </c>
      <c r="E25">
        <v>-1</v>
      </c>
      <c r="F25">
        <v>9178</v>
      </c>
      <c r="G25">
        <v>9233</v>
      </c>
      <c r="H25">
        <f t="shared" si="11"/>
        <v>-55</v>
      </c>
      <c r="I25">
        <f t="shared" si="12"/>
        <v>-55</v>
      </c>
      <c r="J25">
        <f t="shared" ref="J25:J27" si="17">IF(OR(D25="",D25=1),(G25-F25)*E25,IF(D26=1,I26-H25,-H25))</f>
        <v>-55</v>
      </c>
      <c r="L25" s="42"/>
      <c r="M25">
        <f t="shared" si="13"/>
        <v>55</v>
      </c>
      <c r="N25" s="44">
        <f t="shared" si="14"/>
        <v>1.e-002</v>
      </c>
      <c r="P25">
        <v>16</v>
      </c>
      <c r="Q25" s="4">
        <v>13.35</v>
      </c>
      <c r="S25">
        <v>-1</v>
      </c>
      <c r="T25">
        <v>9178</v>
      </c>
      <c r="U25">
        <v>9233</v>
      </c>
      <c r="V25">
        <f t="shared" si="8"/>
        <v>-55</v>
      </c>
      <c r="W25">
        <f t="shared" si="9"/>
        <v>-55</v>
      </c>
      <c r="X25">
        <f t="shared" ref="X25:X27" si="18">IF(OR(R25="",R25=1),(U25-T25)*S25,IF(R26=1,W26-V25,-V25))</f>
        <v>-55</v>
      </c>
    </row>
    <row r="26">
      <c r="B26">
        <v>16</v>
      </c>
      <c r="C26" s="4">
        <v>21.199999999999999</v>
      </c>
      <c r="D26">
        <v>0</v>
      </c>
      <c r="E26">
        <v>1</v>
      </c>
      <c r="F26">
        <v>9233</v>
      </c>
      <c r="G26">
        <v>9176</v>
      </c>
      <c r="H26">
        <f t="shared" si="11"/>
        <v>-57</v>
      </c>
      <c r="I26">
        <f t="shared" si="12"/>
        <v>0</v>
      </c>
      <c r="J26">
        <f t="shared" si="17"/>
        <v>2</v>
      </c>
      <c r="L26" s="42"/>
      <c r="M26">
        <f t="shared" si="13"/>
        <v>-2</v>
      </c>
      <c r="N26" s="44">
        <f t="shared" si="14"/>
        <v>1</v>
      </c>
      <c r="P26">
        <v>16</v>
      </c>
      <c r="Q26" s="4">
        <v>21.199999999999999</v>
      </c>
      <c r="R26">
        <v>0</v>
      </c>
      <c r="S26">
        <v>1</v>
      </c>
      <c r="T26">
        <v>9233</v>
      </c>
      <c r="U26">
        <v>9176</v>
      </c>
      <c r="V26">
        <f t="shared" si="8"/>
        <v>-57</v>
      </c>
      <c r="W26">
        <f t="shared" si="9"/>
        <v>0</v>
      </c>
      <c r="X26">
        <f t="shared" si="18"/>
        <v>2</v>
      </c>
    </row>
    <row r="27">
      <c r="B27">
        <v>16</v>
      </c>
      <c r="C27" s="4">
        <v>22.5</v>
      </c>
      <c r="D27">
        <v>1</v>
      </c>
      <c r="E27">
        <v>1</v>
      </c>
      <c r="F27">
        <v>9231</v>
      </c>
      <c r="G27">
        <v>9176</v>
      </c>
      <c r="H27">
        <f t="shared" si="11"/>
        <v>-55</v>
      </c>
      <c r="I27">
        <f t="shared" si="12"/>
        <v>-55</v>
      </c>
      <c r="J27">
        <f t="shared" si="17"/>
        <v>-55</v>
      </c>
      <c r="L27" s="42"/>
      <c r="M27">
        <f t="shared" si="13"/>
        <v>55</v>
      </c>
      <c r="N27" s="44">
        <f t="shared" si="14"/>
        <v>1.e-002</v>
      </c>
      <c r="P27">
        <v>16</v>
      </c>
      <c r="Q27" s="4">
        <v>22.5</v>
      </c>
      <c r="R27">
        <v>1</v>
      </c>
      <c r="S27">
        <v>1</v>
      </c>
      <c r="T27">
        <v>9231</v>
      </c>
      <c r="U27">
        <v>9176</v>
      </c>
      <c r="V27">
        <f t="shared" si="8"/>
        <v>-55</v>
      </c>
      <c r="W27">
        <f t="shared" si="9"/>
        <v>-55</v>
      </c>
      <c r="X27">
        <f t="shared" si="18"/>
        <v>-55</v>
      </c>
    </row>
    <row r="28">
      <c r="B28">
        <v>17</v>
      </c>
      <c r="C28" s="4">
        <v>11.050000000000001</v>
      </c>
      <c r="D28">
        <v>0</v>
      </c>
      <c r="E28">
        <v>1</v>
      </c>
      <c r="F28" s="1">
        <v>9245</v>
      </c>
      <c r="G28" s="24">
        <v>9279</v>
      </c>
      <c r="H28">
        <f t="shared" si="11"/>
        <v>34</v>
      </c>
      <c r="I28">
        <f t="shared" si="12"/>
        <v>0</v>
      </c>
      <c r="J28">
        <f t="shared" ref="J28:J30" si="19">IF(OR(D28="",D28=1),(G28-F28)*E28,IF(D45=1,I45-H28,-H28))</f>
        <v>-34</v>
      </c>
      <c r="L28" s="42"/>
      <c r="M28">
        <f t="shared" si="13"/>
        <v>34</v>
      </c>
      <c r="N28" s="44">
        <f t="shared" si="14"/>
        <v>1.e-002</v>
      </c>
      <c r="P28">
        <v>17</v>
      </c>
      <c r="Q28" s="4">
        <v>11.050000000000001</v>
      </c>
      <c r="R28">
        <v>0</v>
      </c>
      <c r="S28">
        <v>1</v>
      </c>
      <c r="V28">
        <f t="shared" si="8"/>
        <v>0</v>
      </c>
      <c r="W28">
        <f t="shared" si="9"/>
        <v>0</v>
      </c>
      <c r="X28">
        <f t="shared" ref="X28:X30" si="20">IF(OR(R28="",R28=1),(U28-T28)*S28,IF(R45=1,W45-V28,-V28))</f>
        <v>0</v>
      </c>
    </row>
    <row r="29">
      <c r="B29" s="45" t="s">
        <v>64</v>
      </c>
      <c r="C29" s="41"/>
      <c r="H29">
        <f t="shared" si="11"/>
        <v>0</v>
      </c>
      <c r="I29">
        <f t="shared" si="12"/>
        <v>0</v>
      </c>
      <c r="J29">
        <f t="shared" si="19"/>
        <v>0</v>
      </c>
      <c r="L29" s="42"/>
      <c r="N29" s="44"/>
      <c r="Q29" s="4"/>
      <c r="V29">
        <f t="shared" si="8"/>
        <v>0</v>
      </c>
      <c r="W29">
        <f t="shared" si="9"/>
        <v>0</v>
      </c>
      <c r="X29">
        <f t="shared" si="20"/>
        <v>0</v>
      </c>
    </row>
    <row r="30" ht="15.25">
      <c r="A30" s="2" t="s">
        <v>14</v>
      </c>
      <c r="B30" s="1">
        <v>17</v>
      </c>
      <c r="C30" s="4">
        <v>14.15</v>
      </c>
      <c r="D30" s="1"/>
      <c r="E30" s="1">
        <v>1</v>
      </c>
      <c r="F30" s="1">
        <v>9074</v>
      </c>
      <c r="G30" s="24">
        <v>9175</v>
      </c>
      <c r="H30" s="1">
        <f t="shared" ref="H30:H44" si="21">IF(OR(F30="",G30=""),"",IF(OR(D30="",D30=1),(G30-F30)*E30,0))</f>
        <v>101</v>
      </c>
      <c r="I30" s="1">
        <f>IF(OR(F30="",G30=""),"",IF(OR(D30="",D30=1),(G30-F30)*E30,IF(#REF!=1,(#REF!-F30)*E30*-1,-(G30-F30)*E30)))</f>
        <v>101</v>
      </c>
      <c r="J30">
        <f t="shared" si="19"/>
        <v>101</v>
      </c>
      <c r="L30" s="42"/>
      <c r="N30" s="44"/>
      <c r="Q30" s="4"/>
      <c r="V30">
        <f t="shared" si="8"/>
        <v>0</v>
      </c>
      <c r="W30">
        <f t="shared" si="9"/>
        <v>0</v>
      </c>
      <c r="X30">
        <f t="shared" si="20"/>
        <v>0</v>
      </c>
    </row>
    <row r="31">
      <c r="A31" s="2"/>
      <c r="B31" s="1">
        <v>18</v>
      </c>
      <c r="C31" s="4">
        <v>13.35</v>
      </c>
      <c r="D31" s="1"/>
      <c r="E31" s="1">
        <v>-1</v>
      </c>
      <c r="F31" s="1">
        <v>9175</v>
      </c>
      <c r="G31" s="24">
        <v>9247</v>
      </c>
      <c r="H31" s="1">
        <f t="shared" si="21"/>
        <v>-72</v>
      </c>
      <c r="I31" s="1">
        <f>IF(OR(F31="",G31=""),"",IF(OR(D31="",D31=1),(G31-F31)*E31,IF(#REF!=1,(#REF!-F31)*E31*-1,-(G31-F31)*E31)))</f>
        <v>-72</v>
      </c>
      <c r="J31">
        <f t="shared" ref="J31:J35" si="22">IF(OR(D31="",D31=1),(G31-F31)*E31,IF(D50=1,I50-H31,-H31))</f>
        <v>-72</v>
      </c>
      <c r="L31" s="42"/>
      <c r="N31" s="44"/>
      <c r="Q31" s="4"/>
      <c r="V31">
        <f t="shared" si="8"/>
        <v>0</v>
      </c>
      <c r="W31">
        <f t="shared" si="9"/>
        <v>0</v>
      </c>
      <c r="X31">
        <f>IF(OR(R31="",R31=1),(U31-T31)*S31,IF(R50=1,W50-V31,-V31))</f>
        <v>0</v>
      </c>
    </row>
    <row r="32" s="0" customFormat="1" ht="15">
      <c r="A32" s="2"/>
      <c r="B32" s="1">
        <v>21</v>
      </c>
      <c r="C32" s="4">
        <v>9.3000000000000007</v>
      </c>
      <c r="D32" s="1">
        <v>0</v>
      </c>
      <c r="E32" s="1">
        <v>1</v>
      </c>
      <c r="F32" s="1">
        <v>9247</v>
      </c>
      <c r="G32" s="24">
        <v>9264</v>
      </c>
      <c r="H32" s="1">
        <f t="shared" si="21"/>
        <v>0</v>
      </c>
      <c r="I32" s="1">
        <f t="shared" ref="I32:I34" si="23">IF(OR(F32="",G32=""),"",IF(OR(D32="",D32=1),(G32-F32)*E32,IF(D33=1,(F33-F32)*E32*-1,-(G32-F32)*E32)))</f>
        <v>-17</v>
      </c>
      <c r="J32">
        <f t="shared" si="22"/>
        <v>0</v>
      </c>
      <c r="L32" s="42"/>
      <c r="N32" s="44"/>
      <c r="Q32" s="4"/>
    </row>
    <row r="33">
      <c r="A33" s="2"/>
      <c r="B33" s="1">
        <v>21</v>
      </c>
      <c r="C33" s="4">
        <v>14.050000000000001</v>
      </c>
      <c r="D33" s="1"/>
      <c r="E33" s="1">
        <v>1</v>
      </c>
      <c r="F33" s="1">
        <v>9264</v>
      </c>
      <c r="G33" s="24">
        <v>9191</v>
      </c>
      <c r="H33" s="1">
        <f t="shared" si="21"/>
        <v>-73</v>
      </c>
      <c r="I33" s="1">
        <f t="shared" si="23"/>
        <v>-73</v>
      </c>
      <c r="J33">
        <f t="shared" si="22"/>
        <v>-73</v>
      </c>
      <c r="L33" s="42"/>
      <c r="N33" s="44"/>
      <c r="Q33" s="4"/>
      <c r="V33">
        <f t="shared" si="8"/>
        <v>0</v>
      </c>
      <c r="W33">
        <f t="shared" si="9"/>
        <v>0</v>
      </c>
      <c r="X33">
        <f>IF(OR(R33="",R33=1),(U33-T33)*S33,IF(R52=1,W52-V33,-V33))</f>
        <v>0</v>
      </c>
    </row>
    <row r="34">
      <c r="A34" s="2"/>
      <c r="B34" s="1">
        <v>21</v>
      </c>
      <c r="C34" s="4">
        <v>22.199999999999999</v>
      </c>
      <c r="D34" s="1">
        <v>0</v>
      </c>
      <c r="E34" s="1">
        <v>-1</v>
      </c>
      <c r="F34" s="1">
        <v>9191</v>
      </c>
      <c r="G34" s="24">
        <v>9137</v>
      </c>
      <c r="H34" s="1">
        <f t="shared" si="21"/>
        <v>0</v>
      </c>
      <c r="I34" s="1">
        <f t="shared" si="23"/>
        <v>3</v>
      </c>
      <c r="J34">
        <f t="shared" si="22"/>
        <v>0</v>
      </c>
      <c r="L34" s="42"/>
      <c r="N34" s="44"/>
      <c r="Q34" s="4"/>
    </row>
    <row r="35" ht="15.25">
      <c r="A35" s="2" t="s">
        <v>14</v>
      </c>
      <c r="B35" s="1">
        <v>22</v>
      </c>
      <c r="C35" s="4">
        <v>10.449999999999999</v>
      </c>
      <c r="D35" s="1">
        <v>1</v>
      </c>
      <c r="E35" s="1">
        <v>-1</v>
      </c>
      <c r="F35" s="1">
        <v>9194</v>
      </c>
      <c r="G35" s="24">
        <v>9137</v>
      </c>
      <c r="H35" s="1">
        <f t="shared" si="21"/>
        <v>57</v>
      </c>
      <c r="I35" s="1">
        <f>IF(OR(F35="",G35=""),"",IF(OR(D35="",D35=1),(G35-F35)*E35,IF(#REF!=1,(#REF!-F35)*E35*-1,-(G35-F35)*E35)))</f>
        <v>57</v>
      </c>
      <c r="J35">
        <f t="shared" si="22"/>
        <v>57</v>
      </c>
      <c r="L35" s="42"/>
      <c r="N35" s="44"/>
      <c r="Q35" s="4"/>
    </row>
    <row r="36">
      <c r="A36" s="2"/>
      <c r="B36" s="1">
        <v>23</v>
      </c>
      <c r="C36" s="4">
        <v>14.15</v>
      </c>
      <c r="D36" s="1"/>
      <c r="E36" s="1">
        <v>1</v>
      </c>
      <c r="F36" s="1">
        <v>9155</v>
      </c>
      <c r="G36" s="24">
        <v>9343</v>
      </c>
      <c r="H36" s="1">
        <f t="shared" si="21"/>
        <v>188</v>
      </c>
      <c r="I36" s="1">
        <f t="shared" ref="I36:I39" si="24">IF(OR(F36="",G36=""),"",IF(OR(D36="",D36=1),(G36-F36)*E36,IF(D37=1,(F37-F36)*E36*-1,-(G36-F36)*E36)))</f>
        <v>188</v>
      </c>
      <c r="J36">
        <f t="shared" ref="J36:J40" si="25">IF(OR(D36="",D36=1),(G36-F36)*E36,IF(D57=1,I57-H36,-H36))</f>
        <v>188</v>
      </c>
      <c r="L36" s="42"/>
      <c r="N36" s="44"/>
      <c r="Q36" s="4"/>
    </row>
    <row r="37">
      <c r="A37" s="2"/>
      <c r="B37" s="1">
        <v>25</v>
      </c>
      <c r="C37" s="4">
        <v>14.25</v>
      </c>
      <c r="D37" s="1"/>
      <c r="E37" s="1">
        <v>-1</v>
      </c>
      <c r="F37" s="1">
        <v>9343</v>
      </c>
      <c r="G37" s="24">
        <v>9424</v>
      </c>
      <c r="H37" s="1">
        <f t="shared" si="21"/>
        <v>-81</v>
      </c>
      <c r="I37" s="1">
        <f t="shared" si="24"/>
        <v>-81</v>
      </c>
      <c r="J37">
        <f t="shared" si="25"/>
        <v>-81</v>
      </c>
      <c r="L37" s="42"/>
      <c r="N37" s="44"/>
      <c r="Q37" s="4"/>
    </row>
    <row r="38">
      <c r="A38" s="2"/>
      <c r="B38" s="1">
        <v>25</v>
      </c>
      <c r="C38" s="4">
        <v>21.399999999999999</v>
      </c>
      <c r="D38">
        <v>0</v>
      </c>
      <c r="E38" s="1">
        <v>1</v>
      </c>
      <c r="F38" s="1">
        <v>9433</v>
      </c>
      <c r="G38" s="24">
        <v>9365</v>
      </c>
      <c r="H38" s="1">
        <f t="shared" si="21"/>
        <v>0</v>
      </c>
      <c r="I38" s="1">
        <f t="shared" si="24"/>
        <v>68</v>
      </c>
      <c r="J38">
        <f t="shared" si="25"/>
        <v>0</v>
      </c>
      <c r="L38" s="42"/>
      <c r="N38" s="44"/>
      <c r="Q38" s="4"/>
    </row>
    <row r="39">
      <c r="A39" s="2"/>
      <c r="B39" s="1">
        <v>28</v>
      </c>
      <c r="C39" s="4">
        <v>13.35</v>
      </c>
      <c r="E39" s="1">
        <v>-1</v>
      </c>
      <c r="F39" s="1">
        <v>9349</v>
      </c>
      <c r="G39" s="24">
        <v>9374</v>
      </c>
      <c r="H39" s="1">
        <f t="shared" si="21"/>
        <v>-25</v>
      </c>
      <c r="I39" s="1">
        <f t="shared" si="24"/>
        <v>-25</v>
      </c>
      <c r="J39">
        <f t="shared" si="25"/>
        <v>-25</v>
      </c>
      <c r="L39" s="42"/>
      <c r="N39" s="44"/>
      <c r="Q39" s="4"/>
    </row>
    <row r="40" ht="15.25">
      <c r="A40" s="2" t="s">
        <v>14</v>
      </c>
      <c r="B40" s="1">
        <v>29</v>
      </c>
      <c r="C40" s="4">
        <v>9.1999999999999993</v>
      </c>
      <c r="E40" s="1">
        <v>1</v>
      </c>
      <c r="F40" s="1">
        <v>9379</v>
      </c>
      <c r="G40" s="24">
        <v>9487</v>
      </c>
      <c r="H40" s="1">
        <f t="shared" si="21"/>
        <v>108</v>
      </c>
      <c r="I40" s="1">
        <f>IF(OR(F40="",G40=""),"",IF(OR(D40="",D40=1),(G40-F40)*E40,IF(#REF!=1,(#REF!-F40)*E40*-1,-(G40-F40)*E40)))</f>
        <v>108</v>
      </c>
      <c r="J40">
        <f t="shared" si="25"/>
        <v>108</v>
      </c>
      <c r="L40" s="42"/>
      <c r="N40" s="44"/>
      <c r="Q40" s="4"/>
    </row>
    <row r="41">
      <c r="A41" s="2"/>
      <c r="B41" s="1">
        <v>30</v>
      </c>
      <c r="C41" s="4">
        <v>10.449999999999999</v>
      </c>
      <c r="E41" s="1">
        <v>-1</v>
      </c>
      <c r="F41" s="1">
        <v>9487</v>
      </c>
      <c r="G41" s="24">
        <v>9504</v>
      </c>
      <c r="H41" s="1">
        <f t="shared" si="21"/>
        <v>-17</v>
      </c>
      <c r="I41" s="1">
        <f t="shared" ref="I41:I43" si="26">IF(OR(F41="",G41=""),"",IF(OR(D41="",D41=1),(G41-F41)*E41,IF(D42=1,(F42-F41)*E41*-1,-(G41-F41)*E41)))</f>
        <v>-17</v>
      </c>
      <c r="J41">
        <f t="shared" ref="J41:J43" si="27">IF(OR(D41="",D41=1),(G41-F41)*E41,IF(D64=1,I64-H41,-H41))</f>
        <v>-17</v>
      </c>
      <c r="L41" s="42"/>
      <c r="N41" s="44"/>
      <c r="Q41" s="4"/>
    </row>
    <row r="42">
      <c r="A42" s="2"/>
      <c r="B42" s="1">
        <v>30</v>
      </c>
      <c r="C42" s="4">
        <v>22.300000000000001</v>
      </c>
      <c r="E42" s="1">
        <v>-1</v>
      </c>
      <c r="F42" s="1">
        <v>9454</v>
      </c>
      <c r="G42" s="24">
        <v>9515</v>
      </c>
      <c r="H42" s="1">
        <f t="shared" si="21"/>
        <v>-61</v>
      </c>
      <c r="I42" s="1">
        <f t="shared" si="26"/>
        <v>-61</v>
      </c>
      <c r="J42">
        <f t="shared" si="27"/>
        <v>-61</v>
      </c>
      <c r="L42" s="42"/>
      <c r="N42" s="44"/>
      <c r="Q42" s="4"/>
    </row>
    <row r="43">
      <c r="A43" s="2"/>
      <c r="B43" s="1">
        <v>31</v>
      </c>
      <c r="C43" s="4">
        <v>10.550000000000001</v>
      </c>
      <c r="E43" s="1">
        <v>1</v>
      </c>
      <c r="F43" s="1">
        <v>9519</v>
      </c>
      <c r="G43" s="24">
        <v>9463</v>
      </c>
      <c r="H43" s="1">
        <f t="shared" si="21"/>
        <v>-56</v>
      </c>
      <c r="I43" s="1">
        <f t="shared" si="26"/>
        <v>-56</v>
      </c>
      <c r="J43">
        <f t="shared" si="27"/>
        <v>-56</v>
      </c>
      <c r="L43" s="42"/>
      <c r="N43" s="44"/>
      <c r="Q43" s="4"/>
      <c r="V43">
        <f t="shared" si="8"/>
        <v>0</v>
      </c>
      <c r="W43">
        <f t="shared" si="9"/>
        <v>0</v>
      </c>
      <c r="X43">
        <f t="shared" ref="X43:X44" si="28">IF(OR(R43="",R43=1),(U43-T43)*S43,IF(R53=1,W53-V43,-V43))</f>
        <v>0</v>
      </c>
    </row>
    <row r="44" ht="15.25">
      <c r="A44" s="2" t="s">
        <v>14</v>
      </c>
      <c r="B44" s="1">
        <v>31</v>
      </c>
      <c r="C44" s="4">
        <v>21.199999999999999</v>
      </c>
      <c r="D44" s="1"/>
      <c r="E44" s="1">
        <v>-1</v>
      </c>
      <c r="F44" s="1">
        <v>9463</v>
      </c>
      <c r="G44" s="24">
        <v>9406</v>
      </c>
      <c r="H44" s="1">
        <f t="shared" si="21"/>
        <v>57</v>
      </c>
      <c r="I44" s="1">
        <f>IF(OR(F44="",G44=""),"",IF(OR(D44="",D44=1),(G44-F44)*E44,IF(D52=1,(F52-F44)*E44*-1,-(G44-F44)*E44)))</f>
        <v>57</v>
      </c>
      <c r="J44">
        <f>IF(OR(D44="",D44=1),(G44-F44)*E44,IF(D54=1,I54-H44,-H44))</f>
        <v>57</v>
      </c>
      <c r="L44" s="42"/>
      <c r="N44" s="44"/>
      <c r="Q44" s="4"/>
      <c r="V44">
        <f t="shared" si="8"/>
        <v>0</v>
      </c>
      <c r="W44">
        <f t="shared" si="9"/>
        <v>0</v>
      </c>
      <c r="X44">
        <f t="shared" si="28"/>
        <v>0</v>
      </c>
    </row>
    <row r="45">
      <c r="C45" s="41"/>
      <c r="H45">
        <f>(G45-F45)*E45</f>
        <v>0</v>
      </c>
      <c r="I45">
        <f>IF(OR(D45="",D45=1),(G45-F45)*E45,0)</f>
        <v>0</v>
      </c>
      <c r="J45">
        <f>IF(OR(D45="",D45=1),(G45-F45)*E45,IF(D51=1,I51-H45,-H45))</f>
        <v>0</v>
      </c>
      <c r="L45" s="42"/>
      <c r="M45">
        <f t="shared" si="13"/>
        <v>0</v>
      </c>
      <c r="N45" s="44">
        <f t="shared" si="14"/>
        <v>0</v>
      </c>
      <c r="Q45" s="4"/>
      <c r="V45">
        <f t="shared" si="8"/>
        <v>0</v>
      </c>
      <c r="W45">
        <f t="shared" si="9"/>
        <v>0</v>
      </c>
      <c r="X45">
        <f>IF(OR(R45="",R45=1),(U45-T45)*S45,IF(R46=1,W46-V45,-V45))</f>
        <v>0</v>
      </c>
    </row>
    <row r="46">
      <c r="B46" s="43" t="s">
        <v>15</v>
      </c>
      <c r="C46" s="41"/>
      <c r="I46">
        <f>SUM(I3:I45)</f>
        <v>-354</v>
      </c>
      <c r="J46">
        <f>SUM(J3:J45)</f>
        <v>-233</v>
      </c>
      <c r="K46">
        <v>-20.5</v>
      </c>
      <c r="L46" s="42"/>
      <c r="M46">
        <f>SUM(M3:M45)</f>
        <v>50</v>
      </c>
      <c r="N46">
        <f>SUM(N3:N45)</f>
        <v>7.1699999999999973</v>
      </c>
      <c r="P46" s="43" t="s">
        <v>15</v>
      </c>
      <c r="Q46" s="4"/>
      <c r="W46">
        <f>SUM(W3:W45)</f>
        <v>-470</v>
      </c>
      <c r="X46">
        <f>SUM(X3:X45)</f>
        <v>-140</v>
      </c>
    </row>
    <row r="47">
      <c r="C47" s="41"/>
      <c r="L47" s="42"/>
    </row>
    <row r="48">
      <c r="B48" s="46" t="s">
        <v>20</v>
      </c>
      <c r="C48" s="41"/>
    </row>
    <row r="49">
      <c r="B49">
        <v>30</v>
      </c>
      <c r="C49" s="41" t="s">
        <v>21</v>
      </c>
      <c r="E49">
        <v>1</v>
      </c>
      <c r="F49">
        <v>8891</v>
      </c>
      <c r="G49">
        <v>9227</v>
      </c>
      <c r="H49">
        <f t="shared" ref="H49:H99" si="29">(G49-F49)*E49</f>
        <v>336</v>
      </c>
      <c r="I49">
        <f t="shared" ref="I49:I78" si="30">IF(OR(D49="",D49=1),(G49-F49)*E49,0)</f>
        <v>336</v>
      </c>
      <c r="J49">
        <f t="shared" ref="J49:J54" si="31">IF(OR(D49="",D49=1),(G49-F49)*E49,IF(D50=1,I50-H49,-H49))</f>
        <v>336</v>
      </c>
      <c r="P49">
        <v>30</v>
      </c>
      <c r="Q49" s="41" t="s">
        <v>21</v>
      </c>
      <c r="S49">
        <v>1</v>
      </c>
      <c r="T49">
        <v>8891</v>
      </c>
      <c r="U49">
        <v>9227</v>
      </c>
      <c r="V49">
        <f t="shared" si="8"/>
        <v>336</v>
      </c>
      <c r="W49">
        <f t="shared" ref="W49:W78" si="32">IF(OR(R49="",R49=1),(U49-T49)*S49,0)</f>
        <v>336</v>
      </c>
      <c r="X49">
        <f t="shared" ref="X49:X78" si="33">IF(OR(R49="",R49=1),(U49-T49)*S49,IF(R50=1,W50-V49,-V49))</f>
        <v>336</v>
      </c>
    </row>
    <row r="50">
      <c r="B50">
        <v>4</v>
      </c>
      <c r="C50" s="41" t="s">
        <v>65</v>
      </c>
      <c r="E50">
        <v>-1</v>
      </c>
      <c r="F50">
        <v>9218</v>
      </c>
      <c r="G50">
        <v>9250</v>
      </c>
      <c r="H50">
        <f t="shared" si="29"/>
        <v>-32</v>
      </c>
      <c r="I50">
        <f t="shared" si="30"/>
        <v>-32</v>
      </c>
      <c r="J50">
        <f t="shared" si="31"/>
        <v>-32</v>
      </c>
      <c r="P50">
        <v>4</v>
      </c>
      <c r="Q50">
        <v>13.35</v>
      </c>
      <c r="S50">
        <v>-1</v>
      </c>
      <c r="T50">
        <v>9229</v>
      </c>
      <c r="U50">
        <v>9250</v>
      </c>
      <c r="V50">
        <f t="shared" si="8"/>
        <v>-21</v>
      </c>
      <c r="W50">
        <f t="shared" si="32"/>
        <v>-21</v>
      </c>
      <c r="X50">
        <f t="shared" si="33"/>
        <v>-21</v>
      </c>
    </row>
    <row r="51">
      <c r="B51">
        <v>5</v>
      </c>
      <c r="C51" s="41" t="s">
        <v>37</v>
      </c>
      <c r="E51">
        <v>1</v>
      </c>
      <c r="F51">
        <v>9250</v>
      </c>
      <c r="G51">
        <v>9209</v>
      </c>
      <c r="H51">
        <f t="shared" si="29"/>
        <v>-41</v>
      </c>
      <c r="I51">
        <f t="shared" si="30"/>
        <v>-41</v>
      </c>
      <c r="J51">
        <f t="shared" si="31"/>
        <v>-41</v>
      </c>
      <c r="P51">
        <v>5</v>
      </c>
      <c r="Q51">
        <v>9.3000000000000007</v>
      </c>
      <c r="S51">
        <v>1</v>
      </c>
      <c r="T51">
        <v>9250</v>
      </c>
      <c r="U51">
        <v>9209</v>
      </c>
      <c r="V51">
        <f t="shared" si="8"/>
        <v>-41</v>
      </c>
      <c r="W51">
        <f t="shared" si="32"/>
        <v>-41</v>
      </c>
      <c r="X51">
        <f t="shared" si="33"/>
        <v>-41</v>
      </c>
    </row>
    <row r="52">
      <c r="C52" s="41" t="s">
        <v>38</v>
      </c>
      <c r="E52">
        <v>-1</v>
      </c>
      <c r="F52">
        <v>9209</v>
      </c>
      <c r="G52">
        <v>9255</v>
      </c>
      <c r="H52">
        <f t="shared" si="29"/>
        <v>-46</v>
      </c>
      <c r="I52">
        <f t="shared" si="30"/>
        <v>-46</v>
      </c>
      <c r="J52">
        <f t="shared" si="31"/>
        <v>-46</v>
      </c>
      <c r="P52">
        <v>5</v>
      </c>
      <c r="Q52">
        <v>10.550000000000001</v>
      </c>
      <c r="S52">
        <v>-1</v>
      </c>
      <c r="T52">
        <v>9209</v>
      </c>
      <c r="U52">
        <v>9255</v>
      </c>
      <c r="V52">
        <f t="shared" si="8"/>
        <v>-46</v>
      </c>
      <c r="W52">
        <f t="shared" si="32"/>
        <v>-46</v>
      </c>
      <c r="X52">
        <f t="shared" si="33"/>
        <v>-46</v>
      </c>
    </row>
    <row r="53">
      <c r="C53" s="41" t="s">
        <v>66</v>
      </c>
      <c r="D53">
        <v>0</v>
      </c>
      <c r="E53">
        <v>1</v>
      </c>
      <c r="F53">
        <v>9255</v>
      </c>
      <c r="G53">
        <v>9278</v>
      </c>
      <c r="H53">
        <f t="shared" si="29"/>
        <v>23</v>
      </c>
      <c r="I53">
        <f t="shared" si="30"/>
        <v>0</v>
      </c>
      <c r="J53">
        <f t="shared" si="31"/>
        <v>-54</v>
      </c>
      <c r="P53">
        <v>5</v>
      </c>
      <c r="Q53">
        <v>21.199999999999999</v>
      </c>
      <c r="R53">
        <v>0</v>
      </c>
      <c r="S53">
        <v>1</v>
      </c>
      <c r="T53">
        <v>9255</v>
      </c>
      <c r="U53">
        <v>9196</v>
      </c>
      <c r="V53">
        <f t="shared" si="8"/>
        <v>-59</v>
      </c>
      <c r="W53">
        <f t="shared" si="32"/>
        <v>0</v>
      </c>
      <c r="X53">
        <f t="shared" si="33"/>
        <v>-54</v>
      </c>
    </row>
    <row r="54">
      <c r="B54">
        <v>6</v>
      </c>
      <c r="C54" s="41" t="s">
        <v>37</v>
      </c>
      <c r="D54">
        <v>1</v>
      </c>
      <c r="E54">
        <v>1</v>
      </c>
      <c r="F54">
        <v>9309</v>
      </c>
      <c r="G54">
        <v>9278</v>
      </c>
      <c r="H54">
        <f t="shared" si="29"/>
        <v>-31</v>
      </c>
      <c r="I54">
        <f t="shared" si="30"/>
        <v>-31</v>
      </c>
      <c r="J54">
        <f t="shared" si="31"/>
        <v>-31</v>
      </c>
      <c r="P54">
        <v>6</v>
      </c>
      <c r="Q54">
        <v>9.3000000000000007</v>
      </c>
      <c r="R54">
        <v>1</v>
      </c>
      <c r="S54">
        <v>1</v>
      </c>
      <c r="T54">
        <v>9309</v>
      </c>
      <c r="U54">
        <v>9196</v>
      </c>
      <c r="V54">
        <f t="shared" si="8"/>
        <v>-113</v>
      </c>
      <c r="W54">
        <f t="shared" si="32"/>
        <v>-113</v>
      </c>
      <c r="X54">
        <f t="shared" si="33"/>
        <v>-113</v>
      </c>
    </row>
    <row r="55">
      <c r="B55">
        <v>7</v>
      </c>
      <c r="C55" s="41" t="s">
        <v>59</v>
      </c>
      <c r="E55">
        <v>-1</v>
      </c>
      <c r="F55">
        <v>9278</v>
      </c>
      <c r="G55">
        <v>9334</v>
      </c>
      <c r="H55">
        <f t="shared" si="29"/>
        <v>-56</v>
      </c>
      <c r="I55">
        <f t="shared" si="30"/>
        <v>-56</v>
      </c>
      <c r="J55">
        <f>IF(OR(D55="",D55=1),(G55-F55)*E55,IF(D57=1,I57-H55,-H55))</f>
        <v>-56</v>
      </c>
      <c r="P55">
        <v>7</v>
      </c>
      <c r="Q55">
        <v>9.3000000000000007</v>
      </c>
      <c r="R55">
        <v>0</v>
      </c>
      <c r="S55">
        <v>-1</v>
      </c>
      <c r="T55">
        <v>9196</v>
      </c>
      <c r="U55">
        <v>9334</v>
      </c>
      <c r="V55">
        <f t="shared" si="8"/>
        <v>-138</v>
      </c>
      <c r="W55">
        <f t="shared" si="32"/>
        <v>0</v>
      </c>
      <c r="X55">
        <f t="shared" si="33"/>
        <v>71</v>
      </c>
    </row>
    <row r="56">
      <c r="C56" s="41"/>
      <c r="P56">
        <v>7</v>
      </c>
      <c r="Q56">
        <v>13.550000000000001</v>
      </c>
      <c r="R56">
        <v>1</v>
      </c>
      <c r="S56">
        <v>-1</v>
      </c>
      <c r="T56">
        <v>9267</v>
      </c>
      <c r="U56">
        <v>9334</v>
      </c>
      <c r="V56">
        <f t="shared" si="8"/>
        <v>-67</v>
      </c>
      <c r="W56">
        <f t="shared" si="32"/>
        <v>-67</v>
      </c>
      <c r="X56">
        <f t="shared" si="33"/>
        <v>-67</v>
      </c>
    </row>
    <row r="57">
      <c r="B57">
        <v>10</v>
      </c>
      <c r="C57" s="41" t="s">
        <v>37</v>
      </c>
      <c r="D57">
        <v>0</v>
      </c>
      <c r="E57">
        <v>1</v>
      </c>
      <c r="F57">
        <v>9334</v>
      </c>
      <c r="G57">
        <v>9531</v>
      </c>
      <c r="H57">
        <f t="shared" si="29"/>
        <v>197</v>
      </c>
      <c r="I57">
        <f t="shared" si="30"/>
        <v>0</v>
      </c>
      <c r="J57">
        <f t="shared" ref="J57:J67" si="34">IF(OR(D57="",D57=1),(G57-F57)*E57,IF(D58=1,I58-H57,-H57))</f>
        <v>18</v>
      </c>
      <c r="P57">
        <v>10</v>
      </c>
      <c r="Q57">
        <v>9.3000000000000007</v>
      </c>
      <c r="R57">
        <v>0</v>
      </c>
      <c r="S57">
        <v>1</v>
      </c>
      <c r="T57">
        <v>9334</v>
      </c>
      <c r="U57">
        <v>9531</v>
      </c>
      <c r="V57">
        <f t="shared" si="8"/>
        <v>197</v>
      </c>
      <c r="W57">
        <f t="shared" si="32"/>
        <v>0</v>
      </c>
      <c r="X57">
        <f t="shared" si="33"/>
        <v>18</v>
      </c>
    </row>
    <row r="58">
      <c r="C58" s="41" t="s">
        <v>23</v>
      </c>
      <c r="D58">
        <v>1</v>
      </c>
      <c r="E58">
        <v>1</v>
      </c>
      <c r="F58">
        <v>9316</v>
      </c>
      <c r="G58">
        <v>9531</v>
      </c>
      <c r="H58">
        <f t="shared" si="29"/>
        <v>215</v>
      </c>
      <c r="I58">
        <f t="shared" si="30"/>
        <v>215</v>
      </c>
      <c r="J58">
        <f t="shared" si="34"/>
        <v>215</v>
      </c>
      <c r="P58">
        <v>10</v>
      </c>
      <c r="Q58">
        <v>13.35</v>
      </c>
      <c r="R58">
        <v>1</v>
      </c>
      <c r="S58">
        <v>1</v>
      </c>
      <c r="T58">
        <v>9316</v>
      </c>
      <c r="U58">
        <v>9531</v>
      </c>
      <c r="V58">
        <f t="shared" si="8"/>
        <v>215</v>
      </c>
      <c r="W58">
        <f t="shared" si="32"/>
        <v>215</v>
      </c>
      <c r="X58">
        <f t="shared" si="33"/>
        <v>215</v>
      </c>
    </row>
    <row r="59">
      <c r="B59">
        <v>11</v>
      </c>
      <c r="C59" s="41" t="s">
        <v>67</v>
      </c>
      <c r="E59">
        <v>-1</v>
      </c>
      <c r="F59">
        <v>9531</v>
      </c>
      <c r="G59">
        <v>9546</v>
      </c>
      <c r="H59">
        <f t="shared" si="29"/>
        <v>-15</v>
      </c>
      <c r="I59">
        <f t="shared" si="30"/>
        <v>-15</v>
      </c>
      <c r="J59">
        <f t="shared" si="34"/>
        <v>-15</v>
      </c>
      <c r="P59">
        <v>11</v>
      </c>
      <c r="Q59">
        <v>13.550000000000001</v>
      </c>
      <c r="S59">
        <v>-1</v>
      </c>
      <c r="T59">
        <v>9531</v>
      </c>
      <c r="U59">
        <v>9546</v>
      </c>
      <c r="V59">
        <f t="shared" si="8"/>
        <v>-15</v>
      </c>
      <c r="W59">
        <f t="shared" si="32"/>
        <v>-15</v>
      </c>
      <c r="X59">
        <f t="shared" si="33"/>
        <v>-15</v>
      </c>
    </row>
    <row r="60">
      <c r="C60" s="41" t="s">
        <v>68</v>
      </c>
      <c r="E60">
        <v>1</v>
      </c>
      <c r="F60">
        <v>9546</v>
      </c>
      <c r="G60">
        <v>9651</v>
      </c>
      <c r="H60">
        <f t="shared" si="29"/>
        <v>105</v>
      </c>
      <c r="I60">
        <f t="shared" si="30"/>
        <v>105</v>
      </c>
      <c r="J60">
        <f t="shared" si="34"/>
        <v>105</v>
      </c>
      <c r="P60">
        <v>11</v>
      </c>
      <c r="Q60">
        <v>22.5</v>
      </c>
      <c r="S60">
        <v>1</v>
      </c>
      <c r="T60">
        <v>9546</v>
      </c>
      <c r="U60">
        <v>9651</v>
      </c>
      <c r="V60">
        <f t="shared" si="8"/>
        <v>105</v>
      </c>
      <c r="W60">
        <f t="shared" si="32"/>
        <v>105</v>
      </c>
      <c r="X60">
        <f t="shared" si="33"/>
        <v>105</v>
      </c>
    </row>
    <row r="61">
      <c r="B61">
        <v>13</v>
      </c>
      <c r="C61" s="41" t="s">
        <v>67</v>
      </c>
      <c r="E61">
        <v>1</v>
      </c>
      <c r="F61">
        <v>9715</v>
      </c>
      <c r="G61">
        <v>9714</v>
      </c>
      <c r="H61">
        <f t="shared" si="29"/>
        <v>-1</v>
      </c>
      <c r="I61">
        <f t="shared" si="30"/>
        <v>-1</v>
      </c>
      <c r="J61">
        <f t="shared" si="34"/>
        <v>-1</v>
      </c>
      <c r="P61">
        <v>13</v>
      </c>
      <c r="Q61">
        <v>13.550000000000001</v>
      </c>
      <c r="S61">
        <v>1</v>
      </c>
      <c r="T61">
        <v>9715</v>
      </c>
      <c r="U61">
        <v>9714</v>
      </c>
      <c r="V61">
        <f t="shared" si="8"/>
        <v>-1</v>
      </c>
      <c r="W61">
        <f t="shared" si="32"/>
        <v>-1</v>
      </c>
      <c r="X61">
        <f t="shared" si="33"/>
        <v>-1</v>
      </c>
    </row>
    <row r="62">
      <c r="B62">
        <v>14</v>
      </c>
      <c r="C62" s="41" t="s">
        <v>69</v>
      </c>
      <c r="E62">
        <v>-1</v>
      </c>
      <c r="F62">
        <v>9702</v>
      </c>
      <c r="G62">
        <v>9680</v>
      </c>
      <c r="H62">
        <f t="shared" si="29"/>
        <v>22</v>
      </c>
      <c r="I62">
        <f t="shared" si="30"/>
        <v>22</v>
      </c>
      <c r="J62">
        <f t="shared" si="34"/>
        <v>22</v>
      </c>
      <c r="P62">
        <v>14</v>
      </c>
      <c r="Q62">
        <v>14.449999999999999</v>
      </c>
      <c r="S62">
        <v>-1</v>
      </c>
      <c r="T62">
        <v>9702</v>
      </c>
      <c r="U62">
        <v>9680</v>
      </c>
      <c r="V62">
        <f t="shared" si="8"/>
        <v>22</v>
      </c>
      <c r="W62">
        <f t="shared" si="32"/>
        <v>22</v>
      </c>
      <c r="X62">
        <f t="shared" si="33"/>
        <v>22</v>
      </c>
    </row>
    <row r="63">
      <c r="B63">
        <v>17</v>
      </c>
      <c r="C63" s="41" t="s">
        <v>21</v>
      </c>
      <c r="D63">
        <v>0</v>
      </c>
      <c r="E63">
        <v>1</v>
      </c>
      <c r="F63">
        <v>9680</v>
      </c>
      <c r="G63">
        <v>9691</v>
      </c>
      <c r="H63">
        <f t="shared" si="29"/>
        <v>11</v>
      </c>
      <c r="I63">
        <f t="shared" si="30"/>
        <v>0</v>
      </c>
      <c r="J63">
        <f t="shared" si="34"/>
        <v>55</v>
      </c>
      <c r="P63">
        <v>17</v>
      </c>
      <c r="Q63">
        <v>23</v>
      </c>
      <c r="R63">
        <v>0</v>
      </c>
      <c r="S63">
        <v>1</v>
      </c>
      <c r="T63">
        <v>9680</v>
      </c>
      <c r="U63">
        <v>9691</v>
      </c>
      <c r="V63">
        <f t="shared" si="8"/>
        <v>11</v>
      </c>
      <c r="W63">
        <f t="shared" si="32"/>
        <v>0</v>
      </c>
      <c r="X63">
        <f t="shared" si="33"/>
        <v>55</v>
      </c>
    </row>
    <row r="64">
      <c r="B64">
        <v>18</v>
      </c>
      <c r="C64" s="41" t="s">
        <v>67</v>
      </c>
      <c r="D64">
        <v>1</v>
      </c>
      <c r="E64">
        <v>1</v>
      </c>
      <c r="F64">
        <v>9625</v>
      </c>
      <c r="G64">
        <v>9691</v>
      </c>
      <c r="H64">
        <f t="shared" si="29"/>
        <v>66</v>
      </c>
      <c r="I64">
        <f t="shared" si="30"/>
        <v>66</v>
      </c>
      <c r="J64">
        <f t="shared" si="34"/>
        <v>66</v>
      </c>
      <c r="P64">
        <v>18</v>
      </c>
      <c r="Q64">
        <v>13.550000000000001</v>
      </c>
      <c r="R64">
        <v>1</v>
      </c>
      <c r="S64">
        <v>1</v>
      </c>
      <c r="T64">
        <v>9625</v>
      </c>
      <c r="U64">
        <v>9691</v>
      </c>
      <c r="V64">
        <f t="shared" si="8"/>
        <v>66</v>
      </c>
      <c r="W64">
        <f t="shared" si="32"/>
        <v>66</v>
      </c>
      <c r="X64">
        <f t="shared" si="33"/>
        <v>66</v>
      </c>
    </row>
    <row r="65">
      <c r="B65">
        <v>19</v>
      </c>
      <c r="C65" s="41" t="s">
        <v>70</v>
      </c>
      <c r="E65">
        <v>-1</v>
      </c>
      <c r="F65">
        <v>9691</v>
      </c>
      <c r="G65">
        <v>9792</v>
      </c>
      <c r="H65">
        <f t="shared" si="29"/>
        <v>-101</v>
      </c>
      <c r="I65">
        <f t="shared" si="30"/>
        <v>-101</v>
      </c>
      <c r="J65">
        <f t="shared" si="34"/>
        <v>-101</v>
      </c>
      <c r="P65">
        <v>19</v>
      </c>
      <c r="Q65">
        <v>14.050000000000001</v>
      </c>
      <c r="S65">
        <v>-1</v>
      </c>
      <c r="T65">
        <v>9691</v>
      </c>
      <c r="U65">
        <v>9792</v>
      </c>
      <c r="V65">
        <f t="shared" si="8"/>
        <v>-101</v>
      </c>
      <c r="W65">
        <f t="shared" si="32"/>
        <v>-101</v>
      </c>
      <c r="X65">
        <f t="shared" si="33"/>
        <v>-101</v>
      </c>
    </row>
    <row r="66">
      <c r="C66" s="41" t="s">
        <v>71</v>
      </c>
      <c r="D66">
        <v>0</v>
      </c>
      <c r="E66">
        <v>1</v>
      </c>
      <c r="F66">
        <v>9792</v>
      </c>
      <c r="G66">
        <v>9821</v>
      </c>
      <c r="H66">
        <f t="shared" si="29"/>
        <v>29</v>
      </c>
      <c r="I66">
        <f t="shared" si="30"/>
        <v>0</v>
      </c>
      <c r="J66">
        <f t="shared" si="34"/>
        <v>16</v>
      </c>
      <c r="P66">
        <v>19</v>
      </c>
      <c r="Q66">
        <v>21.399999999999999</v>
      </c>
      <c r="R66">
        <v>0</v>
      </c>
      <c r="S66">
        <v>1</v>
      </c>
      <c r="T66">
        <v>9792</v>
      </c>
      <c r="U66">
        <v>9821</v>
      </c>
      <c r="V66">
        <f t="shared" si="8"/>
        <v>29</v>
      </c>
      <c r="W66">
        <f t="shared" si="32"/>
        <v>0</v>
      </c>
      <c r="X66">
        <f t="shared" si="33"/>
        <v>16</v>
      </c>
    </row>
    <row r="67">
      <c r="B67">
        <v>20</v>
      </c>
      <c r="C67" s="41" t="s">
        <v>38</v>
      </c>
      <c r="D67">
        <v>1</v>
      </c>
      <c r="E67">
        <v>1</v>
      </c>
      <c r="F67">
        <v>9776</v>
      </c>
      <c r="G67">
        <v>9821</v>
      </c>
      <c r="H67">
        <f t="shared" si="29"/>
        <v>45</v>
      </c>
      <c r="I67">
        <f t="shared" si="30"/>
        <v>45</v>
      </c>
      <c r="J67">
        <f t="shared" si="34"/>
        <v>45</v>
      </c>
      <c r="P67">
        <v>20</v>
      </c>
      <c r="Q67">
        <v>9.0999999999999996</v>
      </c>
      <c r="R67">
        <v>1</v>
      </c>
      <c r="S67">
        <v>1</v>
      </c>
      <c r="T67">
        <v>9776</v>
      </c>
      <c r="U67">
        <v>9821</v>
      </c>
      <c r="V67">
        <f t="shared" si="8"/>
        <v>45</v>
      </c>
      <c r="W67">
        <f t="shared" si="32"/>
        <v>45</v>
      </c>
      <c r="X67">
        <f t="shared" si="33"/>
        <v>45</v>
      </c>
    </row>
    <row r="68">
      <c r="B68">
        <v>21</v>
      </c>
      <c r="C68" s="41" t="s">
        <v>67</v>
      </c>
      <c r="E68">
        <v>-1</v>
      </c>
      <c r="F68">
        <v>9821</v>
      </c>
      <c r="G68">
        <v>9738</v>
      </c>
      <c r="H68">
        <f t="shared" si="29"/>
        <v>83</v>
      </c>
      <c r="I68">
        <f t="shared" si="30"/>
        <v>83</v>
      </c>
      <c r="J68">
        <f>IF(OR(D68="",D68=1),(G68-F68)*E68,IF(D71=1,I71-H68,-H68))</f>
        <v>83</v>
      </c>
      <c r="V68">
        <f t="shared" si="8"/>
        <v>0</v>
      </c>
      <c r="W68">
        <f t="shared" si="32"/>
        <v>0</v>
      </c>
      <c r="X68">
        <f t="shared" si="33"/>
        <v>0</v>
      </c>
    </row>
    <row r="69">
      <c r="C69" s="41"/>
      <c r="P69">
        <v>21</v>
      </c>
      <c r="Q69">
        <v>21.100000000000001</v>
      </c>
      <c r="R69">
        <v>0</v>
      </c>
      <c r="S69">
        <v>-1</v>
      </c>
      <c r="T69">
        <v>9662</v>
      </c>
      <c r="U69">
        <v>9738</v>
      </c>
      <c r="V69">
        <f t="shared" si="8"/>
        <v>-76</v>
      </c>
      <c r="W69">
        <f t="shared" si="32"/>
        <v>0</v>
      </c>
      <c r="X69">
        <f t="shared" si="33"/>
        <v>29</v>
      </c>
    </row>
    <row r="70">
      <c r="C70" s="41"/>
      <c r="P70">
        <v>24</v>
      </c>
      <c r="Q70">
        <v>9.0999999999999996</v>
      </c>
      <c r="R70">
        <v>1</v>
      </c>
      <c r="S70">
        <v>-1</v>
      </c>
      <c r="T70">
        <v>9691</v>
      </c>
      <c r="U70">
        <v>9738</v>
      </c>
      <c r="V70">
        <f t="shared" si="8"/>
        <v>-47</v>
      </c>
      <c r="W70">
        <f t="shared" si="32"/>
        <v>-47</v>
      </c>
      <c r="X70">
        <f t="shared" si="33"/>
        <v>-47</v>
      </c>
    </row>
    <row r="71">
      <c r="B71">
        <v>25</v>
      </c>
      <c r="C71" s="41" t="s">
        <v>63</v>
      </c>
      <c r="E71">
        <v>1</v>
      </c>
      <c r="F71">
        <v>9738</v>
      </c>
      <c r="G71">
        <v>9714</v>
      </c>
      <c r="H71">
        <f t="shared" si="29"/>
        <v>-24</v>
      </c>
      <c r="I71">
        <f t="shared" si="30"/>
        <v>-24</v>
      </c>
      <c r="J71">
        <f>IF(OR(D71="",D71=1),(G71-F71)*E71,IF(D73=1,I73-H71,-H71))</f>
        <v>-24</v>
      </c>
      <c r="P71">
        <v>25</v>
      </c>
      <c r="Q71">
        <v>9.0999999999999996</v>
      </c>
      <c r="R71">
        <v>0</v>
      </c>
      <c r="S71">
        <v>1</v>
      </c>
      <c r="T71">
        <v>9738</v>
      </c>
      <c r="U71">
        <v>9714</v>
      </c>
      <c r="V71">
        <f t="shared" si="8"/>
        <v>-24</v>
      </c>
      <c r="W71">
        <f t="shared" si="32"/>
        <v>0</v>
      </c>
      <c r="X71">
        <f t="shared" si="33"/>
        <v>-28</v>
      </c>
    </row>
    <row r="72">
      <c r="C72" s="41"/>
      <c r="P72">
        <v>25</v>
      </c>
      <c r="Q72">
        <v>10.1</v>
      </c>
      <c r="R72">
        <v>1</v>
      </c>
      <c r="S72">
        <v>1</v>
      </c>
      <c r="T72">
        <v>9766</v>
      </c>
      <c r="U72">
        <v>9714</v>
      </c>
      <c r="V72">
        <f t="shared" si="8"/>
        <v>-52</v>
      </c>
      <c r="W72">
        <f t="shared" si="32"/>
        <v>-52</v>
      </c>
      <c r="X72">
        <f t="shared" si="33"/>
        <v>-52</v>
      </c>
    </row>
    <row r="73">
      <c r="B73">
        <v>26</v>
      </c>
      <c r="C73" s="41" t="s">
        <v>63</v>
      </c>
      <c r="E73">
        <v>-1</v>
      </c>
      <c r="F73">
        <v>9714</v>
      </c>
      <c r="G73">
        <v>9774</v>
      </c>
      <c r="H73">
        <f t="shared" si="29"/>
        <v>-60</v>
      </c>
      <c r="I73">
        <f t="shared" si="30"/>
        <v>-60</v>
      </c>
      <c r="J73">
        <f t="shared" ref="J73:J74" si="35">IF(OR(D73="",D73=1),(G73-F73)*E73,IF(D74=1,I74-H73,-H73))</f>
        <v>-60</v>
      </c>
      <c r="P73">
        <v>26</v>
      </c>
      <c r="Q73">
        <v>9.0999999999999996</v>
      </c>
      <c r="S73">
        <v>-1</v>
      </c>
      <c r="T73">
        <v>9714</v>
      </c>
      <c r="U73">
        <v>9774</v>
      </c>
      <c r="V73">
        <f t="shared" si="8"/>
        <v>-60</v>
      </c>
      <c r="W73">
        <f t="shared" si="32"/>
        <v>-60</v>
      </c>
      <c r="X73">
        <f t="shared" si="33"/>
        <v>-60</v>
      </c>
    </row>
    <row r="74">
      <c r="C74" s="41" t="s">
        <v>72</v>
      </c>
      <c r="E74">
        <v>1</v>
      </c>
      <c r="F74">
        <v>9816</v>
      </c>
      <c r="G74">
        <v>9790</v>
      </c>
      <c r="H74">
        <f t="shared" si="29"/>
        <v>-26</v>
      </c>
      <c r="I74">
        <f t="shared" si="30"/>
        <v>-26</v>
      </c>
      <c r="J74">
        <f t="shared" si="35"/>
        <v>-26</v>
      </c>
      <c r="P74">
        <v>26</v>
      </c>
      <c r="Q74">
        <v>10.550000000000001</v>
      </c>
      <c r="S74">
        <v>1</v>
      </c>
      <c r="T74">
        <v>9816</v>
      </c>
      <c r="U74">
        <v>9790</v>
      </c>
      <c r="V74">
        <f t="shared" ref="V74:V99" si="36">(U74-T74)*S74</f>
        <v>-26</v>
      </c>
      <c r="W74">
        <f t="shared" si="32"/>
        <v>-26</v>
      </c>
      <c r="X74">
        <f t="shared" si="33"/>
        <v>-26</v>
      </c>
    </row>
    <row r="75">
      <c r="B75">
        <v>27</v>
      </c>
      <c r="C75" s="41" t="s">
        <v>38</v>
      </c>
      <c r="E75">
        <v>-1</v>
      </c>
      <c r="F75">
        <v>9790</v>
      </c>
      <c r="G75">
        <v>9644</v>
      </c>
      <c r="H75">
        <f t="shared" si="29"/>
        <v>146</v>
      </c>
      <c r="I75">
        <f t="shared" si="30"/>
        <v>146</v>
      </c>
      <c r="J75">
        <f t="shared" ref="J75:J77" si="37">IF(OR(D75="",D75=1),(G75-F75)*E75,IF(D78=1,I78-H75,-H75))</f>
        <v>146</v>
      </c>
      <c r="P75">
        <v>27</v>
      </c>
      <c r="Q75">
        <v>10.35</v>
      </c>
      <c r="S75">
        <v>-1</v>
      </c>
      <c r="T75">
        <v>9790</v>
      </c>
      <c r="U75">
        <v>9644</v>
      </c>
      <c r="V75">
        <f t="shared" si="36"/>
        <v>146</v>
      </c>
      <c r="W75">
        <f t="shared" si="32"/>
        <v>146</v>
      </c>
      <c r="X75">
        <f t="shared" si="33"/>
        <v>146</v>
      </c>
    </row>
    <row r="76">
      <c r="B76">
        <v>28</v>
      </c>
      <c r="C76" s="41" t="s">
        <v>60</v>
      </c>
      <c r="E76">
        <v>1</v>
      </c>
      <c r="F76">
        <v>9644</v>
      </c>
      <c r="G76">
        <v>9590</v>
      </c>
      <c r="H76">
        <f t="shared" si="29"/>
        <v>-54</v>
      </c>
      <c r="I76">
        <f t="shared" si="30"/>
        <v>-54</v>
      </c>
      <c r="J76">
        <f t="shared" si="37"/>
        <v>-54</v>
      </c>
      <c r="P76">
        <v>28</v>
      </c>
      <c r="Q76">
        <v>14.550000000000001</v>
      </c>
      <c r="S76">
        <v>1</v>
      </c>
      <c r="T76">
        <v>9644</v>
      </c>
      <c r="U76">
        <v>9590</v>
      </c>
      <c r="V76">
        <f t="shared" si="36"/>
        <v>-54</v>
      </c>
      <c r="W76">
        <f t="shared" si="32"/>
        <v>-54</v>
      </c>
      <c r="X76">
        <f t="shared" si="33"/>
        <v>-54</v>
      </c>
    </row>
    <row r="77">
      <c r="C77" s="41" t="s">
        <v>68</v>
      </c>
      <c r="E77">
        <v>-1</v>
      </c>
      <c r="F77">
        <v>9518</v>
      </c>
      <c r="G77">
        <v>9393</v>
      </c>
      <c r="H77">
        <f t="shared" si="29"/>
        <v>125</v>
      </c>
      <c r="I77">
        <f t="shared" si="30"/>
        <v>125</v>
      </c>
      <c r="J77">
        <f t="shared" si="37"/>
        <v>125</v>
      </c>
      <c r="L77">
        <v>925</v>
      </c>
      <c r="P77">
        <v>28</v>
      </c>
      <c r="Q77">
        <v>22.5</v>
      </c>
      <c r="S77">
        <v>-1</v>
      </c>
      <c r="T77">
        <v>9518</v>
      </c>
      <c r="U77">
        <v>9393</v>
      </c>
      <c r="V77">
        <f t="shared" si="36"/>
        <v>125</v>
      </c>
      <c r="W77">
        <f t="shared" si="32"/>
        <v>125</v>
      </c>
      <c r="X77">
        <f t="shared" si="33"/>
        <v>125</v>
      </c>
    </row>
    <row r="78">
      <c r="C78" s="41"/>
      <c r="H78">
        <f t="shared" si="29"/>
        <v>0</v>
      </c>
      <c r="I78">
        <f t="shared" si="30"/>
        <v>0</v>
      </c>
      <c r="J78">
        <f>IF(OR(D78="",D78=1),(G78-F78)*E78,IF(D79=1,I79-H78,-H78))</f>
        <v>0</v>
      </c>
      <c r="Q78" s="41"/>
      <c r="V78">
        <f t="shared" si="36"/>
        <v>0</v>
      </c>
      <c r="W78">
        <f t="shared" si="32"/>
        <v>0</v>
      </c>
      <c r="X78">
        <f t="shared" si="33"/>
        <v>0</v>
      </c>
    </row>
    <row r="79">
      <c r="B79" s="46" t="s">
        <v>15</v>
      </c>
      <c r="C79" s="41"/>
      <c r="I79">
        <f>SUM(I48:I78)</f>
        <v>656</v>
      </c>
      <c r="J79">
        <f>SUM(J48:J78)</f>
        <v>691</v>
      </c>
      <c r="K79">
        <v>-12.5</v>
      </c>
      <c r="P79" s="47" t="s">
        <v>15</v>
      </c>
      <c r="Q79" s="41"/>
      <c r="W79">
        <f>SUM(W48:W78)</f>
        <v>416</v>
      </c>
      <c r="X79">
        <f>SUM(X48:X78)</f>
        <v>523</v>
      </c>
    </row>
    <row r="80">
      <c r="C80" s="41"/>
    </row>
    <row r="81">
      <c r="C81" s="41"/>
    </row>
    <row r="82">
      <c r="B82" s="46" t="s">
        <v>36</v>
      </c>
      <c r="C82" s="41"/>
    </row>
    <row r="83">
      <c r="B83">
        <v>31</v>
      </c>
      <c r="C83" s="41" t="s">
        <v>21</v>
      </c>
      <c r="E83">
        <v>-1</v>
      </c>
      <c r="F83">
        <v>7438</v>
      </c>
      <c r="G83">
        <v>7507</v>
      </c>
      <c r="H83">
        <f t="shared" si="29"/>
        <v>-69</v>
      </c>
      <c r="I83">
        <f t="shared" ref="I83:I99" si="38">IF(OR(D83="",D83=1),(G83-F83)*E83,0)</f>
        <v>-69</v>
      </c>
      <c r="J83">
        <f t="shared" ref="J83:J92" si="39">IF(OR(D83="",D83=1),(G83-F83)*E83,IF(D84=1,I84-H83,-H83))</f>
        <v>-69</v>
      </c>
      <c r="P83">
        <v>31</v>
      </c>
      <c r="Q83" s="41" t="s">
        <v>21</v>
      </c>
      <c r="S83">
        <v>-1</v>
      </c>
      <c r="T83">
        <v>7438</v>
      </c>
      <c r="U83">
        <v>7507</v>
      </c>
      <c r="V83">
        <f t="shared" si="36"/>
        <v>-69</v>
      </c>
      <c r="W83">
        <f t="shared" ref="W83:W99" si="40">IF(OR(R83="",R83=1),(U83-T83)*S83,0)</f>
        <v>-69</v>
      </c>
      <c r="X83">
        <f t="shared" ref="X83:X98" si="41">IF(OR(R83="",R83=1),(U83-T83)*S83,IF(R84=1,W84-V83,-V83))</f>
        <v>-69</v>
      </c>
    </row>
    <row r="84">
      <c r="B84">
        <v>1</v>
      </c>
      <c r="C84" s="41" t="s">
        <v>73</v>
      </c>
      <c r="E84">
        <v>1</v>
      </c>
      <c r="F84">
        <v>7507</v>
      </c>
      <c r="G84">
        <v>7710</v>
      </c>
      <c r="H84">
        <f t="shared" si="29"/>
        <v>203</v>
      </c>
      <c r="I84">
        <f t="shared" si="38"/>
        <v>203</v>
      </c>
      <c r="J84">
        <f t="shared" si="39"/>
        <v>203</v>
      </c>
      <c r="P84">
        <v>1</v>
      </c>
      <c r="Q84">
        <v>10.449999999999999</v>
      </c>
      <c r="S84">
        <v>1</v>
      </c>
      <c r="T84">
        <v>7507</v>
      </c>
      <c r="U84">
        <v>7710</v>
      </c>
      <c r="V84">
        <f t="shared" si="36"/>
        <v>203</v>
      </c>
      <c r="W84">
        <f t="shared" si="40"/>
        <v>203</v>
      </c>
      <c r="X84">
        <f t="shared" si="41"/>
        <v>203</v>
      </c>
    </row>
    <row r="85">
      <c r="B85">
        <v>5</v>
      </c>
      <c r="C85" s="41" t="s">
        <v>73</v>
      </c>
      <c r="E85">
        <v>-1</v>
      </c>
      <c r="F85">
        <v>7710</v>
      </c>
      <c r="G85">
        <v>7739</v>
      </c>
      <c r="H85">
        <f t="shared" si="29"/>
        <v>-29</v>
      </c>
      <c r="I85">
        <f t="shared" si="38"/>
        <v>-29</v>
      </c>
      <c r="J85">
        <f t="shared" si="39"/>
        <v>-29</v>
      </c>
      <c r="P85">
        <v>5</v>
      </c>
      <c r="Q85">
        <v>10.449999999999999</v>
      </c>
      <c r="S85">
        <v>-1</v>
      </c>
      <c r="T85">
        <v>7710</v>
      </c>
      <c r="U85">
        <v>7739</v>
      </c>
      <c r="V85">
        <f t="shared" si="36"/>
        <v>-29</v>
      </c>
      <c r="W85">
        <f t="shared" si="40"/>
        <v>-29</v>
      </c>
      <c r="X85">
        <f t="shared" si="41"/>
        <v>-29</v>
      </c>
    </row>
    <row r="86">
      <c r="B86">
        <v>6</v>
      </c>
      <c r="C86" s="41" t="s">
        <v>74</v>
      </c>
      <c r="D86">
        <v>0</v>
      </c>
      <c r="E86">
        <v>1</v>
      </c>
      <c r="F86">
        <v>7769</v>
      </c>
      <c r="G86">
        <v>7738</v>
      </c>
      <c r="H86">
        <f t="shared" si="29"/>
        <v>-31</v>
      </c>
      <c r="I86">
        <f t="shared" si="38"/>
        <v>0</v>
      </c>
      <c r="J86">
        <f t="shared" si="39"/>
        <v>47</v>
      </c>
      <c r="P86">
        <v>6</v>
      </c>
      <c r="Q86">
        <v>11.15</v>
      </c>
      <c r="R86">
        <v>0</v>
      </c>
      <c r="S86">
        <v>1</v>
      </c>
      <c r="T86">
        <v>7769</v>
      </c>
      <c r="U86">
        <v>7738</v>
      </c>
      <c r="V86">
        <f t="shared" si="36"/>
        <v>-31</v>
      </c>
      <c r="W86">
        <f t="shared" si="40"/>
        <v>0</v>
      </c>
      <c r="X86">
        <f t="shared" si="41"/>
        <v>47</v>
      </c>
    </row>
    <row r="87">
      <c r="C87" s="41" t="s">
        <v>66</v>
      </c>
      <c r="D87">
        <v>1</v>
      </c>
      <c r="E87">
        <v>1</v>
      </c>
      <c r="F87">
        <v>7722</v>
      </c>
      <c r="G87">
        <v>7738</v>
      </c>
      <c r="H87">
        <f t="shared" si="29"/>
        <v>16</v>
      </c>
      <c r="I87">
        <f t="shared" si="38"/>
        <v>16</v>
      </c>
      <c r="J87">
        <f t="shared" si="39"/>
        <v>16</v>
      </c>
      <c r="P87">
        <v>6</v>
      </c>
      <c r="Q87">
        <v>21.199999999999999</v>
      </c>
      <c r="R87">
        <v>1</v>
      </c>
      <c r="S87">
        <v>1</v>
      </c>
      <c r="T87">
        <v>7722</v>
      </c>
      <c r="U87">
        <v>7738</v>
      </c>
      <c r="V87">
        <f t="shared" si="36"/>
        <v>16</v>
      </c>
      <c r="W87">
        <f t="shared" si="40"/>
        <v>16</v>
      </c>
      <c r="X87">
        <f t="shared" si="41"/>
        <v>16</v>
      </c>
    </row>
    <row r="88">
      <c r="B88">
        <v>7</v>
      </c>
      <c r="C88" s="41" t="s">
        <v>75</v>
      </c>
      <c r="E88">
        <v>-1</v>
      </c>
      <c r="F88">
        <v>7738</v>
      </c>
      <c r="G88">
        <v>7760</v>
      </c>
      <c r="H88">
        <f t="shared" si="29"/>
        <v>-22</v>
      </c>
      <c r="I88">
        <f t="shared" si="38"/>
        <v>-22</v>
      </c>
      <c r="J88">
        <f t="shared" si="39"/>
        <v>-22</v>
      </c>
      <c r="P88">
        <v>7</v>
      </c>
      <c r="Q88">
        <v>10.550000000000001</v>
      </c>
      <c r="S88">
        <v>-1</v>
      </c>
      <c r="T88">
        <v>7734</v>
      </c>
      <c r="U88">
        <v>7760</v>
      </c>
      <c r="V88">
        <f t="shared" si="36"/>
        <v>-26</v>
      </c>
      <c r="W88">
        <f t="shared" si="40"/>
        <v>-26</v>
      </c>
      <c r="X88">
        <f t="shared" si="41"/>
        <v>-26</v>
      </c>
    </row>
    <row r="89">
      <c r="B89">
        <v>8</v>
      </c>
      <c r="C89" s="41" t="s">
        <v>23</v>
      </c>
      <c r="E89">
        <v>-1</v>
      </c>
      <c r="F89">
        <v>7685</v>
      </c>
      <c r="G89">
        <v>7712</v>
      </c>
      <c r="H89">
        <f t="shared" si="29"/>
        <v>-27</v>
      </c>
      <c r="I89">
        <f t="shared" si="38"/>
        <v>-27</v>
      </c>
      <c r="J89">
        <f t="shared" si="39"/>
        <v>-27</v>
      </c>
      <c r="P89">
        <v>8</v>
      </c>
      <c r="Q89">
        <v>13.35</v>
      </c>
      <c r="S89">
        <v>-1</v>
      </c>
      <c r="T89">
        <v>7685</v>
      </c>
      <c r="U89">
        <v>7712</v>
      </c>
      <c r="V89">
        <f t="shared" si="36"/>
        <v>-27</v>
      </c>
      <c r="W89">
        <f t="shared" si="40"/>
        <v>-27</v>
      </c>
      <c r="X89">
        <f t="shared" si="41"/>
        <v>-27</v>
      </c>
    </row>
    <row r="90">
      <c r="C90" s="41" t="s">
        <v>68</v>
      </c>
      <c r="E90">
        <v>1</v>
      </c>
      <c r="F90">
        <v>7717</v>
      </c>
      <c r="G90">
        <v>7910</v>
      </c>
      <c r="H90">
        <f t="shared" si="29"/>
        <v>193</v>
      </c>
      <c r="I90">
        <f t="shared" si="38"/>
        <v>193</v>
      </c>
      <c r="J90">
        <f t="shared" si="39"/>
        <v>193</v>
      </c>
      <c r="P90">
        <v>8</v>
      </c>
      <c r="Q90">
        <v>22.5</v>
      </c>
      <c r="S90">
        <v>1</v>
      </c>
      <c r="T90">
        <v>7717</v>
      </c>
      <c r="U90">
        <v>7910</v>
      </c>
      <c r="V90">
        <f t="shared" si="36"/>
        <v>193</v>
      </c>
      <c r="W90">
        <f t="shared" si="40"/>
        <v>193</v>
      </c>
      <c r="X90">
        <f t="shared" si="41"/>
        <v>193</v>
      </c>
    </row>
    <row r="91">
      <c r="B91">
        <v>12</v>
      </c>
      <c r="C91" s="41" t="s">
        <v>38</v>
      </c>
      <c r="D91">
        <v>0</v>
      </c>
      <c r="E91">
        <v>-1</v>
      </c>
      <c r="F91">
        <v>7880</v>
      </c>
      <c r="G91">
        <v>7900</v>
      </c>
      <c r="H91">
        <f t="shared" si="29"/>
        <v>-20</v>
      </c>
      <c r="I91">
        <f t="shared" si="38"/>
        <v>0</v>
      </c>
      <c r="J91">
        <f t="shared" si="39"/>
        <v>-18</v>
      </c>
      <c r="P91">
        <v>12</v>
      </c>
      <c r="Q91">
        <v>10.35</v>
      </c>
      <c r="R91">
        <v>0</v>
      </c>
      <c r="S91">
        <v>-1</v>
      </c>
      <c r="T91">
        <v>7880</v>
      </c>
      <c r="U91">
        <v>7900</v>
      </c>
      <c r="V91">
        <f t="shared" si="36"/>
        <v>-20</v>
      </c>
      <c r="W91">
        <f t="shared" si="40"/>
        <v>0</v>
      </c>
      <c r="X91">
        <f t="shared" si="41"/>
        <v>-11</v>
      </c>
    </row>
    <row r="92">
      <c r="C92" s="41" t="s">
        <v>67</v>
      </c>
      <c r="D92">
        <v>1</v>
      </c>
      <c r="E92">
        <v>-1</v>
      </c>
      <c r="F92">
        <v>7862</v>
      </c>
      <c r="G92">
        <v>7900</v>
      </c>
      <c r="H92">
        <f t="shared" si="29"/>
        <v>-38</v>
      </c>
      <c r="I92">
        <f t="shared" si="38"/>
        <v>-38</v>
      </c>
      <c r="J92">
        <f t="shared" si="39"/>
        <v>-38</v>
      </c>
      <c r="P92">
        <v>12</v>
      </c>
      <c r="Q92">
        <v>13.35</v>
      </c>
      <c r="R92">
        <v>1</v>
      </c>
      <c r="S92">
        <v>-1</v>
      </c>
      <c r="T92">
        <v>7869</v>
      </c>
      <c r="U92">
        <v>7900</v>
      </c>
      <c r="V92">
        <f t="shared" si="36"/>
        <v>-31</v>
      </c>
      <c r="W92">
        <f t="shared" si="40"/>
        <v>-31</v>
      </c>
      <c r="X92">
        <f t="shared" si="41"/>
        <v>-31</v>
      </c>
    </row>
    <row r="93">
      <c r="B93">
        <v>13</v>
      </c>
      <c r="C93" s="41" t="s">
        <v>37</v>
      </c>
      <c r="E93">
        <v>1</v>
      </c>
      <c r="F93">
        <v>7900</v>
      </c>
      <c r="G93">
        <v>8094</v>
      </c>
      <c r="H93">
        <f t="shared" si="29"/>
        <v>194</v>
      </c>
      <c r="I93">
        <f t="shared" si="38"/>
        <v>194</v>
      </c>
      <c r="J93">
        <f>IF(OR(D93="",D93=1),(G93-F93)*E93,IF(#REF!=1,#REF!-H93,-H93))</f>
        <v>194</v>
      </c>
      <c r="P93">
        <v>13</v>
      </c>
      <c r="Q93" s="41" t="s">
        <v>37</v>
      </c>
      <c r="S93">
        <v>1</v>
      </c>
      <c r="T93">
        <v>7900</v>
      </c>
      <c r="U93">
        <v>8094</v>
      </c>
      <c r="V93">
        <f t="shared" si="36"/>
        <v>194</v>
      </c>
      <c r="W93">
        <f t="shared" si="40"/>
        <v>194</v>
      </c>
      <c r="X93">
        <f t="shared" si="41"/>
        <v>194</v>
      </c>
    </row>
    <row r="94">
      <c r="B94">
        <v>15</v>
      </c>
      <c r="C94" s="41" t="s">
        <v>63</v>
      </c>
      <c r="E94">
        <v>-1</v>
      </c>
      <c r="F94">
        <v>8112</v>
      </c>
      <c r="G94">
        <v>8178</v>
      </c>
      <c r="H94">
        <f t="shared" si="29"/>
        <v>-66</v>
      </c>
      <c r="I94">
        <f t="shared" si="38"/>
        <v>-66</v>
      </c>
      <c r="J94">
        <f t="shared" ref="J94:J98" si="42">IF(OR(D94="",D94=1),(G94-F94)*E94,IF(D95=1,I95-H94,-H94))</f>
        <v>-66</v>
      </c>
      <c r="P94">
        <v>15</v>
      </c>
      <c r="Q94">
        <v>9.1999999999999993</v>
      </c>
      <c r="S94">
        <v>-1</v>
      </c>
      <c r="T94">
        <v>8104</v>
      </c>
      <c r="U94">
        <v>8178</v>
      </c>
      <c r="V94">
        <f t="shared" si="36"/>
        <v>-74</v>
      </c>
      <c r="W94">
        <f t="shared" si="40"/>
        <v>-74</v>
      </c>
      <c r="X94">
        <f t="shared" si="41"/>
        <v>-74</v>
      </c>
    </row>
    <row r="95">
      <c r="C95" s="41" t="s">
        <v>65</v>
      </c>
      <c r="D95">
        <v>0</v>
      </c>
      <c r="E95">
        <v>1</v>
      </c>
      <c r="F95">
        <v>8178</v>
      </c>
      <c r="G95">
        <v>8444</v>
      </c>
      <c r="H95">
        <f t="shared" si="29"/>
        <v>266</v>
      </c>
      <c r="I95">
        <f t="shared" si="38"/>
        <v>0</v>
      </c>
      <c r="J95">
        <f t="shared" si="42"/>
        <v>-28</v>
      </c>
      <c r="P95">
        <v>15</v>
      </c>
      <c r="Q95">
        <v>13.449999999999999</v>
      </c>
      <c r="R95">
        <v>0</v>
      </c>
      <c r="S95">
        <v>1</v>
      </c>
      <c r="T95">
        <v>8178</v>
      </c>
      <c r="U95">
        <v>8444</v>
      </c>
      <c r="V95">
        <f t="shared" si="36"/>
        <v>266</v>
      </c>
      <c r="W95">
        <f t="shared" si="40"/>
        <v>0</v>
      </c>
      <c r="X95">
        <f t="shared" si="41"/>
        <v>-28</v>
      </c>
    </row>
    <row r="96">
      <c r="C96" s="41" t="s">
        <v>66</v>
      </c>
      <c r="D96">
        <v>1</v>
      </c>
      <c r="E96">
        <v>1</v>
      </c>
      <c r="F96">
        <v>8206</v>
      </c>
      <c r="G96">
        <v>8444</v>
      </c>
      <c r="H96">
        <f t="shared" si="29"/>
        <v>238</v>
      </c>
      <c r="I96">
        <f t="shared" si="38"/>
        <v>238</v>
      </c>
      <c r="J96">
        <f t="shared" si="42"/>
        <v>238</v>
      </c>
      <c r="P96">
        <v>15</v>
      </c>
      <c r="Q96">
        <v>21.199999999999999</v>
      </c>
      <c r="R96">
        <v>1</v>
      </c>
      <c r="S96">
        <v>1</v>
      </c>
      <c r="T96">
        <v>8206</v>
      </c>
      <c r="U96">
        <v>8444</v>
      </c>
      <c r="V96">
        <f t="shared" si="36"/>
        <v>238</v>
      </c>
      <c r="W96">
        <f t="shared" si="40"/>
        <v>238</v>
      </c>
      <c r="X96">
        <f t="shared" si="41"/>
        <v>238</v>
      </c>
    </row>
    <row r="97">
      <c r="B97">
        <v>19</v>
      </c>
      <c r="C97" s="41" t="s">
        <v>72</v>
      </c>
      <c r="E97">
        <v>-1</v>
      </c>
      <c r="F97">
        <v>8465</v>
      </c>
      <c r="G97">
        <v>8510</v>
      </c>
      <c r="H97">
        <f t="shared" si="29"/>
        <v>-45</v>
      </c>
      <c r="I97">
        <f t="shared" si="38"/>
        <v>-45</v>
      </c>
      <c r="J97">
        <f t="shared" si="42"/>
        <v>-45</v>
      </c>
      <c r="P97">
        <v>19</v>
      </c>
      <c r="Q97">
        <v>10.550000000000001</v>
      </c>
      <c r="S97">
        <v>-1</v>
      </c>
      <c r="T97">
        <v>8465</v>
      </c>
      <c r="U97">
        <v>8510</v>
      </c>
      <c r="V97">
        <f t="shared" si="36"/>
        <v>-45</v>
      </c>
      <c r="W97">
        <f t="shared" si="40"/>
        <v>-45</v>
      </c>
      <c r="X97">
        <f t="shared" si="41"/>
        <v>-45</v>
      </c>
    </row>
    <row r="98">
      <c r="C98" s="41" t="s">
        <v>66</v>
      </c>
      <c r="E98">
        <v>-1</v>
      </c>
      <c r="F98">
        <v>8488</v>
      </c>
      <c r="G98">
        <v>8519</v>
      </c>
      <c r="H98">
        <f t="shared" si="29"/>
        <v>-31</v>
      </c>
      <c r="I98">
        <f t="shared" si="38"/>
        <v>-31</v>
      </c>
      <c r="J98">
        <f t="shared" si="42"/>
        <v>-31</v>
      </c>
      <c r="P98">
        <v>19</v>
      </c>
      <c r="Q98">
        <v>21.199999999999999</v>
      </c>
      <c r="S98">
        <v>-1</v>
      </c>
      <c r="T98">
        <v>8488</v>
      </c>
      <c r="U98">
        <v>8519</v>
      </c>
      <c r="V98">
        <f t="shared" si="36"/>
        <v>-31</v>
      </c>
      <c r="W98">
        <f t="shared" si="40"/>
        <v>-31</v>
      </c>
      <c r="X98">
        <f t="shared" si="41"/>
        <v>-31</v>
      </c>
    </row>
    <row r="99">
      <c r="C99" s="41" t="s">
        <v>76</v>
      </c>
      <c r="E99">
        <v>1</v>
      </c>
      <c r="F99">
        <v>8523</v>
      </c>
      <c r="G99">
        <v>8411</v>
      </c>
      <c r="H99">
        <f t="shared" si="29"/>
        <v>-112</v>
      </c>
      <c r="I99">
        <f t="shared" si="38"/>
        <v>-112</v>
      </c>
      <c r="J99">
        <f>IF(OR(D99="",D99=1),(G99-F99)*E99,IF(D100=1,I100-H99,-H99))</f>
        <v>-112</v>
      </c>
      <c r="P99">
        <v>19</v>
      </c>
      <c r="Q99">
        <v>22.300000000000001</v>
      </c>
      <c r="S99">
        <v>1</v>
      </c>
      <c r="T99">
        <v>8523</v>
      </c>
      <c r="U99">
        <v>8411</v>
      </c>
      <c r="V99">
        <f t="shared" si="36"/>
        <v>-112</v>
      </c>
      <c r="W99">
        <f t="shared" si="40"/>
        <v>-112</v>
      </c>
      <c r="X99">
        <f>IF(OR(R99="",R99=1),(U99-T99)*S99,IF(R100=1,W100-V99,-V99))</f>
        <v>-112</v>
      </c>
    </row>
    <row r="100">
      <c r="B100">
        <v>21</v>
      </c>
      <c r="C100" s="41" t="s">
        <v>63</v>
      </c>
      <c r="D100">
        <v>0</v>
      </c>
      <c r="E100">
        <v>-1</v>
      </c>
      <c r="F100">
        <v>8411</v>
      </c>
      <c r="G100">
        <v>8512</v>
      </c>
      <c r="H100">
        <f t="shared" ref="H100:H163" si="43">(G100-F100)*E100</f>
        <v>-101</v>
      </c>
      <c r="I100">
        <f t="shared" ref="I100:I108" si="44">IF(OR(D100="",D100=1),(G100-F100)*E100,0)</f>
        <v>0</v>
      </c>
      <c r="J100">
        <f t="shared" ref="J100:J108" si="45">IF(OR(D100="",D100=1),(G100-F100)*E100,IF(D101=1,I101-H100,-H100))</f>
        <v>34</v>
      </c>
      <c r="P100">
        <v>21</v>
      </c>
      <c r="Q100">
        <v>9.0999999999999996</v>
      </c>
      <c r="R100">
        <v>0</v>
      </c>
      <c r="S100">
        <v>-1</v>
      </c>
      <c r="T100">
        <v>8411</v>
      </c>
      <c r="U100">
        <v>8512</v>
      </c>
      <c r="V100">
        <f t="shared" ref="V100:V108" si="46">(U100-T100)*S100</f>
        <v>-101</v>
      </c>
      <c r="W100">
        <f t="shared" ref="W100:W108" si="47">IF(OR(R100="",R100=1),(U100-T100)*S100,0)</f>
        <v>0</v>
      </c>
      <c r="X100">
        <f t="shared" ref="X100:X108" si="48">IF(OR(R100="",R100=1),(U100-T100)*S100,IF(R101=1,W101-V100,-V100))</f>
        <v>34</v>
      </c>
    </row>
    <row r="101">
      <c r="C101" s="41" t="s">
        <v>23</v>
      </c>
      <c r="D101">
        <v>1</v>
      </c>
      <c r="E101">
        <v>-1</v>
      </c>
      <c r="F101">
        <v>8445</v>
      </c>
      <c r="G101">
        <v>8512</v>
      </c>
      <c r="H101">
        <f t="shared" si="43"/>
        <v>-67</v>
      </c>
      <c r="I101">
        <f t="shared" si="44"/>
        <v>-67</v>
      </c>
      <c r="J101">
        <f t="shared" si="45"/>
        <v>-67</v>
      </c>
      <c r="P101">
        <v>21</v>
      </c>
      <c r="Q101">
        <v>13.35</v>
      </c>
      <c r="R101">
        <v>1</v>
      </c>
      <c r="S101">
        <v>-1</v>
      </c>
      <c r="T101">
        <v>8445</v>
      </c>
      <c r="U101">
        <v>8512</v>
      </c>
      <c r="V101">
        <f t="shared" si="46"/>
        <v>-67</v>
      </c>
      <c r="W101">
        <f t="shared" si="47"/>
        <v>-67</v>
      </c>
      <c r="X101">
        <f t="shared" si="48"/>
        <v>-67</v>
      </c>
    </row>
    <row r="102">
      <c r="B102">
        <v>26</v>
      </c>
      <c r="C102" s="41" t="s">
        <v>77</v>
      </c>
      <c r="E102">
        <v>-1</v>
      </c>
      <c r="F102">
        <v>8449</v>
      </c>
      <c r="G102">
        <v>8514</v>
      </c>
      <c r="H102">
        <f t="shared" si="43"/>
        <v>-65</v>
      </c>
      <c r="I102">
        <f t="shared" si="44"/>
        <v>-65</v>
      </c>
      <c r="J102">
        <f t="shared" si="45"/>
        <v>-65</v>
      </c>
      <c r="P102">
        <v>26</v>
      </c>
      <c r="Q102">
        <v>11.050000000000001</v>
      </c>
      <c r="S102">
        <v>-1</v>
      </c>
      <c r="T102">
        <v>8449</v>
      </c>
      <c r="U102">
        <v>8514</v>
      </c>
      <c r="V102">
        <f t="shared" si="46"/>
        <v>-65</v>
      </c>
      <c r="W102">
        <f t="shared" si="47"/>
        <v>-65</v>
      </c>
      <c r="X102">
        <f t="shared" si="48"/>
        <v>-65</v>
      </c>
    </row>
    <row r="103">
      <c r="C103" s="41" t="s">
        <v>67</v>
      </c>
      <c r="E103">
        <v>1</v>
      </c>
      <c r="F103">
        <v>8514</v>
      </c>
      <c r="G103">
        <v>8583</v>
      </c>
      <c r="H103">
        <f t="shared" si="43"/>
        <v>69</v>
      </c>
      <c r="I103">
        <f t="shared" si="44"/>
        <v>69</v>
      </c>
      <c r="J103">
        <f t="shared" si="45"/>
        <v>69</v>
      </c>
      <c r="P103">
        <v>26</v>
      </c>
      <c r="Q103">
        <v>13.550000000000001</v>
      </c>
      <c r="S103">
        <v>1</v>
      </c>
      <c r="T103">
        <v>8514</v>
      </c>
      <c r="U103">
        <v>8583</v>
      </c>
      <c r="V103">
        <f t="shared" si="46"/>
        <v>69</v>
      </c>
      <c r="W103">
        <f t="shared" si="47"/>
        <v>69</v>
      </c>
      <c r="X103">
        <f t="shared" si="48"/>
        <v>69</v>
      </c>
    </row>
    <row r="104">
      <c r="B104">
        <v>27</v>
      </c>
      <c r="C104" s="41" t="s">
        <v>66</v>
      </c>
      <c r="D104">
        <v>0</v>
      </c>
      <c r="E104">
        <v>-1</v>
      </c>
      <c r="F104">
        <v>8494</v>
      </c>
      <c r="G104">
        <v>8595</v>
      </c>
      <c r="H104">
        <f t="shared" si="43"/>
        <v>-101</v>
      </c>
      <c r="I104">
        <f t="shared" si="44"/>
        <v>0</v>
      </c>
      <c r="J104">
        <f t="shared" si="45"/>
        <v>101</v>
      </c>
      <c r="P104">
        <v>27</v>
      </c>
      <c r="Q104">
        <v>21.199999999999999</v>
      </c>
      <c r="R104">
        <v>0</v>
      </c>
      <c r="S104">
        <v>-1</v>
      </c>
      <c r="T104">
        <v>8494</v>
      </c>
      <c r="U104">
        <v>8579</v>
      </c>
      <c r="V104">
        <f t="shared" si="46"/>
        <v>-85</v>
      </c>
      <c r="W104">
        <f t="shared" si="47"/>
        <v>0</v>
      </c>
      <c r="X104">
        <f t="shared" si="48"/>
        <v>85</v>
      </c>
    </row>
    <row r="105">
      <c r="B105">
        <v>28</v>
      </c>
      <c r="C105" s="41" t="s">
        <v>22</v>
      </c>
      <c r="E105">
        <v>1</v>
      </c>
      <c r="F105">
        <v>8595</v>
      </c>
      <c r="G105">
        <v>8597</v>
      </c>
      <c r="H105">
        <f t="shared" si="43"/>
        <v>2</v>
      </c>
      <c r="I105">
        <f t="shared" si="44"/>
        <v>2</v>
      </c>
      <c r="J105">
        <f t="shared" si="45"/>
        <v>2</v>
      </c>
      <c r="P105">
        <v>28</v>
      </c>
      <c r="Q105">
        <v>10</v>
      </c>
      <c r="S105">
        <v>1</v>
      </c>
      <c r="T105">
        <v>8595</v>
      </c>
      <c r="U105">
        <v>8597</v>
      </c>
      <c r="V105">
        <f t="shared" si="46"/>
        <v>2</v>
      </c>
      <c r="W105">
        <f t="shared" si="47"/>
        <v>2</v>
      </c>
      <c r="X105">
        <f t="shared" si="48"/>
        <v>2</v>
      </c>
    </row>
    <row r="106">
      <c r="C106" s="41" t="s">
        <v>71</v>
      </c>
      <c r="E106">
        <v>-1</v>
      </c>
      <c r="F106">
        <v>8597</v>
      </c>
      <c r="G106">
        <v>8640</v>
      </c>
      <c r="H106">
        <f t="shared" si="43"/>
        <v>-43</v>
      </c>
      <c r="I106">
        <f t="shared" si="44"/>
        <v>-43</v>
      </c>
      <c r="J106">
        <f t="shared" si="45"/>
        <v>-43</v>
      </c>
      <c r="P106">
        <v>28</v>
      </c>
      <c r="Q106">
        <v>21.399999999999999</v>
      </c>
      <c r="S106">
        <v>-1</v>
      </c>
      <c r="T106">
        <v>8597</v>
      </c>
      <c r="U106">
        <v>8640</v>
      </c>
      <c r="V106">
        <f t="shared" si="46"/>
        <v>-43</v>
      </c>
      <c r="W106">
        <f t="shared" si="47"/>
        <v>-43</v>
      </c>
      <c r="X106">
        <f t="shared" si="48"/>
        <v>-43</v>
      </c>
    </row>
    <row r="107">
      <c r="B107">
        <v>29</v>
      </c>
      <c r="C107" s="41" t="s">
        <v>78</v>
      </c>
      <c r="E107">
        <v>1</v>
      </c>
      <c r="F107">
        <v>8640</v>
      </c>
      <c r="G107">
        <v>8891</v>
      </c>
      <c r="H107">
        <f t="shared" si="43"/>
        <v>251</v>
      </c>
      <c r="I107">
        <f t="shared" si="44"/>
        <v>251</v>
      </c>
      <c r="J107">
        <f t="shared" si="45"/>
        <v>251</v>
      </c>
      <c r="P107">
        <v>29</v>
      </c>
      <c r="Q107">
        <v>11.25</v>
      </c>
      <c r="S107">
        <v>1</v>
      </c>
      <c r="T107">
        <v>8640</v>
      </c>
      <c r="U107">
        <v>8891</v>
      </c>
      <c r="V107">
        <f t="shared" si="46"/>
        <v>251</v>
      </c>
      <c r="W107">
        <f t="shared" si="47"/>
        <v>251</v>
      </c>
      <c r="X107">
        <f t="shared" si="48"/>
        <v>251</v>
      </c>
    </row>
    <row r="108">
      <c r="C108" s="41"/>
      <c r="H108">
        <f t="shared" si="43"/>
        <v>0</v>
      </c>
      <c r="I108">
        <f t="shared" si="44"/>
        <v>0</v>
      </c>
      <c r="J108">
        <f t="shared" si="45"/>
        <v>0</v>
      </c>
      <c r="Q108" s="41"/>
      <c r="V108">
        <f t="shared" si="46"/>
        <v>0</v>
      </c>
      <c r="W108">
        <f t="shared" si="47"/>
        <v>0</v>
      </c>
      <c r="X108">
        <f t="shared" si="48"/>
        <v>0</v>
      </c>
    </row>
    <row r="109">
      <c r="B109" s="46" t="s">
        <v>15</v>
      </c>
      <c r="C109" s="41"/>
      <c r="I109">
        <f>SUM(I82:I108)</f>
        <v>552</v>
      </c>
      <c r="J109">
        <f>SUM(J82:J108)</f>
        <v>688</v>
      </c>
      <c r="K109">
        <v>-12.5</v>
      </c>
      <c r="P109" s="47" t="s">
        <v>15</v>
      </c>
      <c r="Q109" s="41"/>
      <c r="W109">
        <f>SUM(W82:W108)</f>
        <v>547</v>
      </c>
      <c r="X109">
        <f>SUM(X82:X108)</f>
        <v>674</v>
      </c>
    </row>
    <row r="110">
      <c r="C110" s="41"/>
    </row>
    <row r="111">
      <c r="B111" s="46" t="s">
        <v>40</v>
      </c>
      <c r="C111" s="41"/>
    </row>
    <row r="112">
      <c r="B112">
        <v>4</v>
      </c>
      <c r="C112" s="41" t="s">
        <v>63</v>
      </c>
      <c r="E112">
        <v>-1</v>
      </c>
      <c r="F112">
        <v>7900</v>
      </c>
      <c r="G112">
        <v>8089</v>
      </c>
      <c r="H112">
        <f t="shared" si="43"/>
        <v>-189</v>
      </c>
      <c r="I112">
        <f t="shared" ref="I112:I134" si="49">IF(OR(D112="",D112=1),(G112-F112)*E112,0)</f>
        <v>-189</v>
      </c>
      <c r="J112">
        <f t="shared" ref="J112:J122" si="50">IF(OR(D112="",D112=1),(G112-F112)*E112,IF(D113=1,I113-H112,-H112))</f>
        <v>-189</v>
      </c>
      <c r="L112">
        <v>4</v>
      </c>
      <c r="M112">
        <v>9.0999999999999996</v>
      </c>
      <c r="N112">
        <v>0</v>
      </c>
      <c r="O112">
        <v>-1</v>
      </c>
      <c r="P112">
        <v>7900</v>
      </c>
      <c r="Q112" s="40">
        <v>8074</v>
      </c>
      <c r="R112">
        <f t="shared" ref="R112:R165" si="51">(Q112-P112)*O112</f>
        <v>-174</v>
      </c>
      <c r="S112">
        <f t="shared" ref="S112:S134" si="52">IF(OR(N112="",N112=1),(Q112-P112)*O112,0)</f>
        <v>0</v>
      </c>
      <c r="T112">
        <f t="shared" ref="T112:T133" si="53">IF(OR(N112="",N112=1),(Q112-P112)*O112,IF(N113=1,S113-R112,-R112))</f>
        <v>174</v>
      </c>
    </row>
    <row r="113">
      <c r="C113" s="41" t="s">
        <v>77</v>
      </c>
      <c r="E113">
        <v>1</v>
      </c>
      <c r="F113">
        <v>8101</v>
      </c>
      <c r="G113">
        <v>8075</v>
      </c>
      <c r="H113">
        <f t="shared" si="43"/>
        <v>-26</v>
      </c>
      <c r="I113">
        <f t="shared" si="49"/>
        <v>-26</v>
      </c>
      <c r="J113">
        <f t="shared" si="50"/>
        <v>-26</v>
      </c>
      <c r="L113">
        <v>4</v>
      </c>
      <c r="M113">
        <v>11.050000000000001</v>
      </c>
      <c r="O113">
        <v>1</v>
      </c>
      <c r="P113">
        <v>8101</v>
      </c>
      <c r="Q113" s="40">
        <v>8075</v>
      </c>
      <c r="R113">
        <f t="shared" si="51"/>
        <v>-26</v>
      </c>
      <c r="S113">
        <f t="shared" si="52"/>
        <v>-26</v>
      </c>
      <c r="T113">
        <f t="shared" si="53"/>
        <v>-26</v>
      </c>
    </row>
    <row r="114">
      <c r="B114">
        <v>5</v>
      </c>
      <c r="C114" s="41" t="s">
        <v>74</v>
      </c>
      <c r="E114">
        <v>1</v>
      </c>
      <c r="F114">
        <v>8170</v>
      </c>
      <c r="G114">
        <v>8265</v>
      </c>
      <c r="H114">
        <f t="shared" si="43"/>
        <v>95</v>
      </c>
      <c r="I114">
        <f t="shared" si="49"/>
        <v>95</v>
      </c>
      <c r="J114">
        <f t="shared" si="50"/>
        <v>95</v>
      </c>
      <c r="L114">
        <v>5</v>
      </c>
      <c r="M114">
        <v>21.100000000000001</v>
      </c>
      <c r="O114">
        <v>1</v>
      </c>
      <c r="P114">
        <v>8182</v>
      </c>
      <c r="Q114" s="40">
        <v>8265</v>
      </c>
      <c r="R114">
        <f t="shared" si="51"/>
        <v>83</v>
      </c>
      <c r="S114">
        <f t="shared" si="52"/>
        <v>83</v>
      </c>
      <c r="T114">
        <f t="shared" si="53"/>
        <v>83</v>
      </c>
    </row>
    <row r="115">
      <c r="B115">
        <v>9</v>
      </c>
      <c r="C115" s="41" t="s">
        <v>63</v>
      </c>
      <c r="E115">
        <v>-1</v>
      </c>
      <c r="F115">
        <v>8265</v>
      </c>
      <c r="G115">
        <v>8309</v>
      </c>
      <c r="H115">
        <f t="shared" si="43"/>
        <v>-44</v>
      </c>
      <c r="I115">
        <f t="shared" si="49"/>
        <v>-44</v>
      </c>
      <c r="J115">
        <f t="shared" si="50"/>
        <v>-44</v>
      </c>
      <c r="L115">
        <v>9</v>
      </c>
      <c r="M115">
        <v>9.0999999999999996</v>
      </c>
      <c r="O115">
        <v>-1</v>
      </c>
      <c r="P115">
        <v>8265</v>
      </c>
      <c r="Q115" s="40">
        <v>8309</v>
      </c>
      <c r="R115">
        <f t="shared" si="51"/>
        <v>-44</v>
      </c>
      <c r="S115">
        <f t="shared" si="52"/>
        <v>-44</v>
      </c>
      <c r="T115">
        <f t="shared" si="53"/>
        <v>-44</v>
      </c>
    </row>
    <row r="116">
      <c r="C116" s="41" t="s">
        <v>70</v>
      </c>
      <c r="E116">
        <v>-1</v>
      </c>
      <c r="F116">
        <v>8270</v>
      </c>
      <c r="G116">
        <v>8321</v>
      </c>
      <c r="H116">
        <f t="shared" si="43"/>
        <v>-51</v>
      </c>
      <c r="I116">
        <f t="shared" si="49"/>
        <v>-51</v>
      </c>
      <c r="J116">
        <f t="shared" si="50"/>
        <v>-51</v>
      </c>
      <c r="L116">
        <v>9</v>
      </c>
      <c r="M116">
        <v>14.050000000000001</v>
      </c>
      <c r="O116">
        <v>-1</v>
      </c>
      <c r="P116">
        <v>8270</v>
      </c>
      <c r="Q116" s="40">
        <v>8321</v>
      </c>
      <c r="R116">
        <f t="shared" si="51"/>
        <v>-51</v>
      </c>
      <c r="S116">
        <f t="shared" si="52"/>
        <v>-51</v>
      </c>
      <c r="T116">
        <f t="shared" si="53"/>
        <v>-51</v>
      </c>
    </row>
    <row r="117">
      <c r="B117">
        <v>10</v>
      </c>
      <c r="C117" s="41" t="s">
        <v>60</v>
      </c>
      <c r="E117">
        <v>-1</v>
      </c>
      <c r="F117">
        <v>8251</v>
      </c>
      <c r="G117">
        <v>8271</v>
      </c>
      <c r="H117">
        <f t="shared" si="43"/>
        <v>-20</v>
      </c>
      <c r="I117">
        <f t="shared" si="49"/>
        <v>-20</v>
      </c>
      <c r="J117">
        <f t="shared" si="50"/>
        <v>-20</v>
      </c>
      <c r="L117">
        <v>10</v>
      </c>
      <c r="M117">
        <v>14.550000000000001</v>
      </c>
      <c r="O117">
        <v>-1</v>
      </c>
      <c r="P117">
        <v>8251</v>
      </c>
      <c r="Q117" s="40">
        <v>8271</v>
      </c>
      <c r="R117">
        <f t="shared" si="51"/>
        <v>-20</v>
      </c>
      <c r="S117">
        <f t="shared" si="52"/>
        <v>-20</v>
      </c>
      <c r="T117">
        <f t="shared" si="53"/>
        <v>-20</v>
      </c>
    </row>
    <row r="118">
      <c r="B118">
        <v>11</v>
      </c>
      <c r="C118" s="41" t="s">
        <v>63</v>
      </c>
      <c r="E118">
        <v>-1</v>
      </c>
      <c r="F118">
        <v>8220</v>
      </c>
      <c r="G118">
        <v>8092</v>
      </c>
      <c r="H118">
        <f t="shared" si="43"/>
        <v>128</v>
      </c>
      <c r="I118">
        <f t="shared" si="49"/>
        <v>128</v>
      </c>
      <c r="J118">
        <f t="shared" si="50"/>
        <v>128</v>
      </c>
      <c r="L118">
        <v>11</v>
      </c>
      <c r="M118">
        <v>9.0999999999999996</v>
      </c>
      <c r="O118">
        <v>-1</v>
      </c>
      <c r="P118">
        <v>8220</v>
      </c>
      <c r="Q118" s="40">
        <v>8092</v>
      </c>
      <c r="R118">
        <f t="shared" si="51"/>
        <v>128</v>
      </c>
      <c r="S118">
        <f t="shared" si="52"/>
        <v>128</v>
      </c>
      <c r="T118">
        <f t="shared" si="53"/>
        <v>128</v>
      </c>
    </row>
    <row r="119">
      <c r="B119">
        <v>12</v>
      </c>
      <c r="C119" s="41" t="s">
        <v>79</v>
      </c>
      <c r="D119">
        <v>0</v>
      </c>
      <c r="E119">
        <v>1</v>
      </c>
      <c r="F119">
        <v>8092</v>
      </c>
      <c r="G119">
        <v>7959</v>
      </c>
      <c r="H119">
        <f t="shared" si="43"/>
        <v>-133</v>
      </c>
      <c r="I119">
        <f t="shared" si="49"/>
        <v>0</v>
      </c>
      <c r="J119">
        <f t="shared" si="50"/>
        <v>133</v>
      </c>
      <c r="L119">
        <v>12</v>
      </c>
      <c r="M119">
        <v>21.100000000000001</v>
      </c>
      <c r="N119">
        <v>0</v>
      </c>
      <c r="O119">
        <v>1</v>
      </c>
      <c r="P119">
        <v>8092</v>
      </c>
      <c r="Q119" s="40">
        <v>7959</v>
      </c>
      <c r="R119">
        <f t="shared" si="51"/>
        <v>-133</v>
      </c>
      <c r="S119">
        <f t="shared" si="52"/>
        <v>0</v>
      </c>
      <c r="T119">
        <f t="shared" si="53"/>
        <v>133</v>
      </c>
    </row>
    <row r="120">
      <c r="B120">
        <v>15</v>
      </c>
      <c r="C120" s="41" t="s">
        <v>63</v>
      </c>
      <c r="D120">
        <v>0</v>
      </c>
      <c r="E120">
        <v>-1</v>
      </c>
      <c r="F120">
        <v>7959</v>
      </c>
      <c r="G120">
        <v>8107</v>
      </c>
      <c r="H120">
        <f t="shared" si="43"/>
        <v>-148</v>
      </c>
      <c r="I120">
        <f t="shared" si="49"/>
        <v>0</v>
      </c>
      <c r="J120">
        <f t="shared" si="50"/>
        <v>16</v>
      </c>
      <c r="L120">
        <v>15</v>
      </c>
      <c r="M120">
        <v>9.0999999999999996</v>
      </c>
      <c r="N120">
        <v>0</v>
      </c>
      <c r="O120">
        <v>-1</v>
      </c>
      <c r="P120">
        <v>7959</v>
      </c>
      <c r="Q120" s="40">
        <v>8107</v>
      </c>
      <c r="R120">
        <f t="shared" si="51"/>
        <v>-148</v>
      </c>
      <c r="S120">
        <f t="shared" si="52"/>
        <v>0</v>
      </c>
      <c r="T120">
        <f t="shared" si="53"/>
        <v>16</v>
      </c>
    </row>
    <row r="121">
      <c r="C121" s="41" t="s">
        <v>73</v>
      </c>
      <c r="D121">
        <v>1</v>
      </c>
      <c r="E121">
        <v>-1</v>
      </c>
      <c r="F121">
        <v>7975</v>
      </c>
      <c r="G121">
        <v>8107</v>
      </c>
      <c r="H121">
        <f t="shared" si="43"/>
        <v>-132</v>
      </c>
      <c r="I121">
        <f t="shared" si="49"/>
        <v>-132</v>
      </c>
      <c r="J121">
        <f t="shared" si="50"/>
        <v>-132</v>
      </c>
      <c r="L121">
        <v>15</v>
      </c>
      <c r="M121">
        <v>10.449999999999999</v>
      </c>
      <c r="N121">
        <v>1</v>
      </c>
      <c r="O121">
        <v>-1</v>
      </c>
      <c r="P121">
        <v>7975</v>
      </c>
      <c r="Q121" s="40">
        <v>8107</v>
      </c>
      <c r="R121">
        <f t="shared" si="51"/>
        <v>-132</v>
      </c>
      <c r="S121">
        <f t="shared" si="52"/>
        <v>-132</v>
      </c>
      <c r="T121">
        <f t="shared" si="53"/>
        <v>-132</v>
      </c>
    </row>
    <row r="122">
      <c r="C122" s="41" t="s">
        <v>66</v>
      </c>
      <c r="E122">
        <v>1</v>
      </c>
      <c r="F122">
        <v>8140</v>
      </c>
      <c r="G122">
        <v>8084</v>
      </c>
      <c r="H122">
        <f t="shared" si="43"/>
        <v>-56</v>
      </c>
      <c r="I122">
        <f t="shared" si="49"/>
        <v>-56</v>
      </c>
      <c r="J122">
        <f t="shared" si="50"/>
        <v>-56</v>
      </c>
      <c r="L122">
        <v>15</v>
      </c>
      <c r="M122">
        <v>21.199999999999999</v>
      </c>
      <c r="O122">
        <v>1</v>
      </c>
      <c r="P122">
        <v>8140</v>
      </c>
      <c r="Q122" s="40">
        <v>8084</v>
      </c>
      <c r="R122">
        <f t="shared" si="51"/>
        <v>-56</v>
      </c>
      <c r="S122">
        <f t="shared" si="52"/>
        <v>-56</v>
      </c>
      <c r="T122">
        <f t="shared" si="53"/>
        <v>-56</v>
      </c>
    </row>
    <row r="123">
      <c r="B123">
        <v>16</v>
      </c>
      <c r="C123" s="41" t="s">
        <v>70</v>
      </c>
      <c r="E123">
        <v>-1</v>
      </c>
      <c r="F123">
        <v>8084</v>
      </c>
      <c r="G123">
        <v>7954</v>
      </c>
      <c r="H123">
        <f t="shared" si="43"/>
        <v>130</v>
      </c>
      <c r="I123">
        <f t="shared" si="49"/>
        <v>130</v>
      </c>
      <c r="J123">
        <f>IF(OR(D123="",D123=1),(G123-F123)*E123,IF(D125=1,I125-H123,-H123))</f>
        <v>130</v>
      </c>
      <c r="L123">
        <v>16</v>
      </c>
      <c r="M123">
        <v>14.050000000000001</v>
      </c>
      <c r="N123">
        <v>0</v>
      </c>
      <c r="O123">
        <v>-1</v>
      </c>
      <c r="P123">
        <v>8084</v>
      </c>
      <c r="Q123" s="40">
        <v>7954</v>
      </c>
      <c r="R123">
        <f t="shared" si="51"/>
        <v>130</v>
      </c>
      <c r="S123">
        <f t="shared" si="52"/>
        <v>0</v>
      </c>
      <c r="T123">
        <f t="shared" si="53"/>
        <v>-11</v>
      </c>
    </row>
    <row r="124">
      <c r="C124" s="41"/>
      <c r="L124">
        <v>16</v>
      </c>
      <c r="M124">
        <v>22</v>
      </c>
      <c r="N124">
        <v>1</v>
      </c>
      <c r="O124">
        <v>-1</v>
      </c>
      <c r="P124">
        <v>8073</v>
      </c>
      <c r="Q124" s="40">
        <v>7954</v>
      </c>
      <c r="R124">
        <f t="shared" si="51"/>
        <v>119</v>
      </c>
      <c r="S124">
        <f t="shared" si="52"/>
        <v>119</v>
      </c>
      <c r="T124">
        <f t="shared" si="53"/>
        <v>119</v>
      </c>
    </row>
    <row r="125">
      <c r="B125">
        <v>18</v>
      </c>
      <c r="C125" s="41" t="s">
        <v>71</v>
      </c>
      <c r="E125">
        <v>1</v>
      </c>
      <c r="F125">
        <v>7954</v>
      </c>
      <c r="G125">
        <v>7966</v>
      </c>
      <c r="H125">
        <f t="shared" si="43"/>
        <v>12</v>
      </c>
      <c r="I125">
        <f t="shared" si="49"/>
        <v>12</v>
      </c>
      <c r="J125">
        <f t="shared" ref="J125:J126" si="54">IF(OR(D125="",D125=1),(G125-F125)*E125,IF(D126=1,I126-H125,-H125))</f>
        <v>12</v>
      </c>
      <c r="L125">
        <v>18</v>
      </c>
      <c r="M125">
        <v>21.399999999999999</v>
      </c>
      <c r="O125">
        <v>1</v>
      </c>
      <c r="P125">
        <v>7954</v>
      </c>
      <c r="Q125" s="40">
        <v>7966</v>
      </c>
      <c r="R125">
        <f t="shared" si="51"/>
        <v>12</v>
      </c>
      <c r="S125">
        <f t="shared" si="52"/>
        <v>12</v>
      </c>
      <c r="T125">
        <f t="shared" si="53"/>
        <v>12</v>
      </c>
    </row>
    <row r="126">
      <c r="B126">
        <v>19</v>
      </c>
      <c r="C126" s="41" t="s">
        <v>68</v>
      </c>
      <c r="E126">
        <v>-1</v>
      </c>
      <c r="F126">
        <v>7966</v>
      </c>
      <c r="G126">
        <v>7667</v>
      </c>
      <c r="H126">
        <f t="shared" si="43"/>
        <v>299</v>
      </c>
      <c r="I126">
        <f t="shared" si="49"/>
        <v>299</v>
      </c>
      <c r="J126">
        <f t="shared" si="54"/>
        <v>299</v>
      </c>
      <c r="L126">
        <v>19</v>
      </c>
      <c r="M126">
        <v>22.5</v>
      </c>
      <c r="O126">
        <v>-1</v>
      </c>
      <c r="P126">
        <v>7966</v>
      </c>
      <c r="Q126" s="40">
        <v>7702</v>
      </c>
      <c r="R126">
        <f t="shared" si="51"/>
        <v>264</v>
      </c>
      <c r="S126">
        <f t="shared" si="52"/>
        <v>264</v>
      </c>
      <c r="T126">
        <f t="shared" si="53"/>
        <v>264</v>
      </c>
    </row>
    <row r="127">
      <c r="B127">
        <v>24</v>
      </c>
      <c r="C127" s="41" t="s">
        <v>59</v>
      </c>
      <c r="E127">
        <v>1</v>
      </c>
      <c r="F127">
        <v>7702</v>
      </c>
      <c r="G127">
        <v>7664</v>
      </c>
      <c r="H127">
        <f t="shared" si="43"/>
        <v>-38</v>
      </c>
      <c r="I127">
        <f t="shared" si="49"/>
        <v>-38</v>
      </c>
      <c r="J127">
        <f>IF(OR(D127="",D127=1),(G127-F127)*E127,IF(D129=1,I129-H127,-H127))</f>
        <v>-38</v>
      </c>
      <c r="L127">
        <v>24</v>
      </c>
      <c r="M127">
        <v>9.3000000000000007</v>
      </c>
      <c r="N127">
        <v>0</v>
      </c>
      <c r="O127">
        <v>1</v>
      </c>
      <c r="P127">
        <v>7702</v>
      </c>
      <c r="Q127" s="40">
        <v>7664</v>
      </c>
      <c r="R127">
        <f t="shared" si="51"/>
        <v>-38</v>
      </c>
      <c r="S127">
        <f t="shared" si="52"/>
        <v>0</v>
      </c>
      <c r="T127">
        <f t="shared" si="53"/>
        <v>-15</v>
      </c>
    </row>
    <row r="128">
      <c r="C128" s="41"/>
      <c r="L128">
        <v>24</v>
      </c>
      <c r="M128">
        <v>11.15</v>
      </c>
      <c r="N128">
        <v>1</v>
      </c>
      <c r="O128">
        <v>1</v>
      </c>
      <c r="P128">
        <v>7717</v>
      </c>
      <c r="Q128" s="40">
        <v>7664</v>
      </c>
      <c r="R128">
        <f t="shared" si="51"/>
        <v>-53</v>
      </c>
      <c r="S128">
        <f t="shared" si="52"/>
        <v>-53</v>
      </c>
      <c r="T128">
        <f t="shared" si="53"/>
        <v>-53</v>
      </c>
    </row>
    <row r="129">
      <c r="C129" s="41" t="s">
        <v>79</v>
      </c>
      <c r="E129">
        <v>-1</v>
      </c>
      <c r="F129">
        <v>7670</v>
      </c>
      <c r="G129">
        <v>7679</v>
      </c>
      <c r="H129">
        <f t="shared" si="43"/>
        <v>-9</v>
      </c>
      <c r="I129">
        <f t="shared" si="49"/>
        <v>-9</v>
      </c>
      <c r="J129">
        <f t="shared" ref="J129:J130" si="55">IF(OR(D129="",D129=1),(G129-F129)*E129,IF(D130=1,I130-H129,-H129))</f>
        <v>-9</v>
      </c>
      <c r="L129">
        <v>24</v>
      </c>
      <c r="M129">
        <v>21.100000000000001</v>
      </c>
      <c r="O129">
        <v>-1</v>
      </c>
      <c r="P129">
        <v>7670</v>
      </c>
      <c r="Q129" s="40">
        <v>7679</v>
      </c>
      <c r="R129">
        <f t="shared" si="51"/>
        <v>-9</v>
      </c>
      <c r="S129">
        <f t="shared" si="52"/>
        <v>-9</v>
      </c>
      <c r="T129">
        <f t="shared" si="53"/>
        <v>-9</v>
      </c>
    </row>
    <row r="130">
      <c r="B130">
        <v>25</v>
      </c>
      <c r="C130" s="41" t="s">
        <v>80</v>
      </c>
      <c r="E130">
        <v>1</v>
      </c>
      <c r="F130">
        <v>7712</v>
      </c>
      <c r="G130">
        <v>7786</v>
      </c>
      <c r="H130">
        <f t="shared" si="43"/>
        <v>74</v>
      </c>
      <c r="I130">
        <f t="shared" si="49"/>
        <v>74</v>
      </c>
      <c r="J130">
        <f t="shared" si="55"/>
        <v>74</v>
      </c>
      <c r="L130">
        <v>25</v>
      </c>
      <c r="M130">
        <v>14.25</v>
      </c>
      <c r="O130">
        <v>1</v>
      </c>
      <c r="P130">
        <v>7712</v>
      </c>
      <c r="Q130" s="40">
        <v>7786</v>
      </c>
      <c r="R130">
        <f t="shared" si="51"/>
        <v>74</v>
      </c>
      <c r="S130">
        <f t="shared" si="52"/>
        <v>74</v>
      </c>
      <c r="T130">
        <f t="shared" si="53"/>
        <v>74</v>
      </c>
    </row>
    <row r="131">
      <c r="B131">
        <v>29</v>
      </c>
      <c r="C131" s="41" t="s">
        <v>38</v>
      </c>
      <c r="D131">
        <v>0</v>
      </c>
      <c r="E131">
        <v>1</v>
      </c>
      <c r="F131">
        <v>7893</v>
      </c>
      <c r="G131">
        <v>7781</v>
      </c>
      <c r="H131">
        <f t="shared" si="43"/>
        <v>-112</v>
      </c>
      <c r="I131">
        <f t="shared" si="49"/>
        <v>0</v>
      </c>
      <c r="J131">
        <f>IF(OR(D131="",D131=1),(G131-F131)*E131,IF(D133=1,I133-H131,-H131))</f>
        <v>112</v>
      </c>
      <c r="L131">
        <v>29</v>
      </c>
      <c r="M131">
        <v>10.35</v>
      </c>
      <c r="N131">
        <v>0</v>
      </c>
      <c r="O131">
        <v>1</v>
      </c>
      <c r="P131">
        <v>7893</v>
      </c>
      <c r="Q131" s="40">
        <v>7781</v>
      </c>
      <c r="R131">
        <f t="shared" si="51"/>
        <v>-112</v>
      </c>
      <c r="S131">
        <f t="shared" si="52"/>
        <v>0</v>
      </c>
      <c r="T131">
        <f t="shared" si="53"/>
        <v>74</v>
      </c>
    </row>
    <row r="132">
      <c r="C132" s="41"/>
      <c r="L132">
        <v>29</v>
      </c>
      <c r="M132">
        <v>13.35</v>
      </c>
      <c r="N132">
        <v>1</v>
      </c>
      <c r="O132">
        <v>1</v>
      </c>
      <c r="P132">
        <v>7819</v>
      </c>
      <c r="Q132" s="40">
        <v>7781</v>
      </c>
      <c r="R132">
        <f t="shared" si="51"/>
        <v>-38</v>
      </c>
      <c r="S132">
        <f t="shared" si="52"/>
        <v>-38</v>
      </c>
      <c r="T132">
        <f t="shared" si="53"/>
        <v>-38</v>
      </c>
    </row>
    <row r="133">
      <c r="C133" s="41" t="s">
        <v>80</v>
      </c>
      <c r="E133">
        <v>-1</v>
      </c>
      <c r="F133">
        <v>7781</v>
      </c>
      <c r="G133">
        <v>7438</v>
      </c>
      <c r="H133">
        <f t="shared" si="43"/>
        <v>343</v>
      </c>
      <c r="I133">
        <f t="shared" si="49"/>
        <v>343</v>
      </c>
      <c r="J133">
        <f>IF(OR(D133="",D133=1),(G133-F133)*E133,IF(D134=1,I134-H133,-H133))</f>
        <v>343</v>
      </c>
      <c r="L133">
        <v>29</v>
      </c>
      <c r="M133">
        <v>14.449999999999999</v>
      </c>
      <c r="O133">
        <v>-1</v>
      </c>
      <c r="P133">
        <v>7781</v>
      </c>
      <c r="Q133" s="40">
        <v>7438</v>
      </c>
      <c r="R133">
        <f t="shared" si="51"/>
        <v>343</v>
      </c>
      <c r="S133">
        <f t="shared" si="52"/>
        <v>343</v>
      </c>
      <c r="T133">
        <f t="shared" si="53"/>
        <v>343</v>
      </c>
    </row>
    <row r="134">
      <c r="C134" s="41"/>
      <c r="H134">
        <f t="shared" si="43"/>
        <v>0</v>
      </c>
      <c r="I134">
        <f t="shared" si="49"/>
        <v>0</v>
      </c>
      <c r="J134">
        <f>IF(OR(D134="",D134=1),(G134-F134)*E134,IF(#REF!=1,#REF!-H134,-H134))</f>
        <v>0</v>
      </c>
      <c r="M134" s="41"/>
      <c r="R134">
        <f t="shared" si="51"/>
        <v>0</v>
      </c>
      <c r="S134">
        <f t="shared" si="52"/>
        <v>0</v>
      </c>
      <c r="T134">
        <f>IF(OR(N134="",N134=1),(Q134-P134)*O134,IF(N135=1,S136-R134,-R134))</f>
        <v>0</v>
      </c>
    </row>
    <row r="135">
      <c r="B135" s="46" t="s">
        <v>15</v>
      </c>
      <c r="C135" s="41"/>
      <c r="I135">
        <f>SUM(I112:I134)</f>
        <v>516</v>
      </c>
      <c r="J135">
        <f>SUM(J112:J134)</f>
        <v>777</v>
      </c>
      <c r="K135">
        <v>-9.5</v>
      </c>
      <c r="L135" s="46" t="s">
        <v>15</v>
      </c>
      <c r="M135" s="41"/>
      <c r="S135">
        <f>SUM(S112:S134)</f>
        <v>594</v>
      </c>
      <c r="T135">
        <f>SUM(T112:T134)</f>
        <v>965</v>
      </c>
    </row>
    <row r="136">
      <c r="C136" s="41"/>
    </row>
    <row r="137">
      <c r="B137" s="46" t="s">
        <v>51</v>
      </c>
      <c r="C137" s="41"/>
    </row>
    <row r="138">
      <c r="B138">
        <v>30</v>
      </c>
      <c r="C138" s="39" t="s">
        <v>21</v>
      </c>
      <c r="E138">
        <v>1</v>
      </c>
      <c r="F138">
        <v>8629</v>
      </c>
      <c r="G138">
        <v>8622</v>
      </c>
      <c r="H138">
        <f t="shared" si="43"/>
        <v>-7</v>
      </c>
      <c r="I138">
        <f t="shared" ref="I138:I165" si="56">IF(OR(D138="",D138=1),(G138-F138)*E138,0)</f>
        <v>-7</v>
      </c>
      <c r="J138">
        <f>IF(OR(D138="",D138=1),(G138-F138)*E138,IF(D139=1,I139-H138,-H138))</f>
        <v>-7</v>
      </c>
      <c r="R138">
        <f t="shared" si="51"/>
        <v>0</v>
      </c>
      <c r="S138">
        <f t="shared" ref="S138:S165" si="57">IF(OR(N138="",N138=1),(Q138-P138)*O138,0)</f>
        <v>0</v>
      </c>
      <c r="T138">
        <f>IF(OR(N138="",N138=1),(Q138-P138)*O138,IF(N139=1,S139-R138,-R138))</f>
        <v>0</v>
      </c>
    </row>
    <row r="139">
      <c r="B139">
        <v>3</v>
      </c>
      <c r="C139" s="39" t="s">
        <v>66</v>
      </c>
      <c r="E139">
        <v>-1</v>
      </c>
      <c r="F139">
        <v>8649</v>
      </c>
      <c r="G139">
        <v>8675</v>
      </c>
      <c r="H139">
        <f t="shared" si="43"/>
        <v>-26</v>
      </c>
      <c r="I139">
        <f t="shared" si="56"/>
        <v>-26</v>
      </c>
      <c r="J139">
        <f>IF(OR(D139="",D139=1),(G139-F139)*E139,IF(#REF!=1,#REF!-H139,-H139))</f>
        <v>-26</v>
      </c>
      <c r="L139">
        <v>3</v>
      </c>
      <c r="M139">
        <v>21.199999999999999</v>
      </c>
      <c r="O139">
        <v>-1</v>
      </c>
      <c r="P139">
        <v>8649</v>
      </c>
      <c r="Q139" s="40">
        <v>8675</v>
      </c>
      <c r="R139">
        <f t="shared" si="51"/>
        <v>-26</v>
      </c>
      <c r="S139">
        <f t="shared" si="57"/>
        <v>-26</v>
      </c>
      <c r="T139">
        <f>IF(OR(N139="",N139=1),(Q139-P139)*O139,IF(#REF!=1,#REF!-R139,-R139))</f>
        <v>-26</v>
      </c>
    </row>
    <row r="140">
      <c r="L140">
        <v>4</v>
      </c>
      <c r="M140">
        <v>9.3000000000000007</v>
      </c>
      <c r="O140">
        <v>1</v>
      </c>
      <c r="P140">
        <v>8669</v>
      </c>
      <c r="Q140" s="40">
        <v>8567</v>
      </c>
      <c r="R140">
        <f t="shared" si="51"/>
        <v>-102</v>
      </c>
      <c r="S140">
        <f t="shared" si="57"/>
        <v>-102</v>
      </c>
      <c r="T140">
        <f>IF(OR(N140="",N140=1),(Q140-P140)*O140,IF(#REF!=1,#REF!-R140,-R140))</f>
        <v>-102</v>
      </c>
    </row>
    <row r="141">
      <c r="B141" s="46">
        <v>6</v>
      </c>
      <c r="C141" s="39" t="s">
        <v>63</v>
      </c>
      <c r="D141">
        <v>0</v>
      </c>
      <c r="E141" s="46">
        <v>-1</v>
      </c>
      <c r="F141" s="46">
        <v>8567</v>
      </c>
      <c r="G141" s="46">
        <v>8688</v>
      </c>
      <c r="H141">
        <f t="shared" si="43"/>
        <v>-121</v>
      </c>
      <c r="I141">
        <f t="shared" si="56"/>
        <v>0</v>
      </c>
      <c r="J141">
        <f t="shared" ref="J141:J160" si="58">IF(OR(D141="",D141=1),(G141-F141)*E141,IF(D142=1,I142-H141,-H141))</f>
        <v>121</v>
      </c>
      <c r="L141">
        <v>6</v>
      </c>
      <c r="M141">
        <v>9.0999999999999996</v>
      </c>
      <c r="N141">
        <v>0</v>
      </c>
      <c r="O141">
        <v>-1</v>
      </c>
      <c r="P141">
        <v>8567</v>
      </c>
      <c r="Q141" s="40">
        <v>8675</v>
      </c>
      <c r="R141">
        <f t="shared" si="51"/>
        <v>-108</v>
      </c>
      <c r="S141">
        <f t="shared" si="57"/>
        <v>0</v>
      </c>
      <c r="T141">
        <f t="shared" ref="T141:T162" si="59">IF(OR(N141="",N141=1),(Q141-P141)*O141,IF(N142=1,S142-R141,-R141))</f>
        <v>108</v>
      </c>
    </row>
    <row r="142">
      <c r="B142">
        <v>6</v>
      </c>
      <c r="C142" s="39" t="s">
        <v>23</v>
      </c>
      <c r="E142">
        <v>1</v>
      </c>
      <c r="F142">
        <v>8688</v>
      </c>
      <c r="G142">
        <v>8647</v>
      </c>
      <c r="H142">
        <f t="shared" si="43"/>
        <v>-41</v>
      </c>
      <c r="I142">
        <f t="shared" si="56"/>
        <v>-41</v>
      </c>
      <c r="J142">
        <f t="shared" si="58"/>
        <v>-41</v>
      </c>
      <c r="R142">
        <f t="shared" si="51"/>
        <v>0</v>
      </c>
      <c r="S142">
        <f t="shared" si="57"/>
        <v>0</v>
      </c>
      <c r="T142">
        <f t="shared" si="59"/>
        <v>0</v>
      </c>
    </row>
    <row r="143">
      <c r="C143" s="39" t="s">
        <v>60</v>
      </c>
      <c r="E143">
        <v>-1</v>
      </c>
      <c r="F143">
        <v>8639</v>
      </c>
      <c r="G143">
        <v>8659</v>
      </c>
      <c r="H143">
        <f t="shared" si="43"/>
        <v>-20</v>
      </c>
      <c r="I143">
        <f t="shared" si="56"/>
        <v>-20</v>
      </c>
      <c r="J143">
        <f t="shared" si="58"/>
        <v>-20</v>
      </c>
      <c r="L143">
        <v>6</v>
      </c>
      <c r="M143">
        <v>14.550000000000001</v>
      </c>
      <c r="O143">
        <v>-1</v>
      </c>
      <c r="P143">
        <v>8639</v>
      </c>
      <c r="Q143" s="40">
        <v>8659</v>
      </c>
      <c r="R143">
        <f t="shared" si="51"/>
        <v>-20</v>
      </c>
      <c r="S143">
        <f t="shared" si="57"/>
        <v>-20</v>
      </c>
      <c r="T143">
        <f t="shared" si="59"/>
        <v>-20</v>
      </c>
    </row>
    <row r="144">
      <c r="B144">
        <v>7</v>
      </c>
      <c r="C144" s="39" t="s">
        <v>81</v>
      </c>
      <c r="D144">
        <v>0</v>
      </c>
      <c r="E144">
        <v>1</v>
      </c>
      <c r="F144">
        <v>8659</v>
      </c>
      <c r="G144">
        <v>8577</v>
      </c>
      <c r="H144">
        <f t="shared" si="43"/>
        <v>-82</v>
      </c>
      <c r="I144">
        <f t="shared" si="56"/>
        <v>0</v>
      </c>
      <c r="J144">
        <f t="shared" si="58"/>
        <v>97</v>
      </c>
      <c r="L144">
        <v>7</v>
      </c>
      <c r="M144">
        <v>9.5</v>
      </c>
      <c r="N144">
        <v>0</v>
      </c>
      <c r="O144">
        <v>1</v>
      </c>
      <c r="P144">
        <v>8659</v>
      </c>
      <c r="Q144" s="40">
        <v>8592</v>
      </c>
      <c r="R144">
        <f t="shared" si="51"/>
        <v>-67</v>
      </c>
      <c r="S144">
        <f t="shared" si="57"/>
        <v>0</v>
      </c>
      <c r="T144">
        <f t="shared" si="59"/>
        <v>55</v>
      </c>
    </row>
    <row r="145">
      <c r="C145" s="39" t="s">
        <v>74</v>
      </c>
      <c r="D145">
        <v>1</v>
      </c>
      <c r="E145">
        <v>1</v>
      </c>
      <c r="F145">
        <v>8577</v>
      </c>
      <c r="G145">
        <v>8592</v>
      </c>
      <c r="H145">
        <f t="shared" si="43"/>
        <v>15</v>
      </c>
      <c r="I145">
        <f t="shared" si="56"/>
        <v>15</v>
      </c>
      <c r="J145">
        <f t="shared" si="58"/>
        <v>15</v>
      </c>
      <c r="L145">
        <v>7</v>
      </c>
      <c r="M145">
        <v>11.15</v>
      </c>
      <c r="N145">
        <v>1</v>
      </c>
      <c r="O145">
        <v>1</v>
      </c>
      <c r="P145">
        <v>8604</v>
      </c>
      <c r="Q145" s="40">
        <v>8592</v>
      </c>
      <c r="R145">
        <f t="shared" si="51"/>
        <v>-12</v>
      </c>
      <c r="S145">
        <f t="shared" si="57"/>
        <v>-12</v>
      </c>
      <c r="T145">
        <f t="shared" si="59"/>
        <v>-12</v>
      </c>
    </row>
    <row r="146">
      <c r="B146">
        <v>10</v>
      </c>
      <c r="C146" s="39" t="s">
        <v>63</v>
      </c>
      <c r="E146">
        <v>-1</v>
      </c>
      <c r="F146">
        <v>8592</v>
      </c>
      <c r="G146">
        <v>8623</v>
      </c>
      <c r="H146">
        <f t="shared" si="43"/>
        <v>-31</v>
      </c>
      <c r="I146">
        <f t="shared" si="56"/>
        <v>-31</v>
      </c>
      <c r="J146">
        <f t="shared" si="58"/>
        <v>-31</v>
      </c>
      <c r="L146">
        <v>10</v>
      </c>
      <c r="M146">
        <v>9.0999999999999996</v>
      </c>
      <c r="O146">
        <v>-1</v>
      </c>
      <c r="P146">
        <v>8592</v>
      </c>
      <c r="Q146" s="40">
        <v>8623</v>
      </c>
      <c r="R146">
        <f t="shared" si="51"/>
        <v>-31</v>
      </c>
      <c r="S146">
        <f t="shared" si="57"/>
        <v>-31</v>
      </c>
      <c r="T146">
        <f t="shared" si="59"/>
        <v>-31</v>
      </c>
    </row>
    <row r="147">
      <c r="B147">
        <v>11</v>
      </c>
      <c r="C147" s="39" t="s">
        <v>63</v>
      </c>
      <c r="E147">
        <v>1</v>
      </c>
      <c r="F147">
        <v>8601</v>
      </c>
      <c r="G147">
        <v>8595</v>
      </c>
      <c r="H147">
        <f t="shared" si="43"/>
        <v>-6</v>
      </c>
      <c r="I147">
        <f t="shared" si="56"/>
        <v>-6</v>
      </c>
      <c r="J147">
        <f t="shared" si="58"/>
        <v>-6</v>
      </c>
      <c r="L147">
        <v>11</v>
      </c>
      <c r="M147">
        <v>9.0999999999999996</v>
      </c>
      <c r="O147">
        <v>1</v>
      </c>
      <c r="P147">
        <v>8601</v>
      </c>
      <c r="Q147" s="40">
        <v>8595</v>
      </c>
      <c r="R147">
        <f t="shared" si="51"/>
        <v>-6</v>
      </c>
      <c r="S147">
        <f t="shared" si="57"/>
        <v>-6</v>
      </c>
      <c r="T147">
        <f t="shared" si="59"/>
        <v>-6</v>
      </c>
    </row>
    <row r="148">
      <c r="C148" s="39" t="s">
        <v>62</v>
      </c>
      <c r="D148">
        <v>0</v>
      </c>
      <c r="E148">
        <v>1</v>
      </c>
      <c r="F148">
        <v>8658</v>
      </c>
      <c r="G148">
        <v>8626</v>
      </c>
      <c r="H148">
        <f t="shared" si="43"/>
        <v>-32</v>
      </c>
      <c r="I148">
        <f t="shared" si="56"/>
        <v>0</v>
      </c>
      <c r="J148">
        <f t="shared" si="58"/>
        <v>9</v>
      </c>
      <c r="L148">
        <v>11</v>
      </c>
      <c r="M148">
        <v>22.100000000000001</v>
      </c>
      <c r="N148">
        <v>0</v>
      </c>
      <c r="O148">
        <v>1</v>
      </c>
      <c r="P148">
        <v>8658</v>
      </c>
      <c r="Q148" s="40">
        <v>8626</v>
      </c>
      <c r="R148">
        <f t="shared" si="51"/>
        <v>-32</v>
      </c>
      <c r="S148">
        <f t="shared" si="57"/>
        <v>0</v>
      </c>
      <c r="T148">
        <f t="shared" si="59"/>
        <v>9</v>
      </c>
    </row>
    <row r="149">
      <c r="B149">
        <v>12</v>
      </c>
      <c r="C149" s="39" t="s">
        <v>37</v>
      </c>
      <c r="D149">
        <v>1</v>
      </c>
      <c r="E149">
        <v>1</v>
      </c>
      <c r="F149">
        <v>8649</v>
      </c>
      <c r="G149">
        <v>8626</v>
      </c>
      <c r="H149">
        <f t="shared" si="43"/>
        <v>-23</v>
      </c>
      <c r="I149">
        <f t="shared" si="56"/>
        <v>-23</v>
      </c>
      <c r="J149">
        <f t="shared" si="58"/>
        <v>-23</v>
      </c>
      <c r="L149">
        <v>12</v>
      </c>
      <c r="M149">
        <v>9.3000000000000007</v>
      </c>
      <c r="N149">
        <v>1</v>
      </c>
      <c r="O149">
        <v>1</v>
      </c>
      <c r="P149">
        <v>8649</v>
      </c>
      <c r="Q149" s="40">
        <v>8626</v>
      </c>
      <c r="R149">
        <f t="shared" si="51"/>
        <v>-23</v>
      </c>
      <c r="S149">
        <f t="shared" si="57"/>
        <v>-23</v>
      </c>
      <c r="T149">
        <f t="shared" si="59"/>
        <v>-23</v>
      </c>
    </row>
    <row r="150">
      <c r="C150" s="39" t="s">
        <v>73</v>
      </c>
      <c r="E150">
        <v>-1</v>
      </c>
      <c r="F150">
        <v>8602</v>
      </c>
      <c r="G150">
        <v>8473</v>
      </c>
      <c r="H150">
        <f t="shared" si="43"/>
        <v>129</v>
      </c>
      <c r="I150">
        <f t="shared" si="56"/>
        <v>129</v>
      </c>
      <c r="J150">
        <f t="shared" si="58"/>
        <v>129</v>
      </c>
      <c r="L150">
        <v>12</v>
      </c>
      <c r="M150">
        <v>10.449999999999999</v>
      </c>
      <c r="O150">
        <v>-1</v>
      </c>
      <c r="P150">
        <v>8602</v>
      </c>
      <c r="Q150" s="40">
        <v>8473</v>
      </c>
      <c r="R150">
        <f t="shared" si="51"/>
        <v>129</v>
      </c>
      <c r="S150">
        <f t="shared" si="57"/>
        <v>129</v>
      </c>
      <c r="T150">
        <f t="shared" si="59"/>
        <v>129</v>
      </c>
    </row>
    <row r="151">
      <c r="B151">
        <v>13</v>
      </c>
      <c r="C151" s="39" t="s">
        <v>74</v>
      </c>
      <c r="D151">
        <v>0</v>
      </c>
      <c r="E151">
        <v>1</v>
      </c>
      <c r="F151">
        <v>8473</v>
      </c>
      <c r="G151">
        <v>8484</v>
      </c>
      <c r="H151">
        <f t="shared" si="43"/>
        <v>11</v>
      </c>
      <c r="I151">
        <f t="shared" si="56"/>
        <v>0</v>
      </c>
      <c r="J151">
        <f t="shared" si="58"/>
        <v>17</v>
      </c>
      <c r="L151">
        <v>13</v>
      </c>
      <c r="M151">
        <v>11.15</v>
      </c>
      <c r="N151">
        <v>0</v>
      </c>
      <c r="O151">
        <v>1</v>
      </c>
      <c r="P151">
        <v>8473</v>
      </c>
      <c r="Q151" s="40">
        <v>8484</v>
      </c>
      <c r="R151">
        <f t="shared" si="51"/>
        <v>11</v>
      </c>
      <c r="S151">
        <f t="shared" si="57"/>
        <v>0</v>
      </c>
      <c r="T151">
        <f t="shared" si="59"/>
        <v>17</v>
      </c>
    </row>
    <row r="152">
      <c r="C152" s="39" t="s">
        <v>79</v>
      </c>
      <c r="D152">
        <v>1</v>
      </c>
      <c r="E152">
        <v>1</v>
      </c>
      <c r="F152">
        <v>8456</v>
      </c>
      <c r="G152">
        <v>8484</v>
      </c>
      <c r="H152">
        <f t="shared" si="43"/>
        <v>28</v>
      </c>
      <c r="I152">
        <f t="shared" si="56"/>
        <v>28</v>
      </c>
      <c r="J152">
        <f t="shared" si="58"/>
        <v>28</v>
      </c>
      <c r="L152">
        <v>13</v>
      </c>
      <c r="M152">
        <v>21.100000000000001</v>
      </c>
      <c r="N152">
        <v>1</v>
      </c>
      <c r="O152">
        <v>1</v>
      </c>
      <c r="P152">
        <v>8456</v>
      </c>
      <c r="Q152" s="40">
        <v>8484</v>
      </c>
      <c r="R152">
        <f t="shared" si="51"/>
        <v>28</v>
      </c>
      <c r="S152">
        <f t="shared" si="57"/>
        <v>28</v>
      </c>
      <c r="T152">
        <f t="shared" si="59"/>
        <v>28</v>
      </c>
    </row>
    <row r="153">
      <c r="B153">
        <v>14</v>
      </c>
      <c r="C153" s="39" t="s">
        <v>58</v>
      </c>
      <c r="E153">
        <v>-1</v>
      </c>
      <c r="F153">
        <v>8448</v>
      </c>
      <c r="G153">
        <v>8506</v>
      </c>
      <c r="H153">
        <f t="shared" si="43"/>
        <v>-58</v>
      </c>
      <c r="I153">
        <f t="shared" si="56"/>
        <v>-58</v>
      </c>
      <c r="J153">
        <f t="shared" si="58"/>
        <v>-58</v>
      </c>
      <c r="L153">
        <v>14</v>
      </c>
      <c r="M153">
        <v>14.35</v>
      </c>
      <c r="O153">
        <v>-1</v>
      </c>
      <c r="P153">
        <v>8448</v>
      </c>
      <c r="Q153" s="40">
        <v>8506</v>
      </c>
      <c r="R153">
        <f t="shared" si="51"/>
        <v>-58</v>
      </c>
      <c r="S153">
        <f t="shared" si="57"/>
        <v>-58</v>
      </c>
      <c r="T153">
        <f t="shared" si="59"/>
        <v>-58</v>
      </c>
    </row>
    <row r="154">
      <c r="B154">
        <v>17</v>
      </c>
      <c r="C154" s="39" t="s">
        <v>38</v>
      </c>
      <c r="E154">
        <v>1</v>
      </c>
      <c r="F154">
        <v>8483</v>
      </c>
      <c r="G154">
        <v>8469</v>
      </c>
      <c r="H154">
        <f t="shared" si="43"/>
        <v>-14</v>
      </c>
      <c r="I154">
        <f t="shared" si="56"/>
        <v>-14</v>
      </c>
      <c r="J154">
        <f t="shared" si="58"/>
        <v>-14</v>
      </c>
      <c r="L154" s="48">
        <v>17</v>
      </c>
      <c r="M154" s="48">
        <v>10.35</v>
      </c>
      <c r="N154" s="48"/>
      <c r="O154" s="48">
        <v>1</v>
      </c>
      <c r="P154" s="48">
        <v>8483</v>
      </c>
      <c r="Q154" s="49">
        <v>8469</v>
      </c>
      <c r="R154">
        <f t="shared" si="51"/>
        <v>-14</v>
      </c>
      <c r="S154">
        <f t="shared" si="57"/>
        <v>-14</v>
      </c>
      <c r="T154">
        <f t="shared" si="59"/>
        <v>-14</v>
      </c>
      <c r="U154">
        <v>-18</v>
      </c>
    </row>
    <row r="155">
      <c r="C155" s="39" t="s">
        <v>69</v>
      </c>
      <c r="E155">
        <v>1</v>
      </c>
      <c r="F155">
        <v>8505</v>
      </c>
      <c r="G155">
        <v>8722</v>
      </c>
      <c r="H155">
        <f t="shared" si="43"/>
        <v>217</v>
      </c>
      <c r="I155">
        <f t="shared" si="56"/>
        <v>217</v>
      </c>
      <c r="J155">
        <f t="shared" si="58"/>
        <v>217</v>
      </c>
      <c r="L155">
        <v>17</v>
      </c>
      <c r="M155">
        <v>14.449999999999999</v>
      </c>
      <c r="O155">
        <v>1</v>
      </c>
      <c r="P155">
        <v>8505</v>
      </c>
      <c r="Q155" s="40">
        <v>8722</v>
      </c>
      <c r="R155">
        <f t="shared" si="51"/>
        <v>217</v>
      </c>
      <c r="S155">
        <f t="shared" si="57"/>
        <v>217</v>
      </c>
      <c r="T155">
        <f t="shared" si="59"/>
        <v>217</v>
      </c>
    </row>
    <row r="156">
      <c r="B156">
        <v>19</v>
      </c>
      <c r="C156" s="39" t="s">
        <v>67</v>
      </c>
      <c r="E156">
        <v>-1</v>
      </c>
      <c r="F156">
        <v>8705</v>
      </c>
      <c r="G156">
        <v>8320</v>
      </c>
      <c r="H156">
        <f t="shared" si="43"/>
        <v>385</v>
      </c>
      <c r="I156">
        <f t="shared" si="56"/>
        <v>385</v>
      </c>
      <c r="J156">
        <f t="shared" si="58"/>
        <v>385</v>
      </c>
      <c r="L156">
        <v>19</v>
      </c>
      <c r="M156">
        <v>13.550000000000001</v>
      </c>
      <c r="O156">
        <v>-1</v>
      </c>
      <c r="P156">
        <v>8705</v>
      </c>
      <c r="Q156" s="40">
        <v>8320</v>
      </c>
      <c r="R156">
        <f t="shared" si="51"/>
        <v>385</v>
      </c>
      <c r="S156">
        <f t="shared" si="57"/>
        <v>385</v>
      </c>
      <c r="T156">
        <f t="shared" si="59"/>
        <v>385</v>
      </c>
    </row>
    <row r="157">
      <c r="B157">
        <v>24</v>
      </c>
      <c r="C157" s="39" t="s">
        <v>62</v>
      </c>
      <c r="D157">
        <v>0</v>
      </c>
      <c r="E157">
        <v>1</v>
      </c>
      <c r="F157">
        <v>8320</v>
      </c>
      <c r="G157">
        <v>8246</v>
      </c>
      <c r="H157">
        <f t="shared" si="43"/>
        <v>-74</v>
      </c>
      <c r="I157">
        <f t="shared" si="56"/>
        <v>0</v>
      </c>
      <c r="J157">
        <f t="shared" si="58"/>
        <v>30</v>
      </c>
      <c r="L157">
        <v>24</v>
      </c>
      <c r="M157" s="40">
        <v>22.100000000000001</v>
      </c>
      <c r="N157">
        <v>0</v>
      </c>
      <c r="O157">
        <v>1</v>
      </c>
      <c r="P157">
        <v>8320</v>
      </c>
      <c r="Q157" s="40">
        <v>8246</v>
      </c>
      <c r="R157">
        <f t="shared" si="51"/>
        <v>-74</v>
      </c>
      <c r="S157">
        <f t="shared" si="57"/>
        <v>0</v>
      </c>
      <c r="T157">
        <f t="shared" si="59"/>
        <v>30</v>
      </c>
    </row>
    <row r="158">
      <c r="B158">
        <v>25</v>
      </c>
      <c r="C158" s="39" t="s">
        <v>63</v>
      </c>
      <c r="D158">
        <v>1</v>
      </c>
      <c r="E158">
        <v>1</v>
      </c>
      <c r="F158">
        <v>8290</v>
      </c>
      <c r="G158">
        <v>8246</v>
      </c>
      <c r="H158">
        <f t="shared" si="43"/>
        <v>-44</v>
      </c>
      <c r="I158">
        <f t="shared" si="56"/>
        <v>-44</v>
      </c>
      <c r="J158">
        <f t="shared" si="58"/>
        <v>-44</v>
      </c>
      <c r="L158">
        <v>25</v>
      </c>
      <c r="M158" s="40">
        <v>9.0999999999999996</v>
      </c>
      <c r="N158">
        <v>1</v>
      </c>
      <c r="O158">
        <v>1</v>
      </c>
      <c r="P158">
        <v>8290</v>
      </c>
      <c r="Q158" s="40">
        <v>8246</v>
      </c>
      <c r="R158">
        <f t="shared" si="51"/>
        <v>-44</v>
      </c>
      <c r="S158">
        <f t="shared" si="57"/>
        <v>-44</v>
      </c>
      <c r="T158">
        <f t="shared" si="59"/>
        <v>-44</v>
      </c>
    </row>
    <row r="159">
      <c r="C159" s="39" t="s">
        <v>38</v>
      </c>
      <c r="E159">
        <v>-1</v>
      </c>
      <c r="F159">
        <v>8246</v>
      </c>
      <c r="G159">
        <v>8142</v>
      </c>
      <c r="H159">
        <f t="shared" si="43"/>
        <v>104</v>
      </c>
      <c r="I159">
        <f t="shared" si="56"/>
        <v>104</v>
      </c>
      <c r="J159">
        <f t="shared" si="58"/>
        <v>104</v>
      </c>
      <c r="L159">
        <v>25</v>
      </c>
      <c r="M159">
        <v>10.35</v>
      </c>
      <c r="O159">
        <v>-1</v>
      </c>
      <c r="P159">
        <v>8246</v>
      </c>
      <c r="Q159" s="40">
        <v>8142</v>
      </c>
      <c r="R159">
        <f t="shared" si="51"/>
        <v>104</v>
      </c>
      <c r="S159">
        <f t="shared" si="57"/>
        <v>104</v>
      </c>
      <c r="T159">
        <f t="shared" si="59"/>
        <v>104</v>
      </c>
    </row>
    <row r="160">
      <c r="B160">
        <v>26</v>
      </c>
      <c r="C160" s="39" t="s">
        <v>58</v>
      </c>
      <c r="E160">
        <v>1</v>
      </c>
      <c r="F160">
        <v>8165</v>
      </c>
      <c r="G160">
        <v>8125</v>
      </c>
      <c r="H160">
        <f t="shared" si="43"/>
        <v>-40</v>
      </c>
      <c r="I160">
        <f t="shared" si="56"/>
        <v>-40</v>
      </c>
      <c r="J160">
        <f t="shared" si="58"/>
        <v>-40</v>
      </c>
      <c r="L160">
        <v>26</v>
      </c>
      <c r="M160">
        <v>14.35</v>
      </c>
      <c r="O160">
        <v>1</v>
      </c>
      <c r="P160">
        <v>8165</v>
      </c>
      <c r="Q160" s="40">
        <v>8107</v>
      </c>
      <c r="R160">
        <f t="shared" si="51"/>
        <v>-58</v>
      </c>
      <c r="S160">
        <f t="shared" si="57"/>
        <v>-58</v>
      </c>
      <c r="T160">
        <f t="shared" si="59"/>
        <v>-58</v>
      </c>
    </row>
    <row r="161">
      <c r="B161">
        <v>27</v>
      </c>
      <c r="C161" s="39" t="s">
        <v>37</v>
      </c>
      <c r="E161">
        <v>-1</v>
      </c>
      <c r="F161">
        <v>8107</v>
      </c>
      <c r="G161">
        <v>8098</v>
      </c>
      <c r="H161">
        <f t="shared" si="43"/>
        <v>9</v>
      </c>
      <c r="I161">
        <f t="shared" si="56"/>
        <v>9</v>
      </c>
      <c r="J161">
        <f t="shared" ref="J161:J164" si="60">IF(OR(D161="",D161=1),(G161-F161)*E161,IF(D165=1,I165-H161,-H161))</f>
        <v>9</v>
      </c>
      <c r="L161">
        <v>27</v>
      </c>
      <c r="M161" s="40">
        <v>9.3000000000000007</v>
      </c>
      <c r="O161">
        <v>-1</v>
      </c>
      <c r="P161">
        <v>8107</v>
      </c>
      <c r="Q161" s="40">
        <v>8098</v>
      </c>
      <c r="R161">
        <f t="shared" si="51"/>
        <v>9</v>
      </c>
      <c r="S161">
        <f t="shared" si="57"/>
        <v>9</v>
      </c>
      <c r="T161">
        <f t="shared" si="59"/>
        <v>9</v>
      </c>
    </row>
    <row r="162">
      <c r="C162" s="39" t="s">
        <v>62</v>
      </c>
      <c r="E162">
        <v>1</v>
      </c>
      <c r="F162">
        <v>8098</v>
      </c>
      <c r="G162">
        <v>8048</v>
      </c>
      <c r="H162">
        <f t="shared" si="43"/>
        <v>-50</v>
      </c>
      <c r="I162">
        <f t="shared" si="56"/>
        <v>-50</v>
      </c>
      <c r="J162">
        <f t="shared" si="60"/>
        <v>-50</v>
      </c>
      <c r="L162">
        <v>27</v>
      </c>
      <c r="M162" s="40">
        <v>22.100000000000001</v>
      </c>
      <c r="O162">
        <v>1</v>
      </c>
      <c r="P162">
        <v>8098</v>
      </c>
      <c r="Q162" s="40">
        <v>8063</v>
      </c>
      <c r="R162">
        <f t="shared" si="51"/>
        <v>-35</v>
      </c>
      <c r="S162">
        <f t="shared" si="57"/>
        <v>-35</v>
      </c>
      <c r="T162">
        <f t="shared" si="59"/>
        <v>-35</v>
      </c>
    </row>
    <row r="163">
      <c r="B163">
        <v>28</v>
      </c>
      <c r="C163" s="39" t="s">
        <v>61</v>
      </c>
      <c r="D163">
        <v>0</v>
      </c>
      <c r="E163">
        <v>-1</v>
      </c>
      <c r="F163">
        <v>8048</v>
      </c>
      <c r="G163">
        <v>8088</v>
      </c>
      <c r="H163">
        <f t="shared" si="43"/>
        <v>-40</v>
      </c>
      <c r="I163">
        <f t="shared" si="56"/>
        <v>0</v>
      </c>
      <c r="J163">
        <f t="shared" si="60"/>
        <v>40</v>
      </c>
      <c r="R163">
        <f t="shared" si="51"/>
        <v>0</v>
      </c>
      <c r="S163">
        <f t="shared" si="57"/>
        <v>0</v>
      </c>
      <c r="T163">
        <f t="shared" ref="T163:T164" si="61">IF(OR(N163="",N163=1),(Q163-P163)*O163,IF(N167=1,S167-R163,-R163))</f>
        <v>0</v>
      </c>
    </row>
    <row r="164">
      <c r="C164" s="39" t="s">
        <v>72</v>
      </c>
      <c r="E164">
        <v>1</v>
      </c>
      <c r="F164">
        <v>8088</v>
      </c>
      <c r="G164">
        <v>8063</v>
      </c>
      <c r="H164">
        <f t="shared" ref="H164:H185" si="62">(G164-F164)*E164</f>
        <v>-25</v>
      </c>
      <c r="I164">
        <f t="shared" si="56"/>
        <v>-25</v>
      </c>
      <c r="J164">
        <f t="shared" si="60"/>
        <v>-25</v>
      </c>
      <c r="R164">
        <f t="shared" si="51"/>
        <v>0</v>
      </c>
      <c r="S164">
        <f t="shared" si="57"/>
        <v>0</v>
      </c>
      <c r="T164">
        <f t="shared" si="61"/>
        <v>0</v>
      </c>
    </row>
    <row r="165">
      <c r="H165">
        <f t="shared" si="62"/>
        <v>0</v>
      </c>
      <c r="I165">
        <f t="shared" si="56"/>
        <v>0</v>
      </c>
      <c r="J165">
        <f>IF(OR(D165="",D165=1),(G165-F165)*E165,IF(D166=1,I166-H165,-H165))</f>
        <v>0</v>
      </c>
      <c r="M165" s="39"/>
      <c r="R165">
        <f t="shared" si="51"/>
        <v>0</v>
      </c>
      <c r="S165">
        <f t="shared" si="57"/>
        <v>0</v>
      </c>
      <c r="T165">
        <f>IF(OR(N165="",N165=1),(Q165-P165)*O165,IF(N166=1,S166-R165,-R165))</f>
        <v>0</v>
      </c>
    </row>
    <row r="166">
      <c r="B166" t="s">
        <v>15</v>
      </c>
      <c r="I166">
        <f>SUM(I138:I165)</f>
        <v>502</v>
      </c>
      <c r="J166">
        <f>SUM(J138:J165)</f>
        <v>816</v>
      </c>
      <c r="K166">
        <v>-13</v>
      </c>
      <c r="L166" t="s">
        <v>15</v>
      </c>
      <c r="M166" s="39"/>
      <c r="S166">
        <f>SUM(S138:S165)</f>
        <v>443</v>
      </c>
      <c r="T166">
        <f>SUM(T138:T165)</f>
        <v>662</v>
      </c>
    </row>
    <row r="168">
      <c r="B168" t="s">
        <v>82</v>
      </c>
    </row>
    <row r="169">
      <c r="B169">
        <v>28</v>
      </c>
      <c r="C169" s="39" t="s">
        <v>21</v>
      </c>
      <c r="E169">
        <v>-1</v>
      </c>
      <c r="F169">
        <v>9883</v>
      </c>
      <c r="G169">
        <v>9900</v>
      </c>
      <c r="H169">
        <f t="shared" si="62"/>
        <v>-17</v>
      </c>
      <c r="I169">
        <f t="shared" ref="I169:I185" si="63">IF(OR(D169="",D169=1),(G169-F169)*E169,0)</f>
        <v>-17</v>
      </c>
      <c r="J169">
        <f t="shared" ref="J169:J184" si="64">IF(OR(D169="",D169=1),(G169-F169)*E169,IF(D170=1,I170-H169,-H169))</f>
        <v>-17</v>
      </c>
    </row>
    <row r="170">
      <c r="B170">
        <v>1</v>
      </c>
      <c r="C170" s="39" t="s">
        <v>83</v>
      </c>
      <c r="E170">
        <v>1</v>
      </c>
      <c r="F170">
        <v>9905</v>
      </c>
      <c r="G170">
        <v>9883</v>
      </c>
      <c r="H170">
        <f t="shared" si="62"/>
        <v>-22</v>
      </c>
      <c r="I170">
        <f t="shared" si="63"/>
        <v>-22</v>
      </c>
      <c r="J170">
        <f t="shared" si="64"/>
        <v>-22</v>
      </c>
    </row>
    <row r="171">
      <c r="C171" s="39" t="s">
        <v>68</v>
      </c>
      <c r="E171">
        <v>-1</v>
      </c>
      <c r="F171">
        <v>9873</v>
      </c>
      <c r="G171">
        <v>9908</v>
      </c>
      <c r="H171">
        <f t="shared" si="62"/>
        <v>-35</v>
      </c>
      <c r="I171">
        <f t="shared" si="63"/>
        <v>-35</v>
      </c>
      <c r="J171">
        <f t="shared" si="64"/>
        <v>-35</v>
      </c>
    </row>
    <row r="172">
      <c r="B172">
        <v>2</v>
      </c>
      <c r="C172" s="39" t="s">
        <v>78</v>
      </c>
      <c r="E172">
        <v>1</v>
      </c>
      <c r="F172">
        <v>9908</v>
      </c>
      <c r="G172">
        <v>9975</v>
      </c>
      <c r="H172">
        <f t="shared" si="62"/>
        <v>67</v>
      </c>
      <c r="I172">
        <f t="shared" si="63"/>
        <v>67</v>
      </c>
      <c r="J172">
        <f t="shared" si="64"/>
        <v>67</v>
      </c>
    </row>
    <row r="173">
      <c r="B173">
        <v>6</v>
      </c>
      <c r="C173" s="39" t="s">
        <v>63</v>
      </c>
      <c r="E173">
        <v>-1</v>
      </c>
      <c r="F173">
        <v>9979</v>
      </c>
      <c r="G173">
        <v>9201</v>
      </c>
      <c r="H173">
        <f t="shared" si="62"/>
        <v>778</v>
      </c>
      <c r="I173">
        <f t="shared" si="63"/>
        <v>778</v>
      </c>
      <c r="J173">
        <f t="shared" si="64"/>
        <v>778</v>
      </c>
    </row>
    <row r="174">
      <c r="B174">
        <v>14</v>
      </c>
      <c r="C174" s="39" t="s">
        <v>70</v>
      </c>
      <c r="E174">
        <v>1</v>
      </c>
      <c r="F174">
        <v>9213</v>
      </c>
      <c r="G174">
        <v>9170</v>
      </c>
      <c r="H174">
        <f t="shared" si="62"/>
        <v>-43</v>
      </c>
      <c r="I174">
        <f t="shared" si="63"/>
        <v>-43</v>
      </c>
      <c r="J174">
        <f t="shared" si="64"/>
        <v>-43</v>
      </c>
    </row>
    <row r="175">
      <c r="C175" s="39" t="s">
        <v>66</v>
      </c>
      <c r="E175">
        <v>-1</v>
      </c>
      <c r="F175">
        <v>9170</v>
      </c>
      <c r="G175">
        <v>8880</v>
      </c>
      <c r="H175">
        <f t="shared" si="62"/>
        <v>290</v>
      </c>
      <c r="I175">
        <f t="shared" si="63"/>
        <v>290</v>
      </c>
      <c r="J175">
        <f t="shared" si="64"/>
        <v>290</v>
      </c>
    </row>
    <row r="176">
      <c r="B176">
        <v>17</v>
      </c>
      <c r="C176" s="39" t="s">
        <v>77</v>
      </c>
      <c r="E176">
        <v>1</v>
      </c>
      <c r="F176">
        <v>8929</v>
      </c>
      <c r="G176">
        <v>8832</v>
      </c>
      <c r="H176">
        <f t="shared" si="62"/>
        <v>-97</v>
      </c>
      <c r="I176">
        <f t="shared" si="63"/>
        <v>-97</v>
      </c>
      <c r="J176">
        <f t="shared" si="64"/>
        <v>-97</v>
      </c>
    </row>
    <row r="177">
      <c r="B177">
        <v>20</v>
      </c>
      <c r="C177" s="39" t="s">
        <v>63</v>
      </c>
      <c r="E177">
        <v>1</v>
      </c>
      <c r="F177">
        <v>8907</v>
      </c>
      <c r="G177">
        <v>8835</v>
      </c>
      <c r="H177">
        <f t="shared" si="62"/>
        <v>-72</v>
      </c>
      <c r="I177">
        <f t="shared" si="63"/>
        <v>-72</v>
      </c>
      <c r="J177">
        <f t="shared" si="64"/>
        <v>-72</v>
      </c>
    </row>
    <row r="178">
      <c r="C178" s="39" t="s">
        <v>73</v>
      </c>
      <c r="D178">
        <v>0</v>
      </c>
      <c r="E178">
        <v>-1</v>
      </c>
      <c r="F178">
        <v>8835</v>
      </c>
      <c r="G178">
        <v>8293</v>
      </c>
      <c r="H178">
        <f t="shared" si="62"/>
        <v>542</v>
      </c>
      <c r="I178">
        <f t="shared" si="63"/>
        <v>0</v>
      </c>
      <c r="J178">
        <f t="shared" si="64"/>
        <v>-11</v>
      </c>
    </row>
    <row r="179">
      <c r="C179" s="39" t="s">
        <v>78</v>
      </c>
      <c r="D179">
        <v>1</v>
      </c>
      <c r="E179">
        <v>-1</v>
      </c>
      <c r="F179">
        <v>8824</v>
      </c>
      <c r="G179">
        <v>8293</v>
      </c>
      <c r="H179">
        <f t="shared" si="62"/>
        <v>531</v>
      </c>
      <c r="I179">
        <f t="shared" si="63"/>
        <v>531</v>
      </c>
      <c r="J179">
        <f t="shared" si="64"/>
        <v>531</v>
      </c>
    </row>
    <row r="180">
      <c r="B180">
        <v>24</v>
      </c>
      <c r="C180" s="39" t="s">
        <v>70</v>
      </c>
      <c r="E180">
        <v>1</v>
      </c>
      <c r="F180">
        <v>8317</v>
      </c>
      <c r="G180">
        <v>8334</v>
      </c>
      <c r="H180">
        <f t="shared" si="62"/>
        <v>17</v>
      </c>
      <c r="I180">
        <f t="shared" si="63"/>
        <v>17</v>
      </c>
      <c r="J180">
        <f t="shared" si="64"/>
        <v>17</v>
      </c>
    </row>
    <row r="181">
      <c r="B181">
        <v>27</v>
      </c>
      <c r="C181" s="39" t="s">
        <v>65</v>
      </c>
      <c r="E181">
        <v>-1</v>
      </c>
      <c r="F181">
        <v>8331</v>
      </c>
      <c r="G181">
        <v>8384</v>
      </c>
      <c r="H181">
        <f t="shared" si="62"/>
        <v>-53</v>
      </c>
      <c r="I181">
        <f t="shared" si="63"/>
        <v>-53</v>
      </c>
      <c r="J181">
        <f t="shared" si="64"/>
        <v>-53</v>
      </c>
    </row>
    <row r="182">
      <c r="C182" s="39" t="s">
        <v>62</v>
      </c>
      <c r="E182">
        <v>1</v>
      </c>
      <c r="F182">
        <v>8389</v>
      </c>
      <c r="G182">
        <v>8416</v>
      </c>
      <c r="H182">
        <f t="shared" si="62"/>
        <v>27</v>
      </c>
      <c r="I182">
        <f t="shared" si="63"/>
        <v>27</v>
      </c>
      <c r="J182">
        <f t="shared" si="64"/>
        <v>27</v>
      </c>
    </row>
    <row r="183">
      <c r="B183">
        <v>29</v>
      </c>
      <c r="C183" s="39" t="s">
        <v>72</v>
      </c>
      <c r="E183">
        <v>-1</v>
      </c>
      <c r="F183">
        <v>8416</v>
      </c>
      <c r="G183">
        <v>8363</v>
      </c>
      <c r="H183">
        <f t="shared" si="62"/>
        <v>53</v>
      </c>
      <c r="I183">
        <f t="shared" si="63"/>
        <v>53</v>
      </c>
      <c r="J183">
        <f t="shared" si="64"/>
        <v>53</v>
      </c>
    </row>
    <row r="184">
      <c r="B184">
        <v>30</v>
      </c>
      <c r="C184" s="39" t="s">
        <v>75</v>
      </c>
      <c r="E184">
        <v>1</v>
      </c>
      <c r="F184">
        <v>8386</v>
      </c>
      <c r="G184">
        <v>8629</v>
      </c>
      <c r="H184">
        <f t="shared" si="62"/>
        <v>243</v>
      </c>
      <c r="I184">
        <f t="shared" si="63"/>
        <v>243</v>
      </c>
      <c r="J184">
        <f t="shared" si="64"/>
        <v>243</v>
      </c>
    </row>
    <row r="185">
      <c r="H185">
        <f t="shared" si="62"/>
        <v>0</v>
      </c>
      <c r="I185">
        <f t="shared" si="63"/>
        <v>0</v>
      </c>
      <c r="J185">
        <f>IF(OR(D185="",D185=1),(G185-F185)*E185,IF(#REF!=1,#REF!-H185,-H185))</f>
        <v>0</v>
      </c>
    </row>
    <row r="186">
      <c r="B186" t="s">
        <v>15</v>
      </c>
      <c r="I186">
        <f>SUM(I169:I185)</f>
        <v>1667</v>
      </c>
      <c r="J186">
        <f>SUM(J169:J185)</f>
        <v>1656</v>
      </c>
      <c r="K186">
        <v>-8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0">
      <pane activePane="bottomLeft" state="frozen" topLeftCell="A2" ySplit="1"/>
      <selection activeCell="I18" activeCellId="0" sqref="I18"/>
    </sheetView>
  </sheetViews>
  <sheetFormatPr defaultColWidth="10" defaultRowHeight="14.25"/>
  <cols>
    <col customWidth="1" min="1" max="1" style="0" width="5.7109375"/>
    <col customWidth="1" min="2" max="2" style="40" width="6.4257812000000003"/>
    <col customWidth="1" min="3" max="3" style="0" width="7.5703125"/>
    <col customWidth="1" min="4" max="4" style="0" width="5.140625"/>
    <col customWidth="1" min="5" max="5" style="0" width="6.4570312000000003"/>
    <col customWidth="1" min="6" max="6" style="50" width="8"/>
    <col customWidth="1" min="8" max="8" style="0" width="8.4257810000000006"/>
    <col customWidth="1" min="9" max="9" style="0" width="9.5703125"/>
    <col customWidth="1" min="10" max="10" style="0" width="4.4257812000000003"/>
    <col customWidth="1" min="11" max="11" style="36" width="5.2851562000000003"/>
    <col customWidth="1" min="12" max="12" style="0" width="6.7109375"/>
    <col customWidth="1" min="13" max="13" style="51" width="7.7109375"/>
    <col customWidth="1" min="16" max="16" style="0" width="8.140625"/>
    <col customWidth="1" min="21" max="21" style="0" width="3.8554688000000001"/>
    <col customWidth="1" min="22" max="22" style="0" width="6.140625"/>
    <col customWidth="1" min="23" max="23" style="0" width="8"/>
    <col customWidth="1" min="24" max="24" style="0" width="5.7109375"/>
    <col customWidth="1" min="25" max="25" style="0" width="7.2851562000000003"/>
    <col customWidth="1" min="26" max="26" style="0" width="7.8554687999999997"/>
    <col customWidth="1" min="27" max="27" style="0" width="6.2851562000000003"/>
    <col customWidth="1" min="28" max="28" style="0" width="6.5703125"/>
  </cols>
  <sheetData>
    <row r="1">
      <c r="A1" t="s">
        <v>0</v>
      </c>
      <c r="B1" s="41" t="s">
        <v>1</v>
      </c>
      <c r="C1" t="s">
        <v>52</v>
      </c>
      <c r="D1" t="s">
        <v>3</v>
      </c>
      <c r="E1" t="s">
        <v>53</v>
      </c>
      <c r="F1" s="50" t="s">
        <v>54</v>
      </c>
      <c r="G1" t="s">
        <v>55</v>
      </c>
      <c r="H1" t="s">
        <v>6</v>
      </c>
      <c r="I1" t="s">
        <v>7</v>
      </c>
      <c r="L1" t="s">
        <v>0</v>
      </c>
      <c r="M1" s="4" t="s">
        <v>1</v>
      </c>
      <c r="N1" t="s">
        <v>52</v>
      </c>
      <c r="O1" t="s">
        <v>3</v>
      </c>
      <c r="P1" t="s">
        <v>53</v>
      </c>
      <c r="Q1" s="50" t="s">
        <v>54</v>
      </c>
      <c r="R1" t="s">
        <v>55</v>
      </c>
      <c r="S1" t="s">
        <v>6</v>
      </c>
      <c r="T1" t="s">
        <v>7</v>
      </c>
    </row>
    <row r="2">
      <c r="A2" s="45" t="s">
        <v>18</v>
      </c>
      <c r="L2" s="45" t="s">
        <v>18</v>
      </c>
    </row>
    <row r="3">
      <c r="A3">
        <v>31</v>
      </c>
      <c r="B3" s="40">
        <v>23</v>
      </c>
      <c r="D3">
        <v>-1</v>
      </c>
      <c r="E3">
        <v>9329</v>
      </c>
      <c r="F3" s="50">
        <v>9369</v>
      </c>
      <c r="G3">
        <f t="shared" ref="G3:G16" si="65">(F3-E3)*D3</f>
        <v>-40</v>
      </c>
      <c r="H3">
        <f t="shared" ref="H3:H16" si="66">IF(OR(C3="",C3=1),(F3-E3)*D3,0)</f>
        <v>-40</v>
      </c>
      <c r="I3">
        <f t="shared" ref="I3:I5" si="67">IF(OR(C3="",C3=1),(F3-E3)*D3,IF(C4=1,H4-G3,-G3))</f>
        <v>-40</v>
      </c>
      <c r="L3">
        <v>31</v>
      </c>
      <c r="M3" s="40">
        <v>23</v>
      </c>
      <c r="O3">
        <v>-1</v>
      </c>
      <c r="P3">
        <v>9329</v>
      </c>
      <c r="Q3" s="50">
        <v>9369</v>
      </c>
      <c r="R3">
        <f t="shared" ref="R3:R26" si="68">(Q3-P3)*O3</f>
        <v>-40</v>
      </c>
      <c r="S3">
        <f t="shared" ref="S3:S26" si="69">IF(OR(N3="",N3=1),(Q3-P3)*O3,0)</f>
        <v>-40</v>
      </c>
      <c r="T3">
        <f t="shared" ref="T3:T5" si="70">IF(OR(N3="",N3=1),(Q3-P3)*O3,IF(N4=1,S4-R3,-R3))</f>
        <v>-40</v>
      </c>
    </row>
    <row r="4">
      <c r="A4">
        <v>1</v>
      </c>
      <c r="B4" s="40">
        <v>14.35</v>
      </c>
      <c r="D4">
        <v>1</v>
      </c>
      <c r="E4">
        <v>9384</v>
      </c>
      <c r="F4" s="50">
        <v>9335</v>
      </c>
      <c r="G4">
        <f t="shared" si="65"/>
        <v>-49</v>
      </c>
      <c r="H4">
        <f t="shared" si="66"/>
        <v>-49</v>
      </c>
      <c r="I4">
        <f t="shared" si="67"/>
        <v>-49</v>
      </c>
      <c r="L4">
        <v>1</v>
      </c>
      <c r="M4" s="40">
        <v>14.35</v>
      </c>
      <c r="O4">
        <v>1</v>
      </c>
      <c r="P4">
        <v>9384</v>
      </c>
      <c r="Q4" s="50">
        <v>9335</v>
      </c>
      <c r="R4">
        <f t="shared" si="68"/>
        <v>-49</v>
      </c>
      <c r="S4">
        <f t="shared" si="69"/>
        <v>-49</v>
      </c>
      <c r="T4">
        <f t="shared" si="70"/>
        <v>-49</v>
      </c>
    </row>
    <row r="5">
      <c r="A5">
        <v>1</v>
      </c>
      <c r="B5" s="40">
        <v>23</v>
      </c>
      <c r="C5">
        <v>0</v>
      </c>
      <c r="D5">
        <v>-1</v>
      </c>
      <c r="E5">
        <v>9335</v>
      </c>
      <c r="F5" s="50">
        <v>9438</v>
      </c>
      <c r="G5">
        <f t="shared" si="65"/>
        <v>-103</v>
      </c>
      <c r="H5">
        <f t="shared" si="66"/>
        <v>0</v>
      </c>
      <c r="I5">
        <f t="shared" si="67"/>
        <v>103</v>
      </c>
      <c r="L5">
        <v>1</v>
      </c>
      <c r="M5" s="40">
        <v>23</v>
      </c>
      <c r="N5">
        <v>0</v>
      </c>
      <c r="O5">
        <v>-1</v>
      </c>
      <c r="P5">
        <v>9335</v>
      </c>
      <c r="Q5" s="50">
        <v>9438</v>
      </c>
      <c r="R5">
        <f t="shared" si="68"/>
        <v>-103</v>
      </c>
      <c r="S5">
        <f t="shared" si="69"/>
        <v>0</v>
      </c>
      <c r="T5">
        <f t="shared" si="70"/>
        <v>103</v>
      </c>
    </row>
    <row r="6">
      <c r="A6">
        <v>2</v>
      </c>
      <c r="B6" s="40">
        <v>9.1999999999999993</v>
      </c>
      <c r="C6">
        <v>0</v>
      </c>
      <c r="D6">
        <v>1</v>
      </c>
      <c r="E6">
        <v>9438</v>
      </c>
      <c r="F6" s="50">
        <v>9391</v>
      </c>
      <c r="G6">
        <f t="shared" si="65"/>
        <v>-47</v>
      </c>
      <c r="H6">
        <f t="shared" si="66"/>
        <v>0</v>
      </c>
      <c r="I6">
        <f>IF(OR(C6="",C6=1),(F6-E6)*D6,IF(C8=1,H8-G6,-G6))</f>
        <v>47</v>
      </c>
      <c r="M6" s="40"/>
      <c r="Q6" s="50"/>
      <c r="R6">
        <f t="shared" si="68"/>
        <v>0</v>
      </c>
      <c r="S6">
        <f t="shared" si="69"/>
        <v>0</v>
      </c>
      <c r="T6">
        <f t="shared" ref="T6:T7" si="71">IF(OR(N6="",N6=1),(Q6-P6)*O6,IF(N8=1,S8-R6,-R6))</f>
        <v>0</v>
      </c>
    </row>
    <row r="7">
      <c r="K7" s="36" t="s">
        <v>11</v>
      </c>
      <c r="L7">
        <v>2</v>
      </c>
      <c r="M7" s="40">
        <v>9.5</v>
      </c>
      <c r="O7">
        <v>-1</v>
      </c>
      <c r="P7">
        <v>9469</v>
      </c>
      <c r="Q7" s="50">
        <v>9391</v>
      </c>
      <c r="R7">
        <f t="shared" si="68"/>
        <v>78</v>
      </c>
      <c r="S7">
        <f t="shared" si="69"/>
        <v>78</v>
      </c>
      <c r="T7">
        <f t="shared" si="71"/>
        <v>78</v>
      </c>
    </row>
    <row r="8">
      <c r="A8">
        <v>2</v>
      </c>
      <c r="B8" s="40">
        <v>14.550000000000001</v>
      </c>
      <c r="D8">
        <v>-1</v>
      </c>
      <c r="E8">
        <v>9385</v>
      </c>
      <c r="F8" s="50">
        <v>9326</v>
      </c>
      <c r="G8">
        <f t="shared" si="65"/>
        <v>59</v>
      </c>
      <c r="H8">
        <f t="shared" si="66"/>
        <v>59</v>
      </c>
      <c r="I8">
        <f>IF(OR(C8="",C8=1),(F8-E8)*D8,IF(C9=1,H9-G8,-G8))</f>
        <v>59</v>
      </c>
      <c r="L8">
        <v>2</v>
      </c>
      <c r="M8" s="40">
        <v>14.550000000000001</v>
      </c>
      <c r="O8">
        <v>-1</v>
      </c>
      <c r="P8">
        <v>9385</v>
      </c>
      <c r="Q8" s="50">
        <v>9326</v>
      </c>
      <c r="R8">
        <f t="shared" si="68"/>
        <v>59</v>
      </c>
      <c r="S8">
        <f t="shared" si="69"/>
        <v>59</v>
      </c>
      <c r="T8">
        <f>IF(OR(N8="",N8=1),(Q8-P8)*O8,IF(N9=1,S9-R8,-R8))</f>
        <v>59</v>
      </c>
      <c r="V8">
        <v>8.1999999999999993</v>
      </c>
      <c r="W8" s="51">
        <v>9.5</v>
      </c>
      <c r="X8">
        <v>-1</v>
      </c>
      <c r="Y8">
        <v>9469</v>
      </c>
      <c r="Z8">
        <v>9391</v>
      </c>
      <c r="AA8">
        <f t="shared" ref="AA8:AA11" si="72">(Z8-Y8)*X8</f>
        <v>78</v>
      </c>
    </row>
    <row r="9">
      <c r="A9">
        <v>4</v>
      </c>
      <c r="B9" s="40">
        <v>9.4000000000000004</v>
      </c>
      <c r="C9">
        <v>0</v>
      </c>
      <c r="D9">
        <v>1</v>
      </c>
      <c r="E9">
        <v>9396</v>
      </c>
      <c r="F9" s="50">
        <v>9271</v>
      </c>
      <c r="G9">
        <f t="shared" si="65"/>
        <v>-125</v>
      </c>
      <c r="H9">
        <f t="shared" si="66"/>
        <v>0</v>
      </c>
      <c r="I9">
        <f>IF(OR(C9="",C9=1),(F9-E9)*D9,IF(C10=1,H10-G9,-G9))</f>
        <v>95</v>
      </c>
      <c r="L9">
        <v>4</v>
      </c>
      <c r="M9" s="40">
        <v>9.4000000000000004</v>
      </c>
      <c r="N9">
        <v>0</v>
      </c>
      <c r="O9">
        <v>1</v>
      </c>
      <c r="P9">
        <v>9396</v>
      </c>
      <c r="Q9" s="50">
        <v>9271</v>
      </c>
      <c r="R9">
        <f t="shared" si="68"/>
        <v>-125</v>
      </c>
      <c r="S9">
        <f t="shared" si="69"/>
        <v>0</v>
      </c>
      <c r="T9">
        <f>IF(OR(N9="",N9=1),(Q9-P9)*O9,IF(N10=1,S10-R9,-R9))</f>
        <v>95</v>
      </c>
      <c r="V9">
        <v>8.9000000000000004</v>
      </c>
      <c r="W9" s="51">
        <v>9.5</v>
      </c>
      <c r="X9">
        <v>-1</v>
      </c>
      <c r="Y9">
        <v>9267</v>
      </c>
      <c r="Z9">
        <v>9263</v>
      </c>
      <c r="AA9">
        <f t="shared" si="72"/>
        <v>4</v>
      </c>
    </row>
    <row r="10">
      <c r="A10">
        <v>4</v>
      </c>
      <c r="B10" s="40">
        <v>13.35</v>
      </c>
      <c r="C10">
        <v>1</v>
      </c>
      <c r="D10">
        <v>1</v>
      </c>
      <c r="E10">
        <v>9301</v>
      </c>
      <c r="F10" s="50">
        <v>9271</v>
      </c>
      <c r="G10">
        <f t="shared" si="65"/>
        <v>-30</v>
      </c>
      <c r="H10">
        <f t="shared" si="66"/>
        <v>-30</v>
      </c>
      <c r="I10">
        <f t="shared" ref="I10:I13" si="73">IF(OR(C10="",C10=1),(F10-E10)*D10,IF(C12=1,H12-G10,-G10))</f>
        <v>-30</v>
      </c>
      <c r="L10">
        <v>4</v>
      </c>
      <c r="M10" s="40">
        <v>13.35</v>
      </c>
      <c r="N10">
        <v>1</v>
      </c>
      <c r="O10">
        <v>1</v>
      </c>
      <c r="P10">
        <v>9301</v>
      </c>
      <c r="Q10" s="50">
        <v>9271</v>
      </c>
      <c r="R10">
        <f t="shared" si="68"/>
        <v>-30</v>
      </c>
      <c r="S10">
        <f t="shared" si="69"/>
        <v>-30</v>
      </c>
      <c r="T10">
        <f t="shared" ref="T10:T13" si="74">IF(OR(N10="",N10=1),(Q10-P10)*O10,IF(N12=1,S12-R10,-R10))</f>
        <v>-30</v>
      </c>
      <c r="V10">
        <v>8.9000000000000004</v>
      </c>
      <c r="W10" s="51">
        <v>21.399999999999999</v>
      </c>
      <c r="X10">
        <v>-1</v>
      </c>
      <c r="Y10">
        <v>9351</v>
      </c>
      <c r="Z10">
        <v>9254</v>
      </c>
      <c r="AA10">
        <f t="shared" si="72"/>
        <v>97</v>
      </c>
    </row>
    <row r="11">
      <c r="A11">
        <v>4</v>
      </c>
      <c r="B11" s="40">
        <v>21.399999999999999</v>
      </c>
      <c r="D11">
        <v>1</v>
      </c>
      <c r="E11">
        <v>9323</v>
      </c>
      <c r="F11" s="50">
        <v>9273</v>
      </c>
      <c r="G11">
        <f t="shared" si="65"/>
        <v>-50</v>
      </c>
      <c r="H11">
        <f t="shared" si="66"/>
        <v>-50</v>
      </c>
      <c r="I11">
        <f t="shared" si="73"/>
        <v>-50</v>
      </c>
      <c r="L11">
        <v>4</v>
      </c>
      <c r="M11" s="40">
        <v>21.399999999999999</v>
      </c>
      <c r="O11">
        <v>1</v>
      </c>
      <c r="P11">
        <v>9323</v>
      </c>
      <c r="Q11" s="50">
        <v>9273</v>
      </c>
      <c r="R11">
        <f t="shared" si="68"/>
        <v>-50</v>
      </c>
      <c r="S11">
        <f t="shared" si="69"/>
        <v>-50</v>
      </c>
      <c r="T11">
        <f t="shared" si="74"/>
        <v>-50</v>
      </c>
      <c r="V11">
        <v>8.1400000000000006</v>
      </c>
      <c r="W11" s="51">
        <v>9.4000000000000004</v>
      </c>
      <c r="X11">
        <v>-1</v>
      </c>
      <c r="Y11">
        <v>9163</v>
      </c>
      <c r="Z11">
        <v>9110</v>
      </c>
      <c r="AA11">
        <f t="shared" si="72"/>
        <v>53</v>
      </c>
    </row>
    <row r="12">
      <c r="A12">
        <v>4</v>
      </c>
      <c r="B12" s="40">
        <v>22.100000000000001</v>
      </c>
      <c r="D12">
        <v>-1</v>
      </c>
      <c r="E12">
        <v>9273</v>
      </c>
      <c r="F12" s="50">
        <v>9347</v>
      </c>
      <c r="G12">
        <f t="shared" si="65"/>
        <v>-74</v>
      </c>
      <c r="H12">
        <f t="shared" si="66"/>
        <v>-74</v>
      </c>
      <c r="I12">
        <f t="shared" si="73"/>
        <v>-74</v>
      </c>
      <c r="L12">
        <v>4</v>
      </c>
      <c r="M12" s="40">
        <v>22.100000000000001</v>
      </c>
      <c r="O12">
        <v>-1</v>
      </c>
      <c r="P12">
        <v>9273</v>
      </c>
      <c r="Q12" s="50">
        <v>9347</v>
      </c>
      <c r="R12">
        <f t="shared" si="68"/>
        <v>-74</v>
      </c>
      <c r="S12">
        <f t="shared" si="69"/>
        <v>-74</v>
      </c>
      <c r="T12">
        <f t="shared" si="74"/>
        <v>-74</v>
      </c>
    </row>
    <row r="13">
      <c r="A13">
        <v>7</v>
      </c>
      <c r="B13" s="40">
        <v>9.0999999999999996</v>
      </c>
      <c r="C13">
        <v>0</v>
      </c>
      <c r="D13">
        <v>1</v>
      </c>
      <c r="E13">
        <v>9347</v>
      </c>
      <c r="F13" s="50">
        <v>9280</v>
      </c>
      <c r="G13">
        <f t="shared" si="65"/>
        <v>-67</v>
      </c>
      <c r="H13">
        <f t="shared" si="66"/>
        <v>0</v>
      </c>
      <c r="I13">
        <f t="shared" si="73"/>
        <v>67</v>
      </c>
      <c r="L13">
        <v>7</v>
      </c>
      <c r="M13" s="40">
        <v>9.0999999999999996</v>
      </c>
      <c r="N13">
        <v>0</v>
      </c>
      <c r="O13">
        <v>1</v>
      </c>
      <c r="P13">
        <v>9347</v>
      </c>
      <c r="Q13" s="50">
        <v>9280</v>
      </c>
      <c r="R13">
        <f t="shared" si="68"/>
        <v>-67</v>
      </c>
      <c r="S13">
        <f t="shared" si="69"/>
        <v>0</v>
      </c>
      <c r="T13">
        <f t="shared" si="74"/>
        <v>67</v>
      </c>
    </row>
    <row r="14">
      <c r="A14">
        <v>7</v>
      </c>
      <c r="B14" s="40">
        <v>13.35</v>
      </c>
      <c r="D14">
        <v>-1</v>
      </c>
      <c r="E14">
        <v>9272</v>
      </c>
      <c r="F14" s="50">
        <v>9248</v>
      </c>
      <c r="G14">
        <f t="shared" si="65"/>
        <v>24</v>
      </c>
      <c r="H14">
        <f t="shared" si="66"/>
        <v>24</v>
      </c>
      <c r="I14">
        <f t="shared" ref="I14:I15" si="75">IF(OR(C14="",C14=1),(F14-E14)*D14,IF(C15=1,H15-G14,-G14))</f>
        <v>24</v>
      </c>
      <c r="L14">
        <v>7</v>
      </c>
      <c r="M14" s="40">
        <v>13.35</v>
      </c>
      <c r="O14">
        <v>-1</v>
      </c>
      <c r="P14">
        <v>9272</v>
      </c>
      <c r="Q14" s="50">
        <v>9248</v>
      </c>
      <c r="R14">
        <f t="shared" si="68"/>
        <v>24</v>
      </c>
      <c r="S14">
        <f t="shared" si="69"/>
        <v>24</v>
      </c>
      <c r="T14">
        <f t="shared" ref="T14:T15" si="76">IF(OR(N14="",N14=1),(Q14-P14)*O14,IF(N15=1,S15-R14,-R14))</f>
        <v>24</v>
      </c>
    </row>
    <row r="15">
      <c r="G15">
        <f t="shared" si="65"/>
        <v>0</v>
      </c>
      <c r="H15">
        <f t="shared" si="66"/>
        <v>0</v>
      </c>
      <c r="I15">
        <f t="shared" si="75"/>
        <v>0</v>
      </c>
      <c r="K15" s="36" t="s">
        <v>11</v>
      </c>
      <c r="L15">
        <v>9</v>
      </c>
      <c r="M15" s="40">
        <v>9.5</v>
      </c>
      <c r="O15">
        <v>-1</v>
      </c>
      <c r="P15">
        <v>9267</v>
      </c>
      <c r="Q15" s="50">
        <v>9263</v>
      </c>
      <c r="R15">
        <f t="shared" si="68"/>
        <v>4</v>
      </c>
      <c r="S15">
        <f t="shared" si="69"/>
        <v>4</v>
      </c>
      <c r="T15">
        <f t="shared" si="76"/>
        <v>4</v>
      </c>
    </row>
    <row r="16">
      <c r="A16">
        <v>9</v>
      </c>
      <c r="B16" s="40">
        <v>11.25</v>
      </c>
      <c r="D16">
        <v>1</v>
      </c>
      <c r="E16">
        <v>9263</v>
      </c>
      <c r="F16" s="50">
        <v>9254</v>
      </c>
      <c r="G16">
        <f t="shared" si="65"/>
        <v>-9</v>
      </c>
      <c r="H16">
        <f t="shared" si="66"/>
        <v>-9</v>
      </c>
      <c r="I16">
        <f>IF(OR(C16="",C16=1),(F16-E16)*D16,IF(C18=1,H18-G16,-G16))</f>
        <v>-9</v>
      </c>
      <c r="K16" s="36" t="s">
        <v>14</v>
      </c>
      <c r="L16">
        <v>9</v>
      </c>
      <c r="M16" s="40">
        <v>11.25</v>
      </c>
      <c r="O16">
        <v>1</v>
      </c>
      <c r="P16">
        <v>9263</v>
      </c>
      <c r="Q16" s="50">
        <v>9351</v>
      </c>
      <c r="R16">
        <f t="shared" si="68"/>
        <v>88</v>
      </c>
      <c r="S16">
        <f t="shared" si="69"/>
        <v>88</v>
      </c>
      <c r="T16">
        <f t="shared" ref="T16:T17" si="77">IF(OR(N16="",N16=1),(Q16-P16)*O16,IF(N18=1,S18-R16,-R16))</f>
        <v>88</v>
      </c>
    </row>
    <row r="17">
      <c r="K17" s="36" t="s">
        <v>11</v>
      </c>
      <c r="L17">
        <v>9</v>
      </c>
      <c r="M17" s="40">
        <v>21.399999999999999</v>
      </c>
      <c r="O17">
        <v>-1</v>
      </c>
      <c r="P17">
        <v>9351</v>
      </c>
      <c r="Q17" s="50">
        <v>9254</v>
      </c>
      <c r="R17">
        <f t="shared" si="68"/>
        <v>97</v>
      </c>
      <c r="S17">
        <f t="shared" si="69"/>
        <v>97</v>
      </c>
      <c r="T17">
        <f t="shared" si="77"/>
        <v>97</v>
      </c>
    </row>
    <row r="18">
      <c r="A18">
        <v>10</v>
      </c>
      <c r="B18" s="40">
        <v>9.5</v>
      </c>
      <c r="C18">
        <v>0</v>
      </c>
      <c r="D18">
        <v>-1</v>
      </c>
      <c r="E18">
        <v>9194</v>
      </c>
      <c r="F18" s="50">
        <v>9157</v>
      </c>
      <c r="G18">
        <f t="shared" ref="G18:G81" si="78">(F18-E18)*D18</f>
        <v>37</v>
      </c>
      <c r="H18">
        <f t="shared" ref="H18:H44" si="79">IF(OR(C18="",C18=1),(F18-E18)*D18,0)</f>
        <v>0</v>
      </c>
      <c r="I18">
        <f t="shared" ref="I18:I19" si="80">IF(OR(C18="",C18=1),(F18-E18)*D18,IF(C19=1,H19-G18,-G18))</f>
        <v>-66</v>
      </c>
      <c r="L18">
        <v>10</v>
      </c>
      <c r="M18" s="40">
        <v>9.5</v>
      </c>
      <c r="N18">
        <v>0</v>
      </c>
      <c r="O18">
        <v>-1</v>
      </c>
      <c r="P18">
        <v>9194</v>
      </c>
      <c r="Q18" s="50">
        <v>9157</v>
      </c>
      <c r="R18">
        <f t="shared" si="68"/>
        <v>37</v>
      </c>
      <c r="S18">
        <f t="shared" si="69"/>
        <v>0</v>
      </c>
      <c r="T18">
        <f t="shared" ref="T18:T19" si="81">IF(OR(N18="",N18=1),(Q18-P18)*O18,IF(N19=1,S19-R18,-R18))</f>
        <v>-66</v>
      </c>
    </row>
    <row r="19">
      <c r="A19">
        <v>10</v>
      </c>
      <c r="B19" s="40">
        <v>14.050000000000001</v>
      </c>
      <c r="C19">
        <v>1</v>
      </c>
      <c r="D19">
        <v>-1</v>
      </c>
      <c r="E19">
        <v>9128</v>
      </c>
      <c r="F19" s="50">
        <v>9157</v>
      </c>
      <c r="G19">
        <f t="shared" si="78"/>
        <v>-29</v>
      </c>
      <c r="H19">
        <f t="shared" si="79"/>
        <v>-29</v>
      </c>
      <c r="I19">
        <f t="shared" si="80"/>
        <v>-29</v>
      </c>
      <c r="L19">
        <v>10</v>
      </c>
      <c r="M19" s="40">
        <v>14.050000000000001</v>
      </c>
      <c r="N19">
        <v>1</v>
      </c>
      <c r="O19">
        <v>-1</v>
      </c>
      <c r="P19">
        <v>9128</v>
      </c>
      <c r="Q19" s="50">
        <v>9157</v>
      </c>
      <c r="R19">
        <f t="shared" si="68"/>
        <v>-29</v>
      </c>
      <c r="S19">
        <f t="shared" si="69"/>
        <v>-29</v>
      </c>
      <c r="T19">
        <f t="shared" si="81"/>
        <v>-29</v>
      </c>
    </row>
    <row r="20">
      <c r="A20">
        <v>14</v>
      </c>
      <c r="B20" s="40">
        <v>9.1999999999999993</v>
      </c>
      <c r="C20">
        <v>0</v>
      </c>
      <c r="D20">
        <v>1</v>
      </c>
      <c r="E20">
        <v>9157</v>
      </c>
      <c r="F20" s="50">
        <v>9110</v>
      </c>
      <c r="G20">
        <f t="shared" si="78"/>
        <v>-47</v>
      </c>
      <c r="H20">
        <f t="shared" si="79"/>
        <v>0</v>
      </c>
      <c r="I20">
        <f>IF(OR(C20="",C20=1),(F20-E20)*D20,IF(C22=1,H22-G20,-G20))</f>
        <v>47</v>
      </c>
      <c r="R20">
        <f t="shared" si="68"/>
        <v>0</v>
      </c>
      <c r="S20">
        <f t="shared" si="69"/>
        <v>0</v>
      </c>
      <c r="T20">
        <f t="shared" ref="T20:T21" si="82">IF(OR(N20="",N20=1),(Q20-P20)*O20,IF(N22=1,S22-R20,-R20))</f>
        <v>0</v>
      </c>
    </row>
    <row r="21">
      <c r="K21" s="36" t="s">
        <v>11</v>
      </c>
      <c r="L21">
        <v>14</v>
      </c>
      <c r="M21" s="40">
        <v>9.4000000000000004</v>
      </c>
      <c r="O21">
        <v>-1</v>
      </c>
      <c r="P21">
        <v>9163</v>
      </c>
      <c r="Q21" s="50">
        <v>9110</v>
      </c>
      <c r="R21">
        <f t="shared" si="68"/>
        <v>53</v>
      </c>
      <c r="S21">
        <f t="shared" si="69"/>
        <v>53</v>
      </c>
      <c r="T21">
        <f t="shared" si="82"/>
        <v>53</v>
      </c>
    </row>
    <row r="22">
      <c r="A22">
        <v>14</v>
      </c>
      <c r="B22" s="40">
        <v>14.550000000000001</v>
      </c>
      <c r="D22">
        <v>1</v>
      </c>
      <c r="E22">
        <v>9138</v>
      </c>
      <c r="F22" s="50">
        <v>9110</v>
      </c>
      <c r="G22">
        <f t="shared" si="78"/>
        <v>-28</v>
      </c>
      <c r="H22">
        <f t="shared" si="79"/>
        <v>-28</v>
      </c>
      <c r="I22">
        <f t="shared" ref="I22:I25" si="83">IF(OR(C22="",C22=1),(F22-E22)*D22,IF(C23=1,H23-G22,-G22))</f>
        <v>-28</v>
      </c>
      <c r="L22">
        <v>14</v>
      </c>
      <c r="M22" s="40">
        <v>14.550000000000001</v>
      </c>
      <c r="O22">
        <v>1</v>
      </c>
      <c r="P22">
        <v>9138</v>
      </c>
      <c r="Q22" s="50">
        <v>9110</v>
      </c>
      <c r="R22">
        <f t="shared" si="68"/>
        <v>-28</v>
      </c>
      <c r="S22">
        <f t="shared" si="69"/>
        <v>-28</v>
      </c>
      <c r="T22">
        <f t="shared" ref="T22:T25" si="84">IF(OR(N22="",N22=1),(Q22-P22)*O22,IF(N23=1,S23-R22,-R22))</f>
        <v>-28</v>
      </c>
    </row>
    <row r="23">
      <c r="A23">
        <v>14</v>
      </c>
      <c r="B23" s="40">
        <v>21.399999999999999</v>
      </c>
      <c r="D23">
        <v>-1</v>
      </c>
      <c r="E23">
        <v>9110</v>
      </c>
      <c r="F23" s="50">
        <v>9184</v>
      </c>
      <c r="G23">
        <f t="shared" si="78"/>
        <v>-74</v>
      </c>
      <c r="H23">
        <f t="shared" si="79"/>
        <v>-74</v>
      </c>
      <c r="I23">
        <f t="shared" si="83"/>
        <v>-74</v>
      </c>
      <c r="L23">
        <v>14</v>
      </c>
      <c r="M23" s="40">
        <v>21.399999999999999</v>
      </c>
      <c r="O23">
        <v>-1</v>
      </c>
      <c r="P23">
        <v>9110</v>
      </c>
      <c r="Q23" s="50">
        <v>9184</v>
      </c>
      <c r="R23">
        <f t="shared" si="68"/>
        <v>-74</v>
      </c>
      <c r="S23">
        <f t="shared" si="69"/>
        <v>-74</v>
      </c>
      <c r="T23">
        <f t="shared" si="84"/>
        <v>-74</v>
      </c>
    </row>
    <row r="24">
      <c r="A24">
        <v>15</v>
      </c>
      <c r="B24" s="40">
        <v>9.3000000000000007</v>
      </c>
      <c r="C24">
        <v>0</v>
      </c>
      <c r="D24">
        <v>1</v>
      </c>
      <c r="E24">
        <v>9184</v>
      </c>
      <c r="F24" s="50">
        <v>9151</v>
      </c>
      <c r="G24">
        <f t="shared" si="78"/>
        <v>-33</v>
      </c>
      <c r="H24">
        <f t="shared" si="79"/>
        <v>0</v>
      </c>
      <c r="I24">
        <f t="shared" si="83"/>
        <v>-27</v>
      </c>
      <c r="L24">
        <v>15</v>
      </c>
      <c r="M24" s="40">
        <v>9.3000000000000007</v>
      </c>
      <c r="N24">
        <v>0</v>
      </c>
      <c r="O24">
        <v>1</v>
      </c>
      <c r="P24">
        <v>9184</v>
      </c>
      <c r="Q24" s="50">
        <v>9151</v>
      </c>
      <c r="R24">
        <f t="shared" si="68"/>
        <v>-33</v>
      </c>
      <c r="S24">
        <f t="shared" si="69"/>
        <v>0</v>
      </c>
      <c r="T24">
        <f t="shared" si="84"/>
        <v>-27</v>
      </c>
    </row>
    <row r="25">
      <c r="A25">
        <v>15</v>
      </c>
      <c r="B25" s="40">
        <v>13.449999999999999</v>
      </c>
      <c r="C25">
        <v>1</v>
      </c>
      <c r="D25">
        <v>1</v>
      </c>
      <c r="E25">
        <v>9211</v>
      </c>
      <c r="F25" s="50">
        <v>9151</v>
      </c>
      <c r="G25">
        <f t="shared" si="78"/>
        <v>-60</v>
      </c>
      <c r="H25">
        <f t="shared" si="79"/>
        <v>-60</v>
      </c>
      <c r="I25">
        <f t="shared" si="83"/>
        <v>-60</v>
      </c>
      <c r="L25">
        <v>15</v>
      </c>
      <c r="M25" s="40">
        <v>13.449999999999999</v>
      </c>
      <c r="N25">
        <v>1</v>
      </c>
      <c r="O25">
        <v>1</v>
      </c>
      <c r="P25">
        <v>9211</v>
      </c>
      <c r="Q25" s="50">
        <v>9151</v>
      </c>
      <c r="R25">
        <f t="shared" si="68"/>
        <v>-60</v>
      </c>
      <c r="S25">
        <f t="shared" si="69"/>
        <v>-60</v>
      </c>
      <c r="T25">
        <f t="shared" si="84"/>
        <v>-60</v>
      </c>
    </row>
    <row r="26">
      <c r="A26">
        <v>16</v>
      </c>
      <c r="B26" s="40">
        <v>9.0999999999999996</v>
      </c>
      <c r="C26">
        <v>0</v>
      </c>
      <c r="D26">
        <v>-1</v>
      </c>
      <c r="E26">
        <v>9151</v>
      </c>
      <c r="F26" s="50">
        <v>9213</v>
      </c>
      <c r="G26">
        <f t="shared" si="78"/>
        <v>-62</v>
      </c>
      <c r="H26">
        <f t="shared" si="79"/>
        <v>0</v>
      </c>
      <c r="I26">
        <f>IF(OR(C26="",C26=1),(F26-E26)*D26,IF(C28=1,H28-G26,-G26))</f>
        <v>62</v>
      </c>
      <c r="L26">
        <v>16</v>
      </c>
      <c r="M26" s="40">
        <v>9.0999999999999996</v>
      </c>
      <c r="N26">
        <v>0</v>
      </c>
      <c r="O26">
        <v>-1</v>
      </c>
      <c r="P26">
        <v>9151</v>
      </c>
      <c r="Q26" s="50">
        <v>9213</v>
      </c>
      <c r="R26">
        <f t="shared" si="68"/>
        <v>-62</v>
      </c>
      <c r="S26">
        <f t="shared" si="69"/>
        <v>0</v>
      </c>
      <c r="T26">
        <f>IF(OR(N26="",N26=1),(Q26-P26)*O26,IF(N28=1,S28-R26,-R26))</f>
        <v>62</v>
      </c>
    </row>
    <row r="27">
      <c r="M27" s="40"/>
      <c r="Q27" s="50"/>
    </row>
    <row r="28">
      <c r="A28">
        <v>16</v>
      </c>
      <c r="B28" s="4">
        <v>13.35</v>
      </c>
      <c r="D28">
        <v>-1</v>
      </c>
      <c r="E28">
        <v>9178</v>
      </c>
      <c r="F28" s="50">
        <v>9233</v>
      </c>
      <c r="G28">
        <f t="shared" si="78"/>
        <v>-55</v>
      </c>
      <c r="H28">
        <f t="shared" si="79"/>
        <v>-55</v>
      </c>
      <c r="I28">
        <f t="shared" ref="I28:I30" si="85">IF(OR(C28="",C28=1),(F28-E28)*D28,IF(C29=1,H29-G28,-G28))</f>
        <v>-55</v>
      </c>
      <c r="L28">
        <v>16</v>
      </c>
      <c r="M28" s="4">
        <v>13.35</v>
      </c>
      <c r="O28">
        <v>-1</v>
      </c>
      <c r="P28">
        <v>9178</v>
      </c>
      <c r="Q28" s="50">
        <v>9233</v>
      </c>
      <c r="R28">
        <f t="shared" ref="R28:R91" si="86">(Q28-P28)*O28</f>
        <v>-55</v>
      </c>
      <c r="S28">
        <f t="shared" ref="S28:S44" si="87">IF(OR(N28="",N28=1),(Q28-P28)*O28,0)</f>
        <v>-55</v>
      </c>
      <c r="T28">
        <f t="shared" ref="T28:T30" si="88">IF(OR(N28="",N28=1),(Q28-P28)*O28,IF(N29=1,S29-R28,-R28))</f>
        <v>-55</v>
      </c>
    </row>
    <row r="29">
      <c r="A29">
        <v>16</v>
      </c>
      <c r="B29" s="4">
        <v>21.199999999999999</v>
      </c>
      <c r="C29">
        <v>0</v>
      </c>
      <c r="D29">
        <v>1</v>
      </c>
      <c r="E29">
        <v>9233</v>
      </c>
      <c r="F29" s="50">
        <v>9176</v>
      </c>
      <c r="G29">
        <f t="shared" si="78"/>
        <v>-57</v>
      </c>
      <c r="H29">
        <f t="shared" si="79"/>
        <v>0</v>
      </c>
      <c r="I29">
        <f t="shared" si="85"/>
        <v>2</v>
      </c>
      <c r="L29">
        <v>16</v>
      </c>
      <c r="M29" s="4">
        <v>21.199999999999999</v>
      </c>
      <c r="N29">
        <v>0</v>
      </c>
      <c r="O29">
        <v>1</v>
      </c>
      <c r="P29">
        <v>9233</v>
      </c>
      <c r="Q29" s="50">
        <v>9176</v>
      </c>
      <c r="R29">
        <f t="shared" si="86"/>
        <v>-57</v>
      </c>
      <c r="S29">
        <f t="shared" si="87"/>
        <v>0</v>
      </c>
      <c r="T29">
        <f t="shared" si="88"/>
        <v>2</v>
      </c>
    </row>
    <row r="30">
      <c r="A30">
        <v>16</v>
      </c>
      <c r="B30" s="4">
        <v>22.5</v>
      </c>
      <c r="C30">
        <v>1</v>
      </c>
      <c r="D30">
        <v>1</v>
      </c>
      <c r="E30">
        <v>9231</v>
      </c>
      <c r="F30" s="50">
        <v>9176</v>
      </c>
      <c r="G30">
        <f t="shared" si="78"/>
        <v>-55</v>
      </c>
      <c r="H30">
        <f t="shared" si="79"/>
        <v>-55</v>
      </c>
      <c r="I30">
        <f t="shared" si="85"/>
        <v>-55</v>
      </c>
      <c r="L30">
        <v>16</v>
      </c>
      <c r="M30" s="4">
        <v>22.5</v>
      </c>
      <c r="N30">
        <v>1</v>
      </c>
      <c r="O30">
        <v>1</v>
      </c>
      <c r="P30">
        <v>9231</v>
      </c>
      <c r="Q30" s="50">
        <v>9176</v>
      </c>
      <c r="R30">
        <f t="shared" si="86"/>
        <v>-55</v>
      </c>
      <c r="S30">
        <f t="shared" si="87"/>
        <v>-55</v>
      </c>
      <c r="T30">
        <f t="shared" si="88"/>
        <v>-55</v>
      </c>
    </row>
    <row r="31">
      <c r="A31">
        <v>17</v>
      </c>
      <c r="B31" s="4">
        <v>11.050000000000001</v>
      </c>
      <c r="C31">
        <v>0</v>
      </c>
      <c r="D31">
        <v>1</v>
      </c>
      <c r="G31">
        <f t="shared" si="78"/>
        <v>0</v>
      </c>
      <c r="H31">
        <f t="shared" si="79"/>
        <v>0</v>
      </c>
      <c r="I31">
        <f t="shared" ref="I31:I35" si="89">IF(OR(C31="",C31=1),(F31-E31)*D31,IF(C44=1,H44-G31,-G31))</f>
        <v>0</v>
      </c>
      <c r="L31">
        <v>17</v>
      </c>
      <c r="M31" s="4">
        <v>11.050000000000001</v>
      </c>
      <c r="N31">
        <v>0</v>
      </c>
      <c r="O31">
        <v>1</v>
      </c>
      <c r="Q31" s="50"/>
      <c r="R31">
        <f t="shared" si="86"/>
        <v>0</v>
      </c>
      <c r="S31">
        <f t="shared" si="87"/>
        <v>0</v>
      </c>
      <c r="T31">
        <f t="shared" ref="T31:T35" si="90">IF(OR(N31="",N31=1),(Q31-P31)*O31,IF(N44=1,S44-R31,-R31))</f>
        <v>0</v>
      </c>
    </row>
    <row r="32">
      <c r="B32" s="4"/>
      <c r="G32">
        <f t="shared" si="78"/>
        <v>0</v>
      </c>
      <c r="H32">
        <f t="shared" si="79"/>
        <v>0</v>
      </c>
      <c r="I32">
        <f t="shared" si="89"/>
        <v>0</v>
      </c>
      <c r="M32" s="4"/>
      <c r="Q32" s="50"/>
      <c r="R32">
        <f t="shared" si="86"/>
        <v>0</v>
      </c>
      <c r="S32">
        <f t="shared" si="87"/>
        <v>0</v>
      </c>
      <c r="T32">
        <f t="shared" si="90"/>
        <v>0</v>
      </c>
    </row>
    <row r="33">
      <c r="B33" s="4"/>
      <c r="G33">
        <f t="shared" si="78"/>
        <v>0</v>
      </c>
      <c r="H33">
        <f t="shared" si="79"/>
        <v>0</v>
      </c>
      <c r="I33">
        <f t="shared" si="89"/>
        <v>0</v>
      </c>
      <c r="M33" s="4"/>
      <c r="Q33" s="50"/>
      <c r="R33">
        <f t="shared" si="86"/>
        <v>0</v>
      </c>
      <c r="S33">
        <f t="shared" si="87"/>
        <v>0</v>
      </c>
      <c r="T33">
        <f t="shared" si="90"/>
        <v>0</v>
      </c>
    </row>
    <row r="34">
      <c r="B34" s="4"/>
      <c r="G34">
        <f t="shared" si="78"/>
        <v>0</v>
      </c>
      <c r="H34">
        <f t="shared" si="79"/>
        <v>0</v>
      </c>
      <c r="I34">
        <f t="shared" si="89"/>
        <v>0</v>
      </c>
      <c r="M34" s="4"/>
      <c r="Q34" s="50"/>
      <c r="R34">
        <f t="shared" si="86"/>
        <v>0</v>
      </c>
      <c r="S34">
        <f t="shared" si="87"/>
        <v>0</v>
      </c>
      <c r="T34">
        <f t="shared" si="90"/>
        <v>0</v>
      </c>
    </row>
    <row r="35">
      <c r="B35" s="4"/>
      <c r="G35">
        <f t="shared" si="78"/>
        <v>0</v>
      </c>
      <c r="H35">
        <f t="shared" si="79"/>
        <v>0</v>
      </c>
      <c r="I35">
        <f t="shared" si="89"/>
        <v>0</v>
      </c>
      <c r="M35" s="4"/>
      <c r="Q35" s="50"/>
      <c r="R35">
        <f t="shared" si="86"/>
        <v>0</v>
      </c>
      <c r="S35">
        <f t="shared" si="87"/>
        <v>0</v>
      </c>
      <c r="T35">
        <f t="shared" si="90"/>
        <v>0</v>
      </c>
    </row>
    <row r="36">
      <c r="B36" s="4"/>
      <c r="G36">
        <f t="shared" si="78"/>
        <v>0</v>
      </c>
      <c r="H36">
        <f t="shared" si="79"/>
        <v>0</v>
      </c>
      <c r="I36">
        <f t="shared" ref="I36:I38" si="91">IF(OR(C36="",C36=1),(F36-E36)*D36,IF(C51=1,H51-G36,-G36))</f>
        <v>0</v>
      </c>
      <c r="M36" s="4"/>
      <c r="Q36" s="50"/>
      <c r="R36">
        <f t="shared" si="86"/>
        <v>0</v>
      </c>
      <c r="S36">
        <f t="shared" si="87"/>
        <v>0</v>
      </c>
      <c r="T36">
        <f t="shared" ref="T36:T38" si="92">IF(OR(N36="",N36=1),(Q36-P36)*O36,IF(N51=1,S51-R36,-R36))</f>
        <v>0</v>
      </c>
    </row>
    <row r="37">
      <c r="B37" s="4"/>
      <c r="G37">
        <f t="shared" si="78"/>
        <v>0</v>
      </c>
      <c r="H37">
        <f t="shared" si="79"/>
        <v>0</v>
      </c>
      <c r="I37">
        <f t="shared" si="91"/>
        <v>0</v>
      </c>
      <c r="M37" s="4"/>
      <c r="Q37" s="50"/>
      <c r="R37">
        <f t="shared" si="86"/>
        <v>0</v>
      </c>
      <c r="S37">
        <f t="shared" si="87"/>
        <v>0</v>
      </c>
      <c r="T37">
        <f t="shared" si="92"/>
        <v>0</v>
      </c>
    </row>
    <row r="38">
      <c r="B38" s="4"/>
      <c r="G38">
        <f t="shared" si="78"/>
        <v>0</v>
      </c>
      <c r="H38">
        <f t="shared" si="79"/>
        <v>0</v>
      </c>
      <c r="I38">
        <f t="shared" si="91"/>
        <v>0</v>
      </c>
      <c r="M38" s="4"/>
      <c r="Q38" s="50"/>
      <c r="R38">
        <f t="shared" si="86"/>
        <v>0</v>
      </c>
      <c r="S38">
        <f t="shared" si="87"/>
        <v>0</v>
      </c>
      <c r="T38">
        <f t="shared" si="92"/>
        <v>0</v>
      </c>
    </row>
    <row r="39">
      <c r="B39" s="4"/>
      <c r="G39">
        <f t="shared" si="78"/>
        <v>0</v>
      </c>
      <c r="H39">
        <f t="shared" si="79"/>
        <v>0</v>
      </c>
      <c r="I39">
        <f>IF(OR(C39="",C39=1),(F39-E39)*D39,IF(C56=1,H56-G39,-G39))</f>
        <v>0</v>
      </c>
      <c r="M39" s="4"/>
      <c r="Q39" s="50"/>
      <c r="R39">
        <f t="shared" si="86"/>
        <v>0</v>
      </c>
      <c r="S39">
        <f t="shared" si="87"/>
        <v>0</v>
      </c>
      <c r="T39">
        <f>IF(OR(N39="",N39=1),(Q39-P39)*O39,IF(N56=1,S56-R39,-R39))</f>
        <v>0</v>
      </c>
    </row>
    <row r="40">
      <c r="B40" s="4"/>
      <c r="G40">
        <f t="shared" si="78"/>
        <v>0</v>
      </c>
      <c r="H40">
        <f t="shared" si="79"/>
        <v>0</v>
      </c>
      <c r="I40">
        <f t="shared" ref="I40:I41" si="93">IF(OR(C40="",C40=1),(F40-E40)*D40,IF(C58=1,H58-G40,-G40))</f>
        <v>0</v>
      </c>
      <c r="M40" s="4"/>
      <c r="Q40" s="50"/>
      <c r="R40">
        <f t="shared" si="86"/>
        <v>0</v>
      </c>
      <c r="S40">
        <f t="shared" si="87"/>
        <v>0</v>
      </c>
      <c r="T40">
        <f t="shared" ref="T40:T41" si="94">IF(OR(N40="",N40=1),(Q40-P40)*O40,IF(N58=1,S58-R40,-R40))</f>
        <v>0</v>
      </c>
    </row>
    <row r="41">
      <c r="B41" s="4"/>
      <c r="G41">
        <f t="shared" si="78"/>
        <v>0</v>
      </c>
      <c r="H41">
        <f t="shared" si="79"/>
        <v>0</v>
      </c>
      <c r="I41">
        <f t="shared" si="93"/>
        <v>0</v>
      </c>
      <c r="M41" s="4"/>
      <c r="Q41" s="50"/>
      <c r="R41">
        <f t="shared" si="86"/>
        <v>0</v>
      </c>
      <c r="S41">
        <f t="shared" si="87"/>
        <v>0</v>
      </c>
      <c r="T41">
        <f t="shared" si="94"/>
        <v>0</v>
      </c>
    </row>
    <row r="42">
      <c r="B42" s="4"/>
      <c r="G42">
        <f t="shared" si="78"/>
        <v>0</v>
      </c>
      <c r="H42">
        <f t="shared" si="79"/>
        <v>0</v>
      </c>
      <c r="I42">
        <f>IF(OR(C42="",C42=1),(F42-E42)*D42,IF(C48=1,H48-G42,-G42))</f>
        <v>0</v>
      </c>
      <c r="M42" s="4"/>
      <c r="Q42" s="50"/>
      <c r="R42">
        <f t="shared" si="86"/>
        <v>0</v>
      </c>
      <c r="S42">
        <f t="shared" si="87"/>
        <v>0</v>
      </c>
      <c r="T42">
        <f>IF(OR(N42="",N42=1),(Q42-P42)*O42,IF(N48=1,S48-R42,-R42))</f>
        <v>0</v>
      </c>
    </row>
    <row r="43">
      <c r="B43" s="4"/>
      <c r="G43">
        <f t="shared" si="78"/>
        <v>0</v>
      </c>
      <c r="H43">
        <f t="shared" si="79"/>
        <v>0</v>
      </c>
      <c r="I43">
        <f>IF(OR(C43="",C43=1),(F43-E43)*D43,IF(C51=1,H51-G43,-G43))</f>
        <v>0</v>
      </c>
      <c r="M43" s="4"/>
      <c r="Q43" s="50"/>
      <c r="R43">
        <f t="shared" si="86"/>
        <v>0</v>
      </c>
      <c r="S43">
        <f t="shared" si="87"/>
        <v>0</v>
      </c>
      <c r="T43">
        <f>IF(OR(N43="",N43=1),(Q43-P43)*O43,IF(N51=1,S51-R43,-R43))</f>
        <v>0</v>
      </c>
    </row>
    <row r="44">
      <c r="B44" s="4"/>
      <c r="G44">
        <f t="shared" si="78"/>
        <v>0</v>
      </c>
      <c r="H44">
        <f t="shared" si="79"/>
        <v>0</v>
      </c>
      <c r="I44">
        <f>IF(OR(C44="",C44=1),(F44-E44)*D44,IF(C45=1,H45-G44,-G44))</f>
        <v>0</v>
      </c>
      <c r="M44" s="4"/>
      <c r="Q44" s="50"/>
      <c r="R44">
        <f t="shared" si="86"/>
        <v>0</v>
      </c>
      <c r="S44">
        <f t="shared" si="87"/>
        <v>0</v>
      </c>
      <c r="T44">
        <f>IF(OR(N44="",N44=1),(Q44-P44)*O44,IF(N45=1,S45-R44,-R44))</f>
        <v>0</v>
      </c>
    </row>
    <row r="45">
      <c r="A45" s="43" t="s">
        <v>15</v>
      </c>
      <c r="B45" s="4"/>
      <c r="H45">
        <f>SUM(H3:H44)</f>
        <v>-470</v>
      </c>
      <c r="I45">
        <f>SUM(I3:I44)</f>
        <v>-140</v>
      </c>
      <c r="L45" s="43" t="s">
        <v>15</v>
      </c>
      <c r="M45" s="4"/>
      <c r="Q45" s="50"/>
      <c r="S45">
        <f>SUM(S3:S44)</f>
        <v>-141</v>
      </c>
      <c r="T45">
        <f>SUM(T3:T44)</f>
        <v>95</v>
      </c>
    </row>
    <row r="47">
      <c r="A47" s="45" t="s">
        <v>20</v>
      </c>
      <c r="L47" s="45" t="s">
        <v>20</v>
      </c>
      <c r="M47" s="40"/>
      <c r="Q47" s="50"/>
    </row>
    <row r="48">
      <c r="A48">
        <v>30</v>
      </c>
      <c r="B48" s="41" t="s">
        <v>21</v>
      </c>
      <c r="D48">
        <v>1</v>
      </c>
      <c r="E48">
        <v>8891</v>
      </c>
      <c r="F48" s="50">
        <v>9227</v>
      </c>
      <c r="G48">
        <f t="shared" si="78"/>
        <v>336</v>
      </c>
      <c r="H48">
        <f>IF(OR(C48="",C48=1),(F48-E48)*D48,0)</f>
        <v>336</v>
      </c>
      <c r="I48">
        <f>IF(OR(C48="",C48=1),(F48-E48)*D48,IF(C51=1,H51-G48,-G48))</f>
        <v>336</v>
      </c>
      <c r="K48" s="36" t="s">
        <v>14</v>
      </c>
      <c r="L48">
        <v>30</v>
      </c>
      <c r="M48" s="4" t="s">
        <v>21</v>
      </c>
      <c r="O48">
        <v>1</v>
      </c>
      <c r="P48">
        <v>8891</v>
      </c>
      <c r="Q48" s="50">
        <v>9289</v>
      </c>
      <c r="R48">
        <f t="shared" si="86"/>
        <v>398</v>
      </c>
      <c r="S48">
        <f t="shared" ref="S48:S95" si="95">IF(OR(N48="",N48=1),(Q48-P48)*O48,0)</f>
        <v>398</v>
      </c>
      <c r="T48">
        <f t="shared" ref="T48:T50" si="96">IF(OR(N48="",N48=1),(Q48-P48)*O48,IF(N51=1,S51-R48,-R48))</f>
        <v>398</v>
      </c>
    </row>
    <row r="49">
      <c r="B49" s="41"/>
      <c r="K49" s="36" t="s">
        <v>11</v>
      </c>
      <c r="L49">
        <v>3</v>
      </c>
      <c r="M49" s="4" t="s">
        <v>22</v>
      </c>
      <c r="O49">
        <v>-1</v>
      </c>
      <c r="P49">
        <v>9289</v>
      </c>
      <c r="Q49" s="50">
        <v>9249</v>
      </c>
      <c r="R49">
        <f t="shared" si="86"/>
        <v>40</v>
      </c>
      <c r="S49">
        <f t="shared" si="95"/>
        <v>40</v>
      </c>
      <c r="T49">
        <f t="shared" si="96"/>
        <v>40</v>
      </c>
    </row>
    <row r="50">
      <c r="B50" s="41"/>
      <c r="K50" s="36" t="s">
        <v>14</v>
      </c>
      <c r="L50">
        <v>3</v>
      </c>
      <c r="M50" s="4" t="s">
        <v>23</v>
      </c>
      <c r="O50">
        <v>1</v>
      </c>
      <c r="P50">
        <v>9249</v>
      </c>
      <c r="Q50" s="50">
        <v>9227</v>
      </c>
      <c r="R50">
        <f t="shared" si="86"/>
        <v>-22</v>
      </c>
      <c r="S50">
        <f t="shared" si="95"/>
        <v>-22</v>
      </c>
      <c r="T50">
        <f t="shared" si="96"/>
        <v>-22</v>
      </c>
    </row>
    <row r="51">
      <c r="A51">
        <v>4</v>
      </c>
      <c r="B51">
        <v>13.35</v>
      </c>
      <c r="D51">
        <v>-1</v>
      </c>
      <c r="E51">
        <v>9229</v>
      </c>
      <c r="F51" s="50">
        <v>9250</v>
      </c>
      <c r="G51">
        <f t="shared" si="78"/>
        <v>-21</v>
      </c>
      <c r="H51">
        <f t="shared" ref="H51:H95" si="97">IF(OR(C51="",C51=1),(F51-E51)*D51,0)</f>
        <v>-21</v>
      </c>
      <c r="I51">
        <f t="shared" ref="I51:I52" si="98">IF(OR(C51="",C51=1),(F51-E51)*D51,IF(C52=1,H52-G51,-G51))</f>
        <v>-21</v>
      </c>
      <c r="L51">
        <v>4</v>
      </c>
      <c r="M51" s="51">
        <v>13.35</v>
      </c>
      <c r="O51">
        <v>-1</v>
      </c>
      <c r="P51">
        <v>9229</v>
      </c>
      <c r="Q51" s="50">
        <v>9250</v>
      </c>
      <c r="R51">
        <f t="shared" si="86"/>
        <v>-21</v>
      </c>
      <c r="S51">
        <f t="shared" si="95"/>
        <v>-21</v>
      </c>
      <c r="T51">
        <f t="shared" ref="T51:T52" si="99">IF(OR(N51="",N51=1),(Q51-P51)*O51,IF(N52=1,S52-R51,-R51))</f>
        <v>-21</v>
      </c>
    </row>
    <row r="52">
      <c r="A52">
        <v>5</v>
      </c>
      <c r="B52">
        <v>9.3000000000000007</v>
      </c>
      <c r="D52">
        <v>1</v>
      </c>
      <c r="E52">
        <v>9250</v>
      </c>
      <c r="F52" s="50">
        <v>9209</v>
      </c>
      <c r="G52">
        <f t="shared" si="78"/>
        <v>-41</v>
      </c>
      <c r="H52">
        <f t="shared" si="97"/>
        <v>-41</v>
      </c>
      <c r="I52">
        <f t="shared" si="98"/>
        <v>-41</v>
      </c>
      <c r="L52">
        <v>5</v>
      </c>
      <c r="M52" s="51">
        <v>9.3000000000000007</v>
      </c>
      <c r="O52">
        <v>1</v>
      </c>
      <c r="P52">
        <v>9250</v>
      </c>
      <c r="Q52" s="50">
        <v>9209</v>
      </c>
      <c r="R52">
        <f t="shared" si="86"/>
        <v>-41</v>
      </c>
      <c r="S52">
        <f t="shared" si="95"/>
        <v>-41</v>
      </c>
      <c r="T52">
        <f t="shared" si="99"/>
        <v>-41</v>
      </c>
    </row>
    <row r="53">
      <c r="A53">
        <v>5</v>
      </c>
      <c r="B53">
        <v>10.550000000000001</v>
      </c>
      <c r="D53">
        <v>-1</v>
      </c>
      <c r="E53">
        <v>9209</v>
      </c>
      <c r="F53" s="50">
        <v>9255</v>
      </c>
      <c r="G53">
        <f t="shared" si="78"/>
        <v>-46</v>
      </c>
      <c r="H53">
        <f t="shared" si="97"/>
        <v>-46</v>
      </c>
      <c r="I53">
        <f>IF(OR(C53="",C53=1),(F53-E53)*D53,IF(C56=1,H56-G53,-G53))</f>
        <v>-46</v>
      </c>
      <c r="K53" s="36" t="s">
        <v>14</v>
      </c>
      <c r="L53">
        <v>5</v>
      </c>
      <c r="M53" s="51">
        <v>10.550000000000001</v>
      </c>
      <c r="O53">
        <v>-1</v>
      </c>
      <c r="P53">
        <v>9209</v>
      </c>
      <c r="Q53" s="50">
        <v>9137</v>
      </c>
      <c r="R53">
        <f t="shared" si="86"/>
        <v>72</v>
      </c>
      <c r="S53">
        <f t="shared" si="95"/>
        <v>72</v>
      </c>
      <c r="T53">
        <f>IF(OR(N53="",N53=1),(Q53-P53)*O53,IF(N56=1,S56-R53,-R53))</f>
        <v>72</v>
      </c>
    </row>
    <row r="54">
      <c r="K54" s="36" t="s">
        <v>11</v>
      </c>
      <c r="L54">
        <v>5</v>
      </c>
      <c r="M54" s="51">
        <v>11.25</v>
      </c>
      <c r="O54">
        <v>1</v>
      </c>
      <c r="P54">
        <v>9137</v>
      </c>
      <c r="Q54" s="50">
        <v>9141</v>
      </c>
      <c r="R54">
        <f t="shared" si="86"/>
        <v>4</v>
      </c>
      <c r="S54">
        <f t="shared" si="95"/>
        <v>4</v>
      </c>
      <c r="T54">
        <f t="shared" ref="T54:T55" si="100">IF(OR(N54="",N54=1),(Q54-P54)*O54,IF(N58=1,S58-R54,-R54))</f>
        <v>4</v>
      </c>
    </row>
    <row r="55">
      <c r="K55" s="36" t="s">
        <v>14</v>
      </c>
      <c r="L55">
        <v>5</v>
      </c>
      <c r="M55" s="51">
        <v>14.25</v>
      </c>
      <c r="O55">
        <v>-1</v>
      </c>
      <c r="P55">
        <v>9141</v>
      </c>
      <c r="Q55" s="50">
        <v>9225</v>
      </c>
      <c r="R55">
        <f t="shared" si="86"/>
        <v>-84</v>
      </c>
      <c r="S55">
        <f t="shared" si="95"/>
        <v>-84</v>
      </c>
      <c r="T55">
        <f t="shared" si="100"/>
        <v>-84</v>
      </c>
    </row>
    <row r="56">
      <c r="A56">
        <v>5</v>
      </c>
      <c r="B56">
        <v>21.199999999999999</v>
      </c>
      <c r="C56">
        <v>0</v>
      </c>
      <c r="D56">
        <v>1</v>
      </c>
      <c r="E56">
        <v>9255</v>
      </c>
      <c r="F56" s="50">
        <v>9196</v>
      </c>
      <c r="G56">
        <f t="shared" si="78"/>
        <v>-59</v>
      </c>
      <c r="H56">
        <f t="shared" si="97"/>
        <v>0</v>
      </c>
      <c r="I56">
        <f>IF(OR(C56="",C56=1),(F56-E56)*D56,IF(C58=1,H58-G56,-G56))</f>
        <v>-54</v>
      </c>
      <c r="R56">
        <f t="shared" si="86"/>
        <v>0</v>
      </c>
      <c r="S56">
        <f t="shared" si="95"/>
        <v>0</v>
      </c>
      <c r="T56">
        <f t="shared" ref="T56:T57" si="101">IF(OR(N56="",N56=1),(Q56-P56)*O56,IF(N58=1,S58-R56,-R56))</f>
        <v>0</v>
      </c>
    </row>
    <row r="57">
      <c r="K57" s="36" t="s">
        <v>11</v>
      </c>
      <c r="L57">
        <v>5</v>
      </c>
      <c r="M57" s="51">
        <v>22.100000000000001</v>
      </c>
      <c r="O57">
        <v>-1</v>
      </c>
      <c r="P57">
        <v>9290</v>
      </c>
      <c r="Q57" s="50">
        <v>9323</v>
      </c>
      <c r="R57">
        <f t="shared" si="86"/>
        <v>-33</v>
      </c>
      <c r="S57">
        <f t="shared" si="95"/>
        <v>-33</v>
      </c>
      <c r="T57">
        <f t="shared" si="101"/>
        <v>-33</v>
      </c>
    </row>
    <row r="58">
      <c r="A58">
        <v>6</v>
      </c>
      <c r="B58">
        <v>9.3000000000000007</v>
      </c>
      <c r="C58">
        <v>1</v>
      </c>
      <c r="D58">
        <v>1</v>
      </c>
      <c r="E58">
        <v>9309</v>
      </c>
      <c r="F58" s="50">
        <v>9196</v>
      </c>
      <c r="G58">
        <f t="shared" si="78"/>
        <v>-113</v>
      </c>
      <c r="H58">
        <f t="shared" si="97"/>
        <v>-113</v>
      </c>
      <c r="I58">
        <f t="shared" ref="I58:I61" si="102">IF(OR(C58="",C58=1),(F58-E58)*D58,IF(C59=1,H59-G58,-G58))</f>
        <v>-113</v>
      </c>
      <c r="K58" s="36" t="s">
        <v>14</v>
      </c>
      <c r="L58">
        <v>6</v>
      </c>
      <c r="M58" s="51">
        <v>9.3000000000000007</v>
      </c>
      <c r="N58">
        <v>1</v>
      </c>
      <c r="O58">
        <v>1</v>
      </c>
      <c r="P58">
        <v>9323</v>
      </c>
      <c r="Q58" s="50">
        <v>9196</v>
      </c>
      <c r="R58">
        <f t="shared" si="86"/>
        <v>-127</v>
      </c>
      <c r="S58">
        <f t="shared" si="95"/>
        <v>-127</v>
      </c>
      <c r="T58">
        <f t="shared" ref="T58:T61" si="103">IF(OR(N58="",N58=1),(Q58-P58)*O58,IF(N59=1,S59-R58,-R58))</f>
        <v>-127</v>
      </c>
    </row>
    <row r="59">
      <c r="A59">
        <v>7</v>
      </c>
      <c r="B59">
        <v>9.3000000000000007</v>
      </c>
      <c r="C59">
        <v>0</v>
      </c>
      <c r="D59">
        <v>-1</v>
      </c>
      <c r="E59">
        <v>9196</v>
      </c>
      <c r="F59" s="50">
        <v>9334</v>
      </c>
      <c r="G59">
        <f t="shared" si="78"/>
        <v>-138</v>
      </c>
      <c r="H59">
        <f t="shared" si="97"/>
        <v>0</v>
      </c>
      <c r="I59">
        <f t="shared" si="102"/>
        <v>71</v>
      </c>
      <c r="L59">
        <v>7</v>
      </c>
      <c r="M59" s="51">
        <v>9.3000000000000007</v>
      </c>
      <c r="N59">
        <v>0</v>
      </c>
      <c r="O59">
        <v>-1</v>
      </c>
      <c r="P59">
        <v>9196</v>
      </c>
      <c r="Q59" s="50">
        <v>9334</v>
      </c>
      <c r="R59">
        <f t="shared" si="86"/>
        <v>-138</v>
      </c>
      <c r="S59">
        <f t="shared" si="95"/>
        <v>0</v>
      </c>
      <c r="T59">
        <f t="shared" si="103"/>
        <v>71</v>
      </c>
    </row>
    <row r="60">
      <c r="A60">
        <v>7</v>
      </c>
      <c r="B60">
        <v>13.550000000000001</v>
      </c>
      <c r="C60">
        <v>1</v>
      </c>
      <c r="D60">
        <v>-1</v>
      </c>
      <c r="E60">
        <v>9267</v>
      </c>
      <c r="F60" s="50">
        <v>9334</v>
      </c>
      <c r="G60">
        <f t="shared" si="78"/>
        <v>-67</v>
      </c>
      <c r="H60">
        <f t="shared" si="97"/>
        <v>-67</v>
      </c>
      <c r="I60">
        <f t="shared" si="102"/>
        <v>-67</v>
      </c>
      <c r="L60">
        <v>7</v>
      </c>
      <c r="M60" s="51">
        <v>13.550000000000001</v>
      </c>
      <c r="N60">
        <v>1</v>
      </c>
      <c r="O60">
        <v>-1</v>
      </c>
      <c r="P60">
        <v>9267</v>
      </c>
      <c r="Q60" s="50">
        <v>9334</v>
      </c>
      <c r="R60">
        <f t="shared" si="86"/>
        <v>-67</v>
      </c>
      <c r="S60">
        <f t="shared" si="95"/>
        <v>-67</v>
      </c>
      <c r="T60">
        <f t="shared" si="103"/>
        <v>-67</v>
      </c>
      <c r="V60" s="11">
        <v>7.2999999999999998</v>
      </c>
      <c r="W60" s="51">
        <v>10</v>
      </c>
      <c r="X60">
        <v>-1</v>
      </c>
      <c r="Y60">
        <v>9289</v>
      </c>
      <c r="Z60">
        <v>9249</v>
      </c>
      <c r="AA60">
        <f t="shared" ref="AA60:AA79" si="104">(Z60-Y60)*X60</f>
        <v>40</v>
      </c>
    </row>
    <row r="61">
      <c r="A61">
        <v>10</v>
      </c>
      <c r="B61">
        <v>9.3000000000000007</v>
      </c>
      <c r="C61">
        <v>0</v>
      </c>
      <c r="D61">
        <v>1</v>
      </c>
      <c r="E61">
        <v>9334</v>
      </c>
      <c r="F61" s="50">
        <v>9531</v>
      </c>
      <c r="G61">
        <f t="shared" si="78"/>
        <v>197</v>
      </c>
      <c r="H61">
        <f t="shared" si="97"/>
        <v>0</v>
      </c>
      <c r="I61">
        <f t="shared" si="102"/>
        <v>18</v>
      </c>
      <c r="L61">
        <v>10</v>
      </c>
      <c r="M61" s="51">
        <v>9.3000000000000007</v>
      </c>
      <c r="N61">
        <v>0</v>
      </c>
      <c r="O61">
        <v>1</v>
      </c>
      <c r="P61">
        <v>9334</v>
      </c>
      <c r="Q61" s="50">
        <v>9531</v>
      </c>
      <c r="R61">
        <f t="shared" si="86"/>
        <v>197</v>
      </c>
      <c r="S61">
        <f t="shared" si="95"/>
        <v>0</v>
      </c>
      <c r="T61">
        <f t="shared" si="103"/>
        <v>52</v>
      </c>
      <c r="V61" s="11">
        <v>7.5</v>
      </c>
      <c r="W61" s="51">
        <v>11.25</v>
      </c>
      <c r="X61">
        <v>1</v>
      </c>
      <c r="Y61">
        <v>9137</v>
      </c>
      <c r="Z61">
        <v>9141</v>
      </c>
      <c r="AA61">
        <f t="shared" si="104"/>
        <v>4</v>
      </c>
    </row>
    <row r="62">
      <c r="A62">
        <v>10</v>
      </c>
      <c r="B62">
        <v>13.35</v>
      </c>
      <c r="C62">
        <v>1</v>
      </c>
      <c r="D62">
        <v>1</v>
      </c>
      <c r="E62">
        <v>9316</v>
      </c>
      <c r="F62" s="50">
        <v>9531</v>
      </c>
      <c r="G62">
        <f t="shared" si="78"/>
        <v>215</v>
      </c>
      <c r="H62">
        <f t="shared" si="97"/>
        <v>215</v>
      </c>
      <c r="I62">
        <f>IF(OR(C62="",C62=1),(F62-E62)*D62,IF(C65=1,H65-G62,-G62))</f>
        <v>215</v>
      </c>
      <c r="K62" s="36" t="s">
        <v>14</v>
      </c>
      <c r="L62">
        <v>10</v>
      </c>
      <c r="M62" s="51">
        <v>13.35</v>
      </c>
      <c r="N62">
        <v>1</v>
      </c>
      <c r="O62">
        <v>1</v>
      </c>
      <c r="P62">
        <v>9316</v>
      </c>
      <c r="Q62" s="50">
        <v>9565</v>
      </c>
      <c r="R62">
        <f t="shared" si="86"/>
        <v>249</v>
      </c>
      <c r="S62">
        <f t="shared" si="95"/>
        <v>249</v>
      </c>
      <c r="T62">
        <f t="shared" ref="T62:T64" si="105">IF(OR(N62="",N62=1),(Q62-P62)*O62,IF(N65=1,S65-R62,-R62))</f>
        <v>249</v>
      </c>
      <c r="V62" s="11">
        <v>7.5</v>
      </c>
      <c r="W62" s="51">
        <v>22.100000000000001</v>
      </c>
      <c r="X62">
        <v>-1</v>
      </c>
      <c r="Y62">
        <v>9290</v>
      </c>
      <c r="Z62">
        <v>9323</v>
      </c>
      <c r="AA62">
        <f t="shared" si="104"/>
        <v>-33</v>
      </c>
    </row>
    <row r="63">
      <c r="K63" s="36" t="s">
        <v>11</v>
      </c>
      <c r="L63">
        <v>10</v>
      </c>
      <c r="M63" s="51">
        <v>21.5</v>
      </c>
      <c r="O63">
        <v>-1</v>
      </c>
      <c r="P63">
        <v>9565</v>
      </c>
      <c r="Q63" s="50">
        <v>9593</v>
      </c>
      <c r="R63">
        <f t="shared" si="86"/>
        <v>-28</v>
      </c>
      <c r="S63">
        <f t="shared" si="95"/>
        <v>-28</v>
      </c>
      <c r="T63">
        <f t="shared" si="105"/>
        <v>-28</v>
      </c>
      <c r="V63" s="11"/>
      <c r="W63" s="51"/>
    </row>
    <row r="64">
      <c r="K64" s="36" t="s">
        <v>14</v>
      </c>
      <c r="L64">
        <v>11</v>
      </c>
      <c r="M64" s="51">
        <v>9.3000000000000007</v>
      </c>
      <c r="O64">
        <v>1</v>
      </c>
      <c r="P64">
        <v>9593</v>
      </c>
      <c r="Q64" s="50">
        <v>9531</v>
      </c>
      <c r="R64">
        <f t="shared" si="86"/>
        <v>-62</v>
      </c>
      <c r="S64">
        <f t="shared" si="95"/>
        <v>-62</v>
      </c>
      <c r="T64">
        <f t="shared" si="105"/>
        <v>-62</v>
      </c>
      <c r="V64" s="11"/>
      <c r="W64" s="51"/>
    </row>
    <row r="65">
      <c r="A65">
        <v>11</v>
      </c>
      <c r="B65">
        <v>13.550000000000001</v>
      </c>
      <c r="D65">
        <v>-1</v>
      </c>
      <c r="E65">
        <v>9531</v>
      </c>
      <c r="F65" s="50">
        <v>9546</v>
      </c>
      <c r="G65">
        <f t="shared" si="78"/>
        <v>-15</v>
      </c>
      <c r="H65">
        <f t="shared" si="97"/>
        <v>-15</v>
      </c>
      <c r="I65">
        <f>IF(OR(C65="",C65=1),(F65-E65)*D65,IF(C66=1,H66-G65,-G65))</f>
        <v>-15</v>
      </c>
      <c r="L65">
        <v>11</v>
      </c>
      <c r="M65" s="51">
        <v>13.550000000000001</v>
      </c>
      <c r="O65">
        <v>-1</v>
      </c>
      <c r="P65">
        <v>9531</v>
      </c>
      <c r="Q65" s="50">
        <v>9546</v>
      </c>
      <c r="R65">
        <f t="shared" si="86"/>
        <v>-15</v>
      </c>
      <c r="S65">
        <f t="shared" si="95"/>
        <v>-15</v>
      </c>
      <c r="T65">
        <f>IF(OR(N65="",N65=1),(Q65-P65)*O65,IF(N66=1,S66-R65,-R65))</f>
        <v>-15</v>
      </c>
      <c r="V65" s="11">
        <v>7.7000000000000002</v>
      </c>
      <c r="W65" s="51">
        <v>9.4000000000000004</v>
      </c>
      <c r="X65">
        <v>1</v>
      </c>
      <c r="Y65">
        <v>9204</v>
      </c>
      <c r="Z65">
        <v>9267</v>
      </c>
      <c r="AA65">
        <f t="shared" si="104"/>
        <v>63</v>
      </c>
    </row>
    <row r="66">
      <c r="A66">
        <v>11</v>
      </c>
      <c r="B66">
        <v>22.5</v>
      </c>
      <c r="D66">
        <v>1</v>
      </c>
      <c r="E66">
        <v>9546</v>
      </c>
      <c r="F66" s="50">
        <v>9651</v>
      </c>
      <c r="G66">
        <f t="shared" si="78"/>
        <v>105</v>
      </c>
      <c r="H66">
        <f t="shared" si="97"/>
        <v>105</v>
      </c>
      <c r="I66">
        <f>IF(OR(C66="",C66=1),(F66-E66)*D66,IF(C68=1,H68-G66,-G66))</f>
        <v>105</v>
      </c>
      <c r="K66" s="36" t="s">
        <v>14</v>
      </c>
      <c r="L66">
        <v>11</v>
      </c>
      <c r="M66" s="51">
        <v>22.5</v>
      </c>
      <c r="O66">
        <v>1</v>
      </c>
      <c r="P66">
        <v>9546</v>
      </c>
      <c r="Q66" s="50">
        <v>9706</v>
      </c>
      <c r="R66">
        <f t="shared" si="86"/>
        <v>160</v>
      </c>
      <c r="S66">
        <f t="shared" si="95"/>
        <v>160</v>
      </c>
      <c r="T66">
        <f t="shared" ref="T66:T67" si="106">IF(OR(N66="",N66=1),(Q66-P66)*O66,IF(N68=1,S68-R66,-R66))</f>
        <v>160</v>
      </c>
      <c r="V66" s="11" t="s">
        <v>25</v>
      </c>
      <c r="W66" s="51">
        <v>21.5</v>
      </c>
      <c r="X66">
        <v>-1</v>
      </c>
      <c r="Y66">
        <v>9565</v>
      </c>
      <c r="Z66">
        <v>9593</v>
      </c>
      <c r="AA66">
        <f t="shared" si="104"/>
        <v>-28</v>
      </c>
    </row>
    <row r="67">
      <c r="K67" s="36" t="s">
        <v>11</v>
      </c>
      <c r="L67">
        <v>12</v>
      </c>
      <c r="M67" s="51">
        <v>21.300000000000001</v>
      </c>
      <c r="O67">
        <v>-1</v>
      </c>
      <c r="P67">
        <v>9706</v>
      </c>
      <c r="Q67" s="50">
        <v>9651</v>
      </c>
      <c r="R67">
        <f t="shared" si="86"/>
        <v>55</v>
      </c>
      <c r="S67">
        <f t="shared" si="95"/>
        <v>55</v>
      </c>
      <c r="T67">
        <f t="shared" si="106"/>
        <v>55</v>
      </c>
      <c r="V67" s="11"/>
      <c r="W67" s="51"/>
    </row>
    <row r="68">
      <c r="A68">
        <v>13</v>
      </c>
      <c r="B68">
        <v>13.550000000000001</v>
      </c>
      <c r="D68">
        <v>1</v>
      </c>
      <c r="E68">
        <v>9715</v>
      </c>
      <c r="F68" s="50">
        <v>9714</v>
      </c>
      <c r="G68">
        <f t="shared" si="78"/>
        <v>-1</v>
      </c>
      <c r="H68">
        <f t="shared" si="97"/>
        <v>-1</v>
      </c>
      <c r="I68">
        <f>IF(OR(C68="",C68=1),(F68-E68)*D68,IF(C69=1,H69-G68,-G68))</f>
        <v>-1</v>
      </c>
      <c r="L68">
        <v>13</v>
      </c>
      <c r="M68" s="51">
        <v>13.550000000000001</v>
      </c>
      <c r="O68">
        <v>1</v>
      </c>
      <c r="P68">
        <v>9715</v>
      </c>
      <c r="Q68" s="50">
        <v>9714</v>
      </c>
      <c r="R68">
        <f t="shared" si="86"/>
        <v>-1</v>
      </c>
      <c r="S68">
        <f t="shared" si="95"/>
        <v>-1</v>
      </c>
      <c r="T68">
        <f>IF(OR(N68="",N68=1),(Q68-P68)*O68,IF(N69=1,S69-R68,-R68))</f>
        <v>-1</v>
      </c>
      <c r="V68" s="11" t="s">
        <v>26</v>
      </c>
      <c r="W68" s="51">
        <v>21.300000000000001</v>
      </c>
      <c r="X68">
        <v>-1</v>
      </c>
      <c r="Y68">
        <v>9706</v>
      </c>
      <c r="Z68">
        <v>9651</v>
      </c>
      <c r="AA68">
        <f t="shared" si="104"/>
        <v>55</v>
      </c>
    </row>
    <row r="69">
      <c r="A69">
        <v>14</v>
      </c>
      <c r="B69">
        <v>14.449999999999999</v>
      </c>
      <c r="D69">
        <v>-1</v>
      </c>
      <c r="E69">
        <v>9702</v>
      </c>
      <c r="F69" s="50">
        <v>9680</v>
      </c>
      <c r="G69">
        <f t="shared" si="78"/>
        <v>22</v>
      </c>
      <c r="H69">
        <f t="shared" si="97"/>
        <v>22</v>
      </c>
      <c r="I69">
        <f>IF(OR(C69="",C69=1),(F69-E69)*D69,IF(C71=1,H71-G69,-G69))</f>
        <v>22</v>
      </c>
      <c r="K69" s="36" t="s">
        <v>14</v>
      </c>
      <c r="L69">
        <v>14</v>
      </c>
      <c r="M69" s="51">
        <v>14.449999999999999</v>
      </c>
      <c r="O69">
        <v>-1</v>
      </c>
      <c r="P69">
        <v>9702</v>
      </c>
      <c r="Q69" s="50">
        <v>9553</v>
      </c>
      <c r="R69">
        <f t="shared" si="86"/>
        <v>149</v>
      </c>
      <c r="S69">
        <f t="shared" si="95"/>
        <v>149</v>
      </c>
      <c r="T69">
        <f t="shared" ref="T69:T70" si="107">IF(OR(N69="",N69=1),(Q69-P69)*O69,IF(N71=1,S71-R69,-R69))</f>
        <v>149</v>
      </c>
      <c r="V69" s="11" t="s">
        <v>29</v>
      </c>
      <c r="W69" s="51">
        <v>14.25</v>
      </c>
      <c r="X69">
        <v>1</v>
      </c>
      <c r="Y69">
        <v>9664</v>
      </c>
      <c r="Z69">
        <v>9645</v>
      </c>
      <c r="AA69">
        <f t="shared" si="104"/>
        <v>-19</v>
      </c>
    </row>
    <row r="70">
      <c r="K70" s="36" t="s">
        <v>11</v>
      </c>
      <c r="L70">
        <v>17</v>
      </c>
      <c r="M70" s="51">
        <v>21.300000000000001</v>
      </c>
      <c r="O70">
        <v>1</v>
      </c>
      <c r="P70">
        <v>9553</v>
      </c>
      <c r="Q70" s="50">
        <v>9680</v>
      </c>
      <c r="R70">
        <f t="shared" si="86"/>
        <v>127</v>
      </c>
      <c r="S70">
        <f t="shared" si="95"/>
        <v>127</v>
      </c>
      <c r="T70">
        <f t="shared" si="107"/>
        <v>127</v>
      </c>
      <c r="V70" s="11"/>
      <c r="W70" s="51"/>
    </row>
    <row r="71">
      <c r="A71">
        <v>17</v>
      </c>
      <c r="B71">
        <v>23</v>
      </c>
      <c r="C71">
        <v>0</v>
      </c>
      <c r="D71">
        <v>1</v>
      </c>
      <c r="E71">
        <v>9680</v>
      </c>
      <c r="F71" s="50">
        <v>9691</v>
      </c>
      <c r="G71">
        <f t="shared" si="78"/>
        <v>11</v>
      </c>
      <c r="H71">
        <f t="shared" si="97"/>
        <v>0</v>
      </c>
      <c r="I71">
        <f>IF(OR(C71="",C71=1),(F71-E71)*D71,IF(C72=1,H72-G71,-G71))</f>
        <v>55</v>
      </c>
      <c r="L71">
        <v>17</v>
      </c>
      <c r="M71" s="51">
        <v>23</v>
      </c>
      <c r="N71">
        <v>0</v>
      </c>
      <c r="O71">
        <v>1</v>
      </c>
      <c r="P71">
        <v>9680</v>
      </c>
      <c r="Q71" s="50">
        <v>9691</v>
      </c>
      <c r="R71">
        <f t="shared" si="86"/>
        <v>11</v>
      </c>
      <c r="S71">
        <f t="shared" si="95"/>
        <v>0</v>
      </c>
      <c r="T71">
        <f>IF(OR(N71="",N71=1),(Q71-P71)*O71,IF(N72=1,S72-R71,-R71))</f>
        <v>122</v>
      </c>
      <c r="V71" s="11" t="s">
        <v>30</v>
      </c>
      <c r="W71" s="51">
        <v>11.050000000000001</v>
      </c>
      <c r="X71">
        <v>-1</v>
      </c>
      <c r="Y71">
        <v>9811</v>
      </c>
      <c r="Z71">
        <v>9844</v>
      </c>
      <c r="AA71">
        <f t="shared" si="104"/>
        <v>-33</v>
      </c>
    </row>
    <row r="72">
      <c r="A72">
        <v>18</v>
      </c>
      <c r="B72">
        <v>13.550000000000001</v>
      </c>
      <c r="C72">
        <v>1</v>
      </c>
      <c r="D72">
        <v>1</v>
      </c>
      <c r="E72">
        <v>9625</v>
      </c>
      <c r="F72" s="50">
        <v>9691</v>
      </c>
      <c r="G72">
        <f t="shared" si="78"/>
        <v>66</v>
      </c>
      <c r="H72">
        <f t="shared" si="97"/>
        <v>66</v>
      </c>
      <c r="I72">
        <f>IF(OR(C72="",C72=1),(F72-E72)*D72,IF(C75=1,H75-G72,-G72))</f>
        <v>66</v>
      </c>
      <c r="K72" s="36" t="s">
        <v>14</v>
      </c>
      <c r="L72">
        <v>18</v>
      </c>
      <c r="M72" s="51">
        <v>13.550000000000001</v>
      </c>
      <c r="N72">
        <v>1</v>
      </c>
      <c r="O72">
        <v>1</v>
      </c>
      <c r="P72">
        <v>9625</v>
      </c>
      <c r="Q72" s="50">
        <v>9758</v>
      </c>
      <c r="R72">
        <f t="shared" si="86"/>
        <v>133</v>
      </c>
      <c r="S72">
        <f t="shared" si="95"/>
        <v>133</v>
      </c>
      <c r="T72">
        <f t="shared" ref="T72:T74" si="108">IF(OR(N72="",N72=1),(Q72-P72)*O72,IF(N75=1,S75-R72,-R72))</f>
        <v>133</v>
      </c>
      <c r="V72" s="11" t="s">
        <v>31</v>
      </c>
      <c r="W72" s="51">
        <v>21.300000000000001</v>
      </c>
      <c r="X72">
        <v>1</v>
      </c>
      <c r="Y72">
        <v>9651</v>
      </c>
      <c r="Z72">
        <v>9691</v>
      </c>
      <c r="AA72">
        <f t="shared" si="104"/>
        <v>40</v>
      </c>
    </row>
    <row r="73">
      <c r="K73" s="36" t="s">
        <v>11</v>
      </c>
      <c r="L73">
        <v>19</v>
      </c>
      <c r="M73" s="51">
        <v>9.4000000000000004</v>
      </c>
      <c r="O73">
        <v>-1</v>
      </c>
      <c r="P73">
        <v>9758</v>
      </c>
      <c r="Q73" s="50">
        <v>9784</v>
      </c>
      <c r="R73">
        <f t="shared" si="86"/>
        <v>-26</v>
      </c>
      <c r="S73">
        <f t="shared" si="95"/>
        <v>-26</v>
      </c>
      <c r="T73">
        <f t="shared" si="108"/>
        <v>-26</v>
      </c>
      <c r="V73" s="11"/>
      <c r="W73" s="51"/>
    </row>
    <row r="74">
      <c r="K74" s="36" t="s">
        <v>14</v>
      </c>
      <c r="L74">
        <v>19</v>
      </c>
      <c r="M74" s="51">
        <v>10.449999999999999</v>
      </c>
      <c r="O74">
        <v>1</v>
      </c>
      <c r="P74">
        <v>9784</v>
      </c>
      <c r="Q74" s="50">
        <v>9691</v>
      </c>
      <c r="R74">
        <f t="shared" si="86"/>
        <v>-93</v>
      </c>
      <c r="S74">
        <f t="shared" si="95"/>
        <v>-93</v>
      </c>
      <c r="T74">
        <f t="shared" si="108"/>
        <v>-93</v>
      </c>
      <c r="V74" s="11"/>
      <c r="W74" s="51"/>
    </row>
    <row r="75">
      <c r="A75">
        <v>19</v>
      </c>
      <c r="B75">
        <v>14.050000000000001</v>
      </c>
      <c r="D75">
        <v>-1</v>
      </c>
      <c r="E75">
        <v>9691</v>
      </c>
      <c r="F75" s="50">
        <v>9792</v>
      </c>
      <c r="G75">
        <f t="shared" si="78"/>
        <v>-101</v>
      </c>
      <c r="H75">
        <f t="shared" si="97"/>
        <v>-101</v>
      </c>
      <c r="I75">
        <f>IF(OR(C75="",C75=1),(F75-E75)*D75,IF(C77=1,H77-G75,-G75))</f>
        <v>-101</v>
      </c>
      <c r="K75" s="36" t="s">
        <v>14</v>
      </c>
      <c r="L75">
        <v>19</v>
      </c>
      <c r="M75" s="51">
        <v>14.050000000000001</v>
      </c>
      <c r="O75">
        <v>-1</v>
      </c>
      <c r="P75">
        <v>9691</v>
      </c>
      <c r="Q75" s="50">
        <v>9664</v>
      </c>
      <c r="R75">
        <f t="shared" si="86"/>
        <v>27</v>
      </c>
      <c r="S75">
        <f t="shared" si="95"/>
        <v>27</v>
      </c>
      <c r="T75">
        <f t="shared" ref="T75:T76" si="109">IF(OR(N75="",N75=1),(Q75-P75)*O75,IF(N77=1,S77-R75,-R75))</f>
        <v>27</v>
      </c>
      <c r="V75" s="11" t="s">
        <v>32</v>
      </c>
      <c r="W75" s="51">
        <v>9.4000000000000004</v>
      </c>
      <c r="X75">
        <v>-1</v>
      </c>
      <c r="Y75">
        <v>9747</v>
      </c>
      <c r="Z75">
        <v>9766</v>
      </c>
      <c r="AA75">
        <f t="shared" si="104"/>
        <v>-19</v>
      </c>
    </row>
    <row r="76">
      <c r="K76" s="36" t="s">
        <v>11</v>
      </c>
      <c r="L76">
        <v>19</v>
      </c>
      <c r="M76" s="51">
        <v>14.25</v>
      </c>
      <c r="O76">
        <v>1</v>
      </c>
      <c r="P76">
        <v>9664</v>
      </c>
      <c r="Q76" s="50">
        <v>9645</v>
      </c>
      <c r="R76">
        <f t="shared" si="86"/>
        <v>-19</v>
      </c>
      <c r="S76">
        <f t="shared" si="95"/>
        <v>-19</v>
      </c>
      <c r="T76">
        <f t="shared" si="109"/>
        <v>-19</v>
      </c>
      <c r="V76" s="11"/>
      <c r="W76" s="51"/>
    </row>
    <row r="77">
      <c r="A77">
        <v>19</v>
      </c>
      <c r="B77">
        <v>21.399999999999999</v>
      </c>
      <c r="C77">
        <v>0</v>
      </c>
      <c r="D77">
        <v>1</v>
      </c>
      <c r="E77">
        <v>9792</v>
      </c>
      <c r="F77" s="50">
        <v>9821</v>
      </c>
      <c r="G77">
        <f t="shared" si="78"/>
        <v>29</v>
      </c>
      <c r="H77">
        <f t="shared" si="97"/>
        <v>0</v>
      </c>
      <c r="I77">
        <f t="shared" ref="I77:I78" si="110">IF(OR(C77="",C77=1),(F77-E77)*D77,IF(C78=1,H78-G77,-G77))</f>
        <v>16</v>
      </c>
      <c r="L77">
        <v>19</v>
      </c>
      <c r="M77" s="51">
        <v>21.399999999999999</v>
      </c>
      <c r="N77">
        <v>0</v>
      </c>
      <c r="O77">
        <v>1</v>
      </c>
      <c r="P77">
        <v>9792</v>
      </c>
      <c r="Q77" s="50">
        <v>9821</v>
      </c>
      <c r="R77">
        <f t="shared" si="86"/>
        <v>29</v>
      </c>
      <c r="S77">
        <f t="shared" si="95"/>
        <v>0</v>
      </c>
      <c r="T77">
        <f t="shared" ref="T77:T78" si="111">IF(OR(N77="",N77=1),(Q77-P77)*O77,IF(N78=1,S78-R77,-R77))</f>
        <v>6</v>
      </c>
      <c r="V77" s="11" t="s">
        <v>33</v>
      </c>
      <c r="W77" s="51">
        <v>11.15</v>
      </c>
      <c r="X77">
        <v>-1</v>
      </c>
      <c r="Y77">
        <v>9848</v>
      </c>
      <c r="Z77">
        <v>9822</v>
      </c>
      <c r="AA77">
        <f t="shared" si="104"/>
        <v>26</v>
      </c>
    </row>
    <row r="78">
      <c r="A78">
        <v>20</v>
      </c>
      <c r="B78">
        <v>9.0999999999999996</v>
      </c>
      <c r="C78">
        <v>1</v>
      </c>
      <c r="D78">
        <v>1</v>
      </c>
      <c r="E78">
        <v>9776</v>
      </c>
      <c r="F78" s="50">
        <v>9821</v>
      </c>
      <c r="G78">
        <f t="shared" si="78"/>
        <v>45</v>
      </c>
      <c r="H78">
        <f t="shared" si="97"/>
        <v>45</v>
      </c>
      <c r="I78">
        <f t="shared" si="110"/>
        <v>45</v>
      </c>
      <c r="K78" s="36" t="s">
        <v>14</v>
      </c>
      <c r="L78">
        <v>20</v>
      </c>
      <c r="M78" s="51">
        <v>9.0999999999999996</v>
      </c>
      <c r="N78">
        <v>1</v>
      </c>
      <c r="O78">
        <v>1</v>
      </c>
      <c r="P78">
        <v>9776</v>
      </c>
      <c r="Q78" s="50">
        <v>9811</v>
      </c>
      <c r="R78">
        <f t="shared" si="86"/>
        <v>35</v>
      </c>
      <c r="S78">
        <f t="shared" si="95"/>
        <v>35</v>
      </c>
      <c r="T78">
        <f t="shared" si="111"/>
        <v>35</v>
      </c>
      <c r="V78" s="11" t="s">
        <v>34</v>
      </c>
      <c r="W78" s="51">
        <v>11.050000000000001</v>
      </c>
      <c r="X78">
        <v>1</v>
      </c>
      <c r="Y78">
        <v>9547</v>
      </c>
      <c r="Z78">
        <v>9644</v>
      </c>
      <c r="AA78">
        <f t="shared" si="104"/>
        <v>97</v>
      </c>
    </row>
    <row r="79">
      <c r="G79">
        <f t="shared" si="78"/>
        <v>0</v>
      </c>
      <c r="H79">
        <f t="shared" si="97"/>
        <v>0</v>
      </c>
      <c r="I79">
        <f>IF(OR(C79="",C79=1),(F79-E79)*D79,IF(C81=1,H81-G79,-G79))</f>
        <v>0</v>
      </c>
      <c r="K79" s="36" t="s">
        <v>11</v>
      </c>
      <c r="L79">
        <v>20</v>
      </c>
      <c r="M79" s="40">
        <v>11.050000000000001</v>
      </c>
      <c r="O79">
        <v>-1</v>
      </c>
      <c r="P79">
        <v>9811</v>
      </c>
      <c r="Q79" s="50">
        <v>9844</v>
      </c>
      <c r="R79">
        <f t="shared" si="86"/>
        <v>-33</v>
      </c>
      <c r="S79">
        <f t="shared" si="95"/>
        <v>-33</v>
      </c>
      <c r="T79">
        <f t="shared" ref="T79:T80" si="112">IF(OR(N79="",N79=1),(Q79-P79)*O79,IF(N81=1,S81-R79,-R79))</f>
        <v>-33</v>
      </c>
      <c r="V79" s="11" t="s">
        <v>35</v>
      </c>
      <c r="W79" s="51">
        <v>9.4000000000000004</v>
      </c>
      <c r="X79">
        <v>1</v>
      </c>
      <c r="Y79">
        <v>9366</v>
      </c>
      <c r="Z79">
        <v>9347</v>
      </c>
      <c r="AA79">
        <f t="shared" si="104"/>
        <v>-19</v>
      </c>
      <c r="AB79">
        <v>174</v>
      </c>
    </row>
    <row r="80">
      <c r="K80" s="36" t="s">
        <v>14</v>
      </c>
      <c r="L80">
        <v>20</v>
      </c>
      <c r="M80" s="40">
        <v>14.35</v>
      </c>
      <c r="O80">
        <v>1</v>
      </c>
      <c r="P80">
        <v>9844</v>
      </c>
      <c r="Q80" s="50">
        <v>9821</v>
      </c>
      <c r="R80">
        <f t="shared" si="86"/>
        <v>-23</v>
      </c>
      <c r="S80">
        <f t="shared" si="95"/>
        <v>-23</v>
      </c>
      <c r="T80">
        <f t="shared" si="112"/>
        <v>-23</v>
      </c>
      <c r="V80" s="11"/>
      <c r="W80" s="51"/>
    </row>
    <row r="81">
      <c r="A81">
        <v>21</v>
      </c>
      <c r="B81">
        <v>21.100000000000001</v>
      </c>
      <c r="C81">
        <v>0</v>
      </c>
      <c r="D81">
        <v>-1</v>
      </c>
      <c r="E81">
        <v>9662</v>
      </c>
      <c r="F81" s="50">
        <v>9738</v>
      </c>
      <c r="G81">
        <f t="shared" si="78"/>
        <v>-76</v>
      </c>
      <c r="H81">
        <f t="shared" si="97"/>
        <v>0</v>
      </c>
      <c r="I81">
        <f t="shared" ref="I81:I85" si="113">IF(OR(C81="",C81=1),(F81-E81)*D81,IF(C82=1,H82-G81,-G81))</f>
        <v>29</v>
      </c>
      <c r="L81">
        <v>21</v>
      </c>
      <c r="M81" s="51">
        <v>21.100000000000001</v>
      </c>
      <c r="N81">
        <v>0</v>
      </c>
      <c r="O81">
        <v>-1</v>
      </c>
      <c r="P81">
        <v>9662</v>
      </c>
      <c r="Q81" s="50">
        <v>9738</v>
      </c>
      <c r="R81">
        <f t="shared" si="86"/>
        <v>-76</v>
      </c>
      <c r="S81">
        <f t="shared" si="95"/>
        <v>0</v>
      </c>
      <c r="T81">
        <f t="shared" ref="T81:T85" si="114">IF(OR(N81="",N81=1),(Q81-P81)*O81,IF(N82=1,S82-R81,-R81))</f>
        <v>29</v>
      </c>
    </row>
    <row r="82">
      <c r="A82">
        <v>24</v>
      </c>
      <c r="B82">
        <v>9.0999999999999996</v>
      </c>
      <c r="C82">
        <v>1</v>
      </c>
      <c r="D82">
        <v>-1</v>
      </c>
      <c r="E82">
        <v>9691</v>
      </c>
      <c r="F82" s="50">
        <v>9738</v>
      </c>
      <c r="G82">
        <f t="shared" ref="G82:G95" si="115">(F82-E82)*D82</f>
        <v>-47</v>
      </c>
      <c r="H82">
        <f t="shared" si="97"/>
        <v>-47</v>
      </c>
      <c r="I82">
        <f t="shared" si="113"/>
        <v>-47</v>
      </c>
      <c r="L82">
        <v>24</v>
      </c>
      <c r="M82" s="51">
        <v>9.0999999999999996</v>
      </c>
      <c r="N82">
        <v>1</v>
      </c>
      <c r="O82">
        <v>-1</v>
      </c>
      <c r="P82">
        <v>9691</v>
      </c>
      <c r="Q82" s="50">
        <v>9738</v>
      </c>
      <c r="R82">
        <f t="shared" si="86"/>
        <v>-47</v>
      </c>
      <c r="S82">
        <f t="shared" si="95"/>
        <v>-47</v>
      </c>
      <c r="T82">
        <f t="shared" si="114"/>
        <v>-47</v>
      </c>
    </row>
    <row r="83">
      <c r="A83">
        <v>25</v>
      </c>
      <c r="B83">
        <v>9.0999999999999996</v>
      </c>
      <c r="C83">
        <v>0</v>
      </c>
      <c r="D83">
        <v>1</v>
      </c>
      <c r="E83">
        <v>9738</v>
      </c>
      <c r="F83" s="50">
        <v>9714</v>
      </c>
      <c r="G83">
        <f t="shared" si="115"/>
        <v>-24</v>
      </c>
      <c r="H83">
        <f t="shared" si="97"/>
        <v>0</v>
      </c>
      <c r="I83">
        <f t="shared" si="113"/>
        <v>-28</v>
      </c>
      <c r="L83">
        <v>25</v>
      </c>
      <c r="M83" s="51">
        <v>9.0999999999999996</v>
      </c>
      <c r="N83">
        <v>0</v>
      </c>
      <c r="O83">
        <v>1</v>
      </c>
      <c r="P83">
        <v>9738</v>
      </c>
      <c r="Q83" s="50">
        <v>9714</v>
      </c>
      <c r="R83">
        <f t="shared" si="86"/>
        <v>-24</v>
      </c>
      <c r="S83">
        <f t="shared" si="95"/>
        <v>0</v>
      </c>
      <c r="T83">
        <f t="shared" si="114"/>
        <v>-28</v>
      </c>
    </row>
    <row r="84">
      <c r="A84">
        <v>25</v>
      </c>
      <c r="B84">
        <v>10.1</v>
      </c>
      <c r="C84">
        <v>1</v>
      </c>
      <c r="D84">
        <v>1</v>
      </c>
      <c r="E84">
        <v>9766</v>
      </c>
      <c r="F84" s="50">
        <v>9714</v>
      </c>
      <c r="G84">
        <f t="shared" si="115"/>
        <v>-52</v>
      </c>
      <c r="H84">
        <f t="shared" si="97"/>
        <v>-52</v>
      </c>
      <c r="I84">
        <f t="shared" si="113"/>
        <v>-52</v>
      </c>
      <c r="L84">
        <v>25</v>
      </c>
      <c r="M84" s="51">
        <v>10.1</v>
      </c>
      <c r="N84">
        <v>1</v>
      </c>
      <c r="O84">
        <v>1</v>
      </c>
      <c r="P84">
        <v>9766</v>
      </c>
      <c r="Q84" s="50">
        <v>9714</v>
      </c>
      <c r="R84">
        <f t="shared" si="86"/>
        <v>-52</v>
      </c>
      <c r="S84">
        <f t="shared" si="95"/>
        <v>-52</v>
      </c>
      <c r="T84">
        <f t="shared" si="114"/>
        <v>-52</v>
      </c>
    </row>
    <row r="85">
      <c r="A85">
        <v>26</v>
      </c>
      <c r="B85">
        <v>9.0999999999999996</v>
      </c>
      <c r="D85">
        <v>-1</v>
      </c>
      <c r="E85">
        <v>9714</v>
      </c>
      <c r="F85" s="50">
        <v>9774</v>
      </c>
      <c r="G85">
        <f t="shared" si="115"/>
        <v>-60</v>
      </c>
      <c r="H85">
        <f t="shared" si="97"/>
        <v>-60</v>
      </c>
      <c r="I85">
        <f t="shared" si="113"/>
        <v>-60</v>
      </c>
      <c r="L85">
        <v>26</v>
      </c>
      <c r="M85" s="51">
        <v>9.0999999999999996</v>
      </c>
      <c r="O85">
        <v>-1</v>
      </c>
      <c r="P85">
        <v>9714</v>
      </c>
      <c r="Q85" s="50">
        <v>9774</v>
      </c>
      <c r="R85">
        <f t="shared" si="86"/>
        <v>-60</v>
      </c>
      <c r="S85">
        <f t="shared" si="95"/>
        <v>-60</v>
      </c>
      <c r="T85">
        <f t="shared" si="114"/>
        <v>-60</v>
      </c>
    </row>
    <row r="86">
      <c r="A86">
        <v>26</v>
      </c>
      <c r="B86">
        <v>10.550000000000001</v>
      </c>
      <c r="D86">
        <v>1</v>
      </c>
      <c r="E86">
        <v>9816</v>
      </c>
      <c r="F86" s="50">
        <v>9790</v>
      </c>
      <c r="G86">
        <f t="shared" si="115"/>
        <v>-26</v>
      </c>
      <c r="H86">
        <f t="shared" si="97"/>
        <v>-26</v>
      </c>
      <c r="I86">
        <f>IF(OR(C86="",C86=1),(F86-E86)*D86,IF(C89=1,H89-G86,-G86))</f>
        <v>-26</v>
      </c>
      <c r="K86" s="36" t="s">
        <v>14</v>
      </c>
      <c r="L86">
        <v>26</v>
      </c>
      <c r="M86" s="51">
        <v>10.550000000000001</v>
      </c>
      <c r="O86">
        <v>1</v>
      </c>
      <c r="P86">
        <v>9816</v>
      </c>
      <c r="Q86" s="50">
        <v>9848</v>
      </c>
      <c r="R86">
        <f t="shared" si="86"/>
        <v>32</v>
      </c>
      <c r="S86">
        <f t="shared" si="95"/>
        <v>32</v>
      </c>
      <c r="T86">
        <f>IF(OR(N86="",N86=1),(Q86-P86)*O86,IF(N89=1,S89-R86,-R86))</f>
        <v>32</v>
      </c>
    </row>
    <row r="87">
      <c r="K87" s="36" t="s">
        <v>11</v>
      </c>
      <c r="L87">
        <v>26</v>
      </c>
      <c r="M87" s="51">
        <v>11.15</v>
      </c>
      <c r="O87">
        <v>-1</v>
      </c>
      <c r="P87">
        <v>9848</v>
      </c>
      <c r="Q87" s="50">
        <v>9822</v>
      </c>
      <c r="R87">
        <f t="shared" si="86"/>
        <v>26</v>
      </c>
      <c r="S87">
        <f t="shared" si="95"/>
        <v>26</v>
      </c>
      <c r="T87">
        <f>IF(OR(N87="",N87=1),(Q87-P87)*O87,IF(N91=1,S91-R87,-R87))</f>
        <v>26</v>
      </c>
    </row>
    <row r="88">
      <c r="K88" s="36" t="s">
        <v>14</v>
      </c>
      <c r="L88">
        <v>26</v>
      </c>
      <c r="M88" s="51">
        <v>15</v>
      </c>
      <c r="O88">
        <v>1</v>
      </c>
      <c r="P88">
        <v>9822</v>
      </c>
      <c r="Q88" s="50">
        <v>9790</v>
      </c>
      <c r="R88">
        <f t="shared" si="86"/>
        <v>-32</v>
      </c>
      <c r="S88">
        <f t="shared" si="95"/>
        <v>-32</v>
      </c>
      <c r="T88">
        <f>IF(OR(N88="",N88=1),(Q88-P88)*O88,IF(#REF!=1,#REF!-R88,-R88))</f>
        <v>-32</v>
      </c>
    </row>
    <row r="89">
      <c r="A89">
        <v>27</v>
      </c>
      <c r="B89">
        <v>10.35</v>
      </c>
      <c r="D89">
        <v>-1</v>
      </c>
      <c r="E89">
        <v>9790</v>
      </c>
      <c r="F89" s="50">
        <v>9644</v>
      </c>
      <c r="G89">
        <f t="shared" si="115"/>
        <v>146</v>
      </c>
      <c r="H89">
        <f t="shared" si="97"/>
        <v>146</v>
      </c>
      <c r="I89">
        <f>IF(OR(C89="",C89=1),(F89-E89)*D89,IF(C91=1,H91-G89,-G89))</f>
        <v>146</v>
      </c>
      <c r="K89" s="36" t="s">
        <v>14</v>
      </c>
      <c r="L89">
        <v>27</v>
      </c>
      <c r="M89" s="51">
        <v>10.35</v>
      </c>
      <c r="O89">
        <v>-1</v>
      </c>
      <c r="P89">
        <v>9790</v>
      </c>
      <c r="Q89" s="50">
        <v>9547</v>
      </c>
      <c r="R89">
        <f t="shared" si="86"/>
        <v>243</v>
      </c>
      <c r="S89">
        <f t="shared" si="95"/>
        <v>243</v>
      </c>
      <c r="T89">
        <f t="shared" ref="T89:T90" si="116">IF(OR(N89="",N89=1),(Q89-P89)*O89,IF(N91=1,S91-R89,-R89))</f>
        <v>243</v>
      </c>
    </row>
    <row r="90">
      <c r="K90" s="36" t="s">
        <v>11</v>
      </c>
      <c r="L90">
        <v>28</v>
      </c>
      <c r="M90" s="51">
        <v>11.050000000000001</v>
      </c>
      <c r="O90">
        <v>1</v>
      </c>
      <c r="P90">
        <v>9547</v>
      </c>
      <c r="Q90" s="50">
        <v>9644</v>
      </c>
      <c r="R90">
        <f t="shared" si="86"/>
        <v>97</v>
      </c>
      <c r="S90">
        <f t="shared" si="95"/>
        <v>97</v>
      </c>
      <c r="T90">
        <f t="shared" si="116"/>
        <v>97</v>
      </c>
    </row>
    <row r="91">
      <c r="A91">
        <v>28</v>
      </c>
      <c r="B91">
        <v>14.550000000000001</v>
      </c>
      <c r="D91">
        <v>1</v>
      </c>
      <c r="E91">
        <v>9644</v>
      </c>
      <c r="F91" s="50">
        <v>9590</v>
      </c>
      <c r="G91">
        <f t="shared" si="115"/>
        <v>-54</v>
      </c>
      <c r="H91">
        <f t="shared" si="97"/>
        <v>-54</v>
      </c>
      <c r="I91">
        <f>IF(OR(C91="",C91=1),(F91-E91)*D91,IF(C92=1,H92-G91,-G91))</f>
        <v>-54</v>
      </c>
      <c r="L91">
        <v>28</v>
      </c>
      <c r="M91" s="51">
        <v>14.550000000000001</v>
      </c>
      <c r="O91">
        <v>1</v>
      </c>
      <c r="P91">
        <v>9644</v>
      </c>
      <c r="Q91" s="50">
        <v>9590</v>
      </c>
      <c r="R91">
        <f t="shared" si="86"/>
        <v>-54</v>
      </c>
      <c r="S91">
        <f t="shared" si="95"/>
        <v>-54</v>
      </c>
      <c r="T91">
        <f>IF(OR(N91="",N91=1),(Q91-P91)*O91,IF(N92=1,S92-R91,-R91))</f>
        <v>-54</v>
      </c>
    </row>
    <row r="92">
      <c r="A92">
        <v>28</v>
      </c>
      <c r="B92">
        <v>22.5</v>
      </c>
      <c r="D92">
        <v>-1</v>
      </c>
      <c r="E92">
        <v>9518</v>
      </c>
      <c r="F92" s="50">
        <v>9393</v>
      </c>
      <c r="G92">
        <f t="shared" si="115"/>
        <v>125</v>
      </c>
      <c r="H92">
        <f t="shared" si="97"/>
        <v>125</v>
      </c>
      <c r="I92">
        <f>IF(OR(C92="",C92=1),(F92-E92)*D92,IF(C95=1,H95-G92,-G92))</f>
        <v>125</v>
      </c>
      <c r="K92" s="36" t="s">
        <v>14</v>
      </c>
      <c r="L92">
        <v>28</v>
      </c>
      <c r="M92" s="51">
        <v>22.5</v>
      </c>
      <c r="O92">
        <v>-1</v>
      </c>
      <c r="P92">
        <v>9518</v>
      </c>
      <c r="Q92" s="50">
        <v>9366</v>
      </c>
      <c r="R92">
        <f t="shared" ref="R92:R95" si="117">(Q92-P92)*O92</f>
        <v>152</v>
      </c>
      <c r="S92">
        <f t="shared" si="95"/>
        <v>152</v>
      </c>
      <c r="T92">
        <f t="shared" ref="T92:T94" si="118">IF(OR(N92="",N92=1),(Q92-P92)*O92,IF(N95=1,S95-R92,-R92))</f>
        <v>152</v>
      </c>
    </row>
    <row r="93">
      <c r="K93" s="36" t="s">
        <v>11</v>
      </c>
      <c r="L93">
        <v>31</v>
      </c>
      <c r="M93" s="51">
        <v>9.4000000000000004</v>
      </c>
      <c r="O93">
        <v>1</v>
      </c>
      <c r="P93">
        <v>9366</v>
      </c>
      <c r="Q93" s="50">
        <v>9347</v>
      </c>
      <c r="R93">
        <f t="shared" si="117"/>
        <v>-19</v>
      </c>
      <c r="S93">
        <f t="shared" si="95"/>
        <v>-19</v>
      </c>
      <c r="T93">
        <f t="shared" si="118"/>
        <v>-19</v>
      </c>
    </row>
    <row r="94">
      <c r="K94" s="36" t="s">
        <v>14</v>
      </c>
      <c r="L94">
        <v>31</v>
      </c>
      <c r="M94" s="51">
        <v>11.15</v>
      </c>
      <c r="O94">
        <v>-1</v>
      </c>
      <c r="P94">
        <v>9347</v>
      </c>
      <c r="Q94" s="50">
        <v>9393</v>
      </c>
      <c r="R94">
        <f t="shared" si="117"/>
        <v>-46</v>
      </c>
      <c r="S94">
        <f t="shared" si="95"/>
        <v>-46</v>
      </c>
      <c r="T94">
        <f t="shared" si="118"/>
        <v>-46</v>
      </c>
    </row>
    <row r="95">
      <c r="B95" s="41"/>
      <c r="G95">
        <f t="shared" si="115"/>
        <v>0</v>
      </c>
      <c r="H95">
        <f t="shared" si="97"/>
        <v>0</v>
      </c>
      <c r="I95">
        <f>IF(OR(C95="",C95=1),(F95-E95)*D95,IF(C96=1,H96-G95,-G95))</f>
        <v>0</v>
      </c>
      <c r="M95" s="4"/>
      <c r="Q95" s="50"/>
      <c r="R95">
        <f t="shared" si="117"/>
        <v>0</v>
      </c>
      <c r="S95">
        <f t="shared" si="95"/>
        <v>0</v>
      </c>
      <c r="T95">
        <f>IF(OR(N95="",N95=1),(Q95-P95)*O95,IF(N96=1,S96-R95,-R95))</f>
        <v>0</v>
      </c>
    </row>
    <row r="96">
      <c r="A96" s="47" t="s">
        <v>15</v>
      </c>
      <c r="B96" s="41"/>
      <c r="H96">
        <f>SUM(H47:H95)</f>
        <v>416</v>
      </c>
      <c r="I96">
        <f>SUM(I47:I95)</f>
        <v>523</v>
      </c>
      <c r="L96" s="47" t="s">
        <v>15</v>
      </c>
      <c r="M96" s="4"/>
      <c r="Q96" s="50"/>
      <c r="S96">
        <f>SUM(S47:S95)</f>
        <v>994</v>
      </c>
      <c r="T96">
        <f>SUM(T47:T95)</f>
        <v>1246</v>
      </c>
      <c r="V96">
        <v>-23</v>
      </c>
    </row>
    <row r="99">
      <c r="A99" s="45" t="s">
        <v>36</v>
      </c>
      <c r="L99" s="45" t="s">
        <v>36</v>
      </c>
    </row>
    <row r="100">
      <c r="A100">
        <v>31</v>
      </c>
      <c r="B100" s="41" t="s">
        <v>21</v>
      </c>
      <c r="D100">
        <v>-1</v>
      </c>
      <c r="E100">
        <v>7438</v>
      </c>
      <c r="F100" s="50">
        <v>7507</v>
      </c>
      <c r="G100">
        <f t="shared" ref="G100:G163" si="119">(F100-E100)*D100</f>
        <v>-69</v>
      </c>
      <c r="H100">
        <f t="shared" ref="H100:H132" si="120">IF(OR(C100="",C100=1),(F100-E100)*D100,0)</f>
        <v>-69</v>
      </c>
      <c r="I100">
        <f t="shared" ref="I100:I101" si="121">IF(OR(C100="",C100=1),(F100-E100)*D100,IF(C101=1,H101-G100,-G100))</f>
        <v>-69</v>
      </c>
      <c r="L100">
        <v>31</v>
      </c>
      <c r="M100" s="4" t="s">
        <v>21</v>
      </c>
      <c r="O100">
        <v>-1</v>
      </c>
      <c r="P100">
        <v>7438</v>
      </c>
      <c r="Q100" s="50">
        <v>7507</v>
      </c>
      <c r="R100">
        <f t="shared" ref="R100:R163" si="122">(Q100-P100)*O100</f>
        <v>-69</v>
      </c>
      <c r="S100">
        <f t="shared" ref="S100:S132" si="123">IF(OR(N100="",N100=1),(Q100-P100)*O100,0)</f>
        <v>-69</v>
      </c>
      <c r="T100">
        <f t="shared" ref="T100:T101" si="124">IF(OR(N100="",N100=1),(Q100-P100)*O100,IF(N101=1,S101-R100,-R100))</f>
        <v>-69</v>
      </c>
    </row>
    <row r="101">
      <c r="A101">
        <v>1</v>
      </c>
      <c r="B101">
        <v>10.449999999999999</v>
      </c>
      <c r="D101">
        <v>1</v>
      </c>
      <c r="E101">
        <v>7507</v>
      </c>
      <c r="F101" s="50">
        <v>7710</v>
      </c>
      <c r="G101">
        <f t="shared" si="119"/>
        <v>203</v>
      </c>
      <c r="H101">
        <f t="shared" si="120"/>
        <v>203</v>
      </c>
      <c r="I101">
        <f t="shared" si="121"/>
        <v>203</v>
      </c>
      <c r="L101">
        <v>1</v>
      </c>
      <c r="M101" s="51">
        <v>10.449999999999999</v>
      </c>
      <c r="O101">
        <v>1</v>
      </c>
      <c r="P101">
        <v>7507</v>
      </c>
      <c r="Q101" s="50">
        <v>7710</v>
      </c>
      <c r="R101">
        <f t="shared" si="122"/>
        <v>203</v>
      </c>
      <c r="S101">
        <f t="shared" si="123"/>
        <v>203</v>
      </c>
      <c r="T101">
        <f t="shared" si="124"/>
        <v>203</v>
      </c>
    </row>
    <row r="102">
      <c r="A102">
        <v>5</v>
      </c>
      <c r="B102">
        <v>10.449999999999999</v>
      </c>
      <c r="D102">
        <v>-1</v>
      </c>
      <c r="E102">
        <v>7710</v>
      </c>
      <c r="F102" s="50">
        <v>7739</v>
      </c>
      <c r="G102">
        <f t="shared" si="119"/>
        <v>-29</v>
      </c>
      <c r="H102">
        <f t="shared" si="120"/>
        <v>-29</v>
      </c>
      <c r="I102">
        <f>IF(OR(C102="",C102=1),(F102-E102)*D102,IF(C104=1,H104-G102,-G102))</f>
        <v>-29</v>
      </c>
      <c r="K102" s="36" t="s">
        <v>14</v>
      </c>
      <c r="L102">
        <v>5</v>
      </c>
      <c r="M102" s="51">
        <v>10.449999999999999</v>
      </c>
      <c r="O102">
        <v>-1</v>
      </c>
      <c r="P102">
        <v>7710</v>
      </c>
      <c r="Q102" s="50">
        <v>7600</v>
      </c>
      <c r="R102">
        <f t="shared" si="122"/>
        <v>110</v>
      </c>
      <c r="S102">
        <f t="shared" si="123"/>
        <v>110</v>
      </c>
      <c r="T102">
        <f t="shared" ref="T102:T103" si="125">IF(OR(N102="",N102=1),(Q102-P102)*O102,IF(N104=1,S104-R102,-R102))</f>
        <v>110</v>
      </c>
    </row>
    <row r="103">
      <c r="K103" s="36" t="s">
        <v>11</v>
      </c>
      <c r="L103">
        <v>5</v>
      </c>
      <c r="M103" s="51">
        <v>22.100000000000001</v>
      </c>
      <c r="O103">
        <v>1</v>
      </c>
      <c r="P103">
        <v>7600</v>
      </c>
      <c r="Q103" s="50">
        <v>7739</v>
      </c>
      <c r="R103">
        <f t="shared" si="122"/>
        <v>139</v>
      </c>
      <c r="S103">
        <f t="shared" si="123"/>
        <v>139</v>
      </c>
      <c r="T103">
        <f t="shared" si="125"/>
        <v>139</v>
      </c>
    </row>
    <row r="104">
      <c r="A104">
        <v>6</v>
      </c>
      <c r="B104">
        <v>11.15</v>
      </c>
      <c r="C104">
        <v>0</v>
      </c>
      <c r="D104">
        <v>1</v>
      </c>
      <c r="E104">
        <v>7769</v>
      </c>
      <c r="F104" s="50">
        <v>7738</v>
      </c>
      <c r="G104">
        <f t="shared" si="119"/>
        <v>-31</v>
      </c>
      <c r="H104">
        <f t="shared" si="120"/>
        <v>0</v>
      </c>
      <c r="I104">
        <f t="shared" ref="I104:I110" si="126">IF(OR(C104="",C104=1),(F104-E104)*D104,IF(C105=1,H105-G104,-G104))</f>
        <v>47</v>
      </c>
      <c r="L104">
        <v>6</v>
      </c>
      <c r="M104" s="51">
        <v>11.15</v>
      </c>
      <c r="N104">
        <v>0</v>
      </c>
      <c r="O104">
        <v>1</v>
      </c>
      <c r="P104">
        <v>7769</v>
      </c>
      <c r="Q104" s="50">
        <v>7738</v>
      </c>
      <c r="R104">
        <f t="shared" si="122"/>
        <v>-31</v>
      </c>
      <c r="S104">
        <f t="shared" si="123"/>
        <v>0</v>
      </c>
      <c r="T104">
        <f t="shared" ref="T104:T110" si="127">IF(OR(N104="",N104=1),(Q104-P104)*O104,IF(N105=1,S105-R104,-R104))</f>
        <v>47</v>
      </c>
    </row>
    <row r="105">
      <c r="A105">
        <v>6</v>
      </c>
      <c r="B105">
        <v>21.199999999999999</v>
      </c>
      <c r="C105">
        <v>1</v>
      </c>
      <c r="D105">
        <v>1</v>
      </c>
      <c r="E105">
        <v>7722</v>
      </c>
      <c r="F105" s="50">
        <v>7738</v>
      </c>
      <c r="G105">
        <f t="shared" si="119"/>
        <v>16</v>
      </c>
      <c r="H105">
        <f t="shared" si="120"/>
        <v>16</v>
      </c>
      <c r="I105">
        <f t="shared" si="126"/>
        <v>16</v>
      </c>
      <c r="L105">
        <v>6</v>
      </c>
      <c r="M105" s="51">
        <v>21.199999999999999</v>
      </c>
      <c r="N105">
        <v>1</v>
      </c>
      <c r="O105">
        <v>1</v>
      </c>
      <c r="P105">
        <v>7722</v>
      </c>
      <c r="Q105" s="50">
        <v>7738</v>
      </c>
      <c r="R105">
        <f t="shared" si="122"/>
        <v>16</v>
      </c>
      <c r="S105">
        <f t="shared" si="123"/>
        <v>16</v>
      </c>
      <c r="T105">
        <f t="shared" si="127"/>
        <v>16</v>
      </c>
    </row>
    <row r="106">
      <c r="A106">
        <v>7</v>
      </c>
      <c r="B106">
        <v>10.550000000000001</v>
      </c>
      <c r="D106">
        <v>-1</v>
      </c>
      <c r="E106">
        <v>7734</v>
      </c>
      <c r="F106" s="50">
        <v>7760</v>
      </c>
      <c r="G106">
        <f t="shared" si="119"/>
        <v>-26</v>
      </c>
      <c r="H106">
        <f t="shared" si="120"/>
        <v>-26</v>
      </c>
      <c r="I106">
        <f t="shared" si="126"/>
        <v>-26</v>
      </c>
      <c r="L106">
        <v>7</v>
      </c>
      <c r="M106" s="51">
        <v>10.550000000000001</v>
      </c>
      <c r="O106">
        <v>-1</v>
      </c>
      <c r="P106">
        <v>7734</v>
      </c>
      <c r="Q106" s="50">
        <v>7760</v>
      </c>
      <c r="R106">
        <f t="shared" si="122"/>
        <v>-26</v>
      </c>
      <c r="S106">
        <f t="shared" si="123"/>
        <v>-26</v>
      </c>
      <c r="T106">
        <f t="shared" si="127"/>
        <v>-26</v>
      </c>
    </row>
    <row r="107">
      <c r="A107">
        <v>8</v>
      </c>
      <c r="B107">
        <v>13.35</v>
      </c>
      <c r="D107">
        <v>-1</v>
      </c>
      <c r="E107">
        <v>7685</v>
      </c>
      <c r="F107" s="50">
        <v>7712</v>
      </c>
      <c r="G107">
        <f t="shared" si="119"/>
        <v>-27</v>
      </c>
      <c r="H107">
        <f t="shared" si="120"/>
        <v>-27</v>
      </c>
      <c r="I107">
        <f t="shared" si="126"/>
        <v>-27</v>
      </c>
      <c r="L107">
        <v>8</v>
      </c>
      <c r="M107" s="51">
        <v>13.35</v>
      </c>
      <c r="O107">
        <v>-1</v>
      </c>
      <c r="P107">
        <v>7685</v>
      </c>
      <c r="Q107" s="50">
        <v>7712</v>
      </c>
      <c r="R107">
        <f t="shared" si="122"/>
        <v>-27</v>
      </c>
      <c r="S107">
        <f t="shared" si="123"/>
        <v>-27</v>
      </c>
      <c r="T107">
        <f t="shared" si="127"/>
        <v>-27</v>
      </c>
    </row>
    <row r="108">
      <c r="A108">
        <v>8</v>
      </c>
      <c r="B108">
        <v>22.5</v>
      </c>
      <c r="D108">
        <v>1</v>
      </c>
      <c r="E108">
        <v>7717</v>
      </c>
      <c r="F108" s="50">
        <v>7910</v>
      </c>
      <c r="G108">
        <f t="shared" si="119"/>
        <v>193</v>
      </c>
      <c r="H108">
        <f t="shared" si="120"/>
        <v>193</v>
      </c>
      <c r="I108">
        <f t="shared" si="126"/>
        <v>193</v>
      </c>
      <c r="L108">
        <v>8</v>
      </c>
      <c r="M108" s="51">
        <v>22.5</v>
      </c>
      <c r="O108">
        <v>1</v>
      </c>
      <c r="P108">
        <v>7717</v>
      </c>
      <c r="Q108" s="50">
        <v>7910</v>
      </c>
      <c r="R108">
        <f t="shared" si="122"/>
        <v>193</v>
      </c>
      <c r="S108">
        <f t="shared" si="123"/>
        <v>193</v>
      </c>
      <c r="T108">
        <f t="shared" si="127"/>
        <v>193</v>
      </c>
    </row>
    <row r="109">
      <c r="A109">
        <v>12</v>
      </c>
      <c r="B109">
        <v>10.35</v>
      </c>
      <c r="C109">
        <v>0</v>
      </c>
      <c r="D109">
        <v>-1</v>
      </c>
      <c r="E109">
        <v>7880</v>
      </c>
      <c r="F109" s="50">
        <v>7900</v>
      </c>
      <c r="G109">
        <f t="shared" si="119"/>
        <v>-20</v>
      </c>
      <c r="H109">
        <f t="shared" si="120"/>
        <v>0</v>
      </c>
      <c r="I109">
        <f t="shared" si="126"/>
        <v>-11</v>
      </c>
      <c r="L109">
        <v>12</v>
      </c>
      <c r="M109" s="51">
        <v>10.35</v>
      </c>
      <c r="N109">
        <v>0</v>
      </c>
      <c r="O109">
        <v>-1</v>
      </c>
      <c r="P109">
        <v>7880</v>
      </c>
      <c r="Q109" s="50">
        <v>7900</v>
      </c>
      <c r="R109">
        <f t="shared" si="122"/>
        <v>-20</v>
      </c>
      <c r="S109">
        <f t="shared" si="123"/>
        <v>0</v>
      </c>
      <c r="T109">
        <f t="shared" si="127"/>
        <v>-11</v>
      </c>
    </row>
    <row r="110">
      <c r="A110">
        <v>12</v>
      </c>
      <c r="B110">
        <v>13.35</v>
      </c>
      <c r="C110">
        <v>1</v>
      </c>
      <c r="D110">
        <v>-1</v>
      </c>
      <c r="E110">
        <v>7869</v>
      </c>
      <c r="F110" s="50">
        <v>7900</v>
      </c>
      <c r="G110">
        <f t="shared" si="119"/>
        <v>-31</v>
      </c>
      <c r="H110">
        <f t="shared" si="120"/>
        <v>-31</v>
      </c>
      <c r="I110">
        <f t="shared" si="126"/>
        <v>-31</v>
      </c>
      <c r="L110">
        <v>12</v>
      </c>
      <c r="M110" s="51">
        <v>13.35</v>
      </c>
      <c r="N110">
        <v>1</v>
      </c>
      <c r="O110">
        <v>-1</v>
      </c>
      <c r="P110">
        <v>7869</v>
      </c>
      <c r="Q110" s="50">
        <v>7900</v>
      </c>
      <c r="R110">
        <f t="shared" si="122"/>
        <v>-31</v>
      </c>
      <c r="S110">
        <f t="shared" si="123"/>
        <v>-31</v>
      </c>
      <c r="T110">
        <f t="shared" si="127"/>
        <v>-31</v>
      </c>
      <c r="V110">
        <v>6.5</v>
      </c>
      <c r="W110" s="51">
        <v>22.100000000000001</v>
      </c>
      <c r="X110">
        <v>1</v>
      </c>
      <c r="Y110">
        <v>7600</v>
      </c>
      <c r="Z110">
        <v>7739</v>
      </c>
      <c r="AA110">
        <f t="shared" ref="AA110:AA173" si="128">(Z110-Y110)*X110</f>
        <v>139</v>
      </c>
    </row>
    <row r="111">
      <c r="A111">
        <v>13</v>
      </c>
      <c r="B111" s="41" t="s">
        <v>37</v>
      </c>
      <c r="D111">
        <v>1</v>
      </c>
      <c r="E111">
        <v>7900</v>
      </c>
      <c r="F111" s="50">
        <v>8094</v>
      </c>
      <c r="G111">
        <f t="shared" si="119"/>
        <v>194</v>
      </c>
      <c r="H111">
        <f t="shared" si="120"/>
        <v>194</v>
      </c>
      <c r="I111">
        <f>IF(OR(C111="",C111=1),(F111-E111)*D111,IF(C114=1,H114-G111,-G111))</f>
        <v>194</v>
      </c>
      <c r="K111" s="36" t="s">
        <v>14</v>
      </c>
      <c r="L111">
        <v>13</v>
      </c>
      <c r="M111" s="4" t="s">
        <v>37</v>
      </c>
      <c r="O111">
        <v>1</v>
      </c>
      <c r="P111">
        <v>7900</v>
      </c>
      <c r="Q111" s="50">
        <v>7974</v>
      </c>
      <c r="R111">
        <f t="shared" si="122"/>
        <v>74</v>
      </c>
      <c r="S111">
        <f t="shared" si="123"/>
        <v>74</v>
      </c>
      <c r="T111">
        <f t="shared" ref="T111:T113" si="129">IF(OR(N111="",N111=1),(Q111-P111)*O111,IF(N114=1,S114-R111,-R111))</f>
        <v>74</v>
      </c>
      <c r="W111" s="51"/>
      <c r="AA111">
        <f t="shared" si="128"/>
        <v>0</v>
      </c>
    </row>
    <row r="112">
      <c r="B112" s="41"/>
      <c r="K112" s="36" t="s">
        <v>11</v>
      </c>
      <c r="L112">
        <v>13</v>
      </c>
      <c r="M112" s="4" t="s">
        <v>38</v>
      </c>
      <c r="O112">
        <v>-1</v>
      </c>
      <c r="P112">
        <v>7974</v>
      </c>
      <c r="Q112" s="50">
        <v>7954</v>
      </c>
      <c r="R112">
        <f t="shared" si="122"/>
        <v>20</v>
      </c>
      <c r="S112">
        <f t="shared" si="123"/>
        <v>20</v>
      </c>
      <c r="T112">
        <f t="shared" si="129"/>
        <v>20</v>
      </c>
      <c r="W112" s="51"/>
    </row>
    <row r="113">
      <c r="B113" s="41"/>
      <c r="K113" s="36" t="s">
        <v>14</v>
      </c>
      <c r="L113">
        <v>13</v>
      </c>
      <c r="M113" s="4" t="s">
        <v>39</v>
      </c>
      <c r="O113">
        <v>1</v>
      </c>
      <c r="P113">
        <v>7954</v>
      </c>
      <c r="Q113" s="50">
        <v>8094</v>
      </c>
      <c r="R113">
        <f t="shared" si="122"/>
        <v>140</v>
      </c>
      <c r="S113">
        <f t="shared" si="123"/>
        <v>140</v>
      </c>
      <c r="T113">
        <f t="shared" si="129"/>
        <v>140</v>
      </c>
      <c r="W113" s="51"/>
    </row>
    <row r="114">
      <c r="A114">
        <v>15</v>
      </c>
      <c r="B114">
        <v>9.1999999999999993</v>
      </c>
      <c r="D114">
        <v>-1</v>
      </c>
      <c r="E114">
        <v>8104</v>
      </c>
      <c r="F114" s="50">
        <v>8178</v>
      </c>
      <c r="G114">
        <f t="shared" si="119"/>
        <v>-74</v>
      </c>
      <c r="H114">
        <f t="shared" si="120"/>
        <v>-74</v>
      </c>
      <c r="I114">
        <f t="shared" ref="I114:I118" si="130">IF(OR(C114="",C114=1),(F114-E114)*D114,IF(C115=1,H115-G114,-G114))</f>
        <v>-74</v>
      </c>
      <c r="L114">
        <v>15</v>
      </c>
      <c r="M114" s="51">
        <v>9.1999999999999993</v>
      </c>
      <c r="O114">
        <v>-1</v>
      </c>
      <c r="P114">
        <v>8104</v>
      </c>
      <c r="Q114" s="50">
        <v>8178</v>
      </c>
      <c r="R114">
        <f t="shared" si="122"/>
        <v>-74</v>
      </c>
      <c r="S114">
        <f t="shared" si="123"/>
        <v>-74</v>
      </c>
      <c r="T114">
        <f t="shared" ref="T114:T118" si="131">IF(OR(N114="",N114=1),(Q114-P114)*O114,IF(N115=1,S115-R114,-R114))</f>
        <v>-74</v>
      </c>
      <c r="V114">
        <v>6.1299999999999999</v>
      </c>
      <c r="W114" s="51">
        <v>10.35</v>
      </c>
      <c r="X114">
        <v>-1</v>
      </c>
      <c r="Y114">
        <v>7974</v>
      </c>
      <c r="Z114">
        <v>7954</v>
      </c>
      <c r="AA114">
        <f t="shared" si="128"/>
        <v>20</v>
      </c>
    </row>
    <row r="115">
      <c r="A115">
        <v>15</v>
      </c>
      <c r="B115">
        <v>13.449999999999999</v>
      </c>
      <c r="C115">
        <v>0</v>
      </c>
      <c r="D115">
        <v>1</v>
      </c>
      <c r="E115">
        <v>8178</v>
      </c>
      <c r="F115" s="50">
        <v>8444</v>
      </c>
      <c r="G115">
        <f t="shared" si="119"/>
        <v>266</v>
      </c>
      <c r="H115">
        <f t="shared" si="120"/>
        <v>0</v>
      </c>
      <c r="I115">
        <f t="shared" si="130"/>
        <v>-28</v>
      </c>
      <c r="L115">
        <v>15</v>
      </c>
      <c r="M115" s="51">
        <v>13.449999999999999</v>
      </c>
      <c r="N115">
        <v>0</v>
      </c>
      <c r="O115">
        <v>1</v>
      </c>
      <c r="P115">
        <v>8178</v>
      </c>
      <c r="Q115" s="50">
        <v>8444</v>
      </c>
      <c r="R115">
        <f t="shared" si="122"/>
        <v>266</v>
      </c>
      <c r="S115">
        <f t="shared" si="123"/>
        <v>0</v>
      </c>
      <c r="T115">
        <f t="shared" si="131"/>
        <v>-28</v>
      </c>
      <c r="V115">
        <v>6.1500000000000004</v>
      </c>
      <c r="W115" s="51">
        <v>13.550000000000001</v>
      </c>
      <c r="X115">
        <v>-1</v>
      </c>
      <c r="Y115">
        <v>8168</v>
      </c>
      <c r="Z115">
        <v>8169</v>
      </c>
      <c r="AA115">
        <f t="shared" si="128"/>
        <v>-1</v>
      </c>
    </row>
    <row r="116">
      <c r="A116">
        <v>15</v>
      </c>
      <c r="B116">
        <v>21.199999999999999</v>
      </c>
      <c r="C116">
        <v>1</v>
      </c>
      <c r="D116">
        <v>1</v>
      </c>
      <c r="E116">
        <v>8206</v>
      </c>
      <c r="F116" s="50">
        <v>8444</v>
      </c>
      <c r="G116">
        <f t="shared" si="119"/>
        <v>238</v>
      </c>
      <c r="H116">
        <f t="shared" si="120"/>
        <v>238</v>
      </c>
      <c r="I116">
        <f t="shared" si="130"/>
        <v>238</v>
      </c>
      <c r="L116">
        <v>15</v>
      </c>
      <c r="M116" s="51">
        <v>21.199999999999999</v>
      </c>
      <c r="N116">
        <v>1</v>
      </c>
      <c r="O116">
        <v>1</v>
      </c>
      <c r="P116">
        <v>8206</v>
      </c>
      <c r="Q116" s="50">
        <v>8444</v>
      </c>
      <c r="R116">
        <f t="shared" si="122"/>
        <v>238</v>
      </c>
      <c r="S116">
        <f t="shared" si="123"/>
        <v>238</v>
      </c>
      <c r="T116">
        <f t="shared" si="131"/>
        <v>238</v>
      </c>
      <c r="V116">
        <v>6.2000000000000002</v>
      </c>
      <c r="W116" s="51">
        <v>11.050000000000001</v>
      </c>
      <c r="X116">
        <v>-1</v>
      </c>
      <c r="Y116">
        <v>8604</v>
      </c>
      <c r="Z116">
        <v>8591</v>
      </c>
      <c r="AA116">
        <f t="shared" si="128"/>
        <v>13</v>
      </c>
    </row>
    <row r="117">
      <c r="A117">
        <v>19</v>
      </c>
      <c r="B117">
        <v>10.550000000000001</v>
      </c>
      <c r="D117">
        <v>-1</v>
      </c>
      <c r="E117">
        <v>8465</v>
      </c>
      <c r="F117" s="50">
        <v>8510</v>
      </c>
      <c r="G117">
        <f t="shared" si="119"/>
        <v>-45</v>
      </c>
      <c r="H117">
        <f t="shared" si="120"/>
        <v>-45</v>
      </c>
      <c r="I117">
        <f t="shared" si="130"/>
        <v>-45</v>
      </c>
      <c r="L117">
        <v>19</v>
      </c>
      <c r="M117" s="51">
        <v>10.550000000000001</v>
      </c>
      <c r="O117">
        <v>-1</v>
      </c>
      <c r="P117">
        <v>8465</v>
      </c>
      <c r="Q117" s="50">
        <v>8510</v>
      </c>
      <c r="R117">
        <f t="shared" si="122"/>
        <v>-45</v>
      </c>
      <c r="S117">
        <f t="shared" si="123"/>
        <v>-45</v>
      </c>
      <c r="T117">
        <f t="shared" si="131"/>
        <v>-45</v>
      </c>
      <c r="W117" s="51"/>
      <c r="AA117">
        <f t="shared" si="128"/>
        <v>0</v>
      </c>
    </row>
    <row r="118">
      <c r="A118">
        <v>19</v>
      </c>
      <c r="B118">
        <v>21.199999999999999</v>
      </c>
      <c r="D118">
        <v>-1</v>
      </c>
      <c r="E118">
        <v>8488</v>
      </c>
      <c r="F118" s="50">
        <v>8519</v>
      </c>
      <c r="G118">
        <f t="shared" si="119"/>
        <v>-31</v>
      </c>
      <c r="H118">
        <f t="shared" si="120"/>
        <v>-31</v>
      </c>
      <c r="I118">
        <f t="shared" si="130"/>
        <v>-31</v>
      </c>
      <c r="L118">
        <v>19</v>
      </c>
      <c r="M118" s="51">
        <v>21.199999999999999</v>
      </c>
      <c r="O118">
        <v>-1</v>
      </c>
      <c r="P118">
        <v>8488</v>
      </c>
      <c r="Q118" s="50">
        <v>8519</v>
      </c>
      <c r="R118">
        <f t="shared" si="122"/>
        <v>-31</v>
      </c>
      <c r="S118">
        <f t="shared" si="123"/>
        <v>-31</v>
      </c>
      <c r="T118">
        <f t="shared" si="131"/>
        <v>-31</v>
      </c>
      <c r="V118">
        <v>6.2800000000000002</v>
      </c>
      <c r="W118" s="51">
        <v>11.15</v>
      </c>
      <c r="X118">
        <v>-1</v>
      </c>
      <c r="Y118">
        <v>8691</v>
      </c>
      <c r="Z118">
        <v>8717</v>
      </c>
      <c r="AA118">
        <f t="shared" si="128"/>
        <v>-26</v>
      </c>
    </row>
    <row r="119">
      <c r="A119">
        <v>19</v>
      </c>
      <c r="B119">
        <v>22.300000000000001</v>
      </c>
      <c r="D119">
        <v>1</v>
      </c>
      <c r="E119">
        <v>8523</v>
      </c>
      <c r="F119" s="50">
        <v>8411</v>
      </c>
      <c r="G119">
        <f t="shared" si="119"/>
        <v>-112</v>
      </c>
      <c r="H119">
        <f t="shared" si="120"/>
        <v>-112</v>
      </c>
      <c r="I119">
        <f>IF(OR(C119="",C119=1),(F119-E119)*D119,IF(C122=1,H122-G119,-G119))</f>
        <v>-112</v>
      </c>
      <c r="K119" s="36" t="s">
        <v>14</v>
      </c>
      <c r="L119">
        <v>19</v>
      </c>
      <c r="M119" s="51">
        <v>22.300000000000001</v>
      </c>
      <c r="O119">
        <v>1</v>
      </c>
      <c r="P119">
        <v>8523</v>
      </c>
      <c r="Q119" s="50">
        <v>8604</v>
      </c>
      <c r="R119">
        <f t="shared" si="122"/>
        <v>81</v>
      </c>
      <c r="S119">
        <f t="shared" si="123"/>
        <v>81</v>
      </c>
      <c r="T119">
        <f t="shared" ref="T119:T121" si="132">IF(OR(N119="",N119=1),(Q119-P119)*O119,IF(N122=1,S122-R119,-R119))</f>
        <v>81</v>
      </c>
      <c r="W119" s="51"/>
      <c r="AA119">
        <f t="shared" si="128"/>
        <v>0</v>
      </c>
      <c r="AB119">
        <v>145</v>
      </c>
    </row>
    <row r="120">
      <c r="K120" s="36" t="s">
        <v>11</v>
      </c>
      <c r="L120">
        <v>20</v>
      </c>
      <c r="M120" s="51">
        <v>11.050000000000001</v>
      </c>
      <c r="O120">
        <v>-1</v>
      </c>
      <c r="P120">
        <v>8604</v>
      </c>
      <c r="Q120" s="50">
        <v>8591</v>
      </c>
      <c r="R120">
        <f t="shared" si="122"/>
        <v>13</v>
      </c>
      <c r="S120">
        <f t="shared" si="123"/>
        <v>13</v>
      </c>
      <c r="T120">
        <f t="shared" si="132"/>
        <v>13</v>
      </c>
      <c r="W120" s="51"/>
    </row>
    <row r="121">
      <c r="K121" s="36" t="s">
        <v>14</v>
      </c>
      <c r="L121">
        <v>20</v>
      </c>
      <c r="M121" s="51">
        <v>15</v>
      </c>
      <c r="O121">
        <v>1</v>
      </c>
      <c r="P121">
        <v>8591</v>
      </c>
      <c r="Q121" s="50">
        <v>8411</v>
      </c>
      <c r="R121">
        <f t="shared" si="122"/>
        <v>-180</v>
      </c>
      <c r="S121">
        <f t="shared" si="123"/>
        <v>-180</v>
      </c>
      <c r="T121">
        <f t="shared" si="132"/>
        <v>-180</v>
      </c>
      <c r="W121" s="51"/>
    </row>
    <row r="122">
      <c r="A122">
        <v>21</v>
      </c>
      <c r="B122">
        <v>9.0999999999999996</v>
      </c>
      <c r="C122">
        <v>0</v>
      </c>
      <c r="D122">
        <v>-1</v>
      </c>
      <c r="E122">
        <v>8411</v>
      </c>
      <c r="F122" s="50">
        <v>8512</v>
      </c>
      <c r="G122">
        <f t="shared" si="119"/>
        <v>-101</v>
      </c>
      <c r="H122">
        <f t="shared" si="120"/>
        <v>0</v>
      </c>
      <c r="I122">
        <f t="shared" ref="I122:I126" si="133">IF(OR(C122="",C122=1),(F122-E122)*D122,IF(C123=1,H123-G122,-G122))</f>
        <v>34</v>
      </c>
      <c r="L122">
        <v>21</v>
      </c>
      <c r="M122" s="51">
        <v>9.0999999999999996</v>
      </c>
      <c r="N122">
        <v>0</v>
      </c>
      <c r="O122">
        <v>-1</v>
      </c>
      <c r="P122">
        <v>8411</v>
      </c>
      <c r="Q122" s="50">
        <v>8512</v>
      </c>
      <c r="R122">
        <f t="shared" si="122"/>
        <v>-101</v>
      </c>
      <c r="S122">
        <f t="shared" si="123"/>
        <v>0</v>
      </c>
      <c r="T122">
        <f t="shared" ref="T122:T126" si="134">IF(OR(N122="",N122=1),(Q122-P122)*O122,IF(N123=1,S123-R122,-R122))</f>
        <v>34</v>
      </c>
    </row>
    <row r="123">
      <c r="A123">
        <v>21</v>
      </c>
      <c r="B123">
        <v>13.35</v>
      </c>
      <c r="C123">
        <v>1</v>
      </c>
      <c r="D123">
        <v>-1</v>
      </c>
      <c r="E123">
        <v>8445</v>
      </c>
      <c r="F123" s="50">
        <v>8512</v>
      </c>
      <c r="G123">
        <f t="shared" si="119"/>
        <v>-67</v>
      </c>
      <c r="H123">
        <f t="shared" si="120"/>
        <v>-67</v>
      </c>
      <c r="I123">
        <f t="shared" si="133"/>
        <v>-67</v>
      </c>
      <c r="L123">
        <v>21</v>
      </c>
      <c r="M123" s="51">
        <v>13.35</v>
      </c>
      <c r="N123">
        <v>1</v>
      </c>
      <c r="O123">
        <v>-1</v>
      </c>
      <c r="P123">
        <v>8445</v>
      </c>
      <c r="Q123" s="50">
        <v>8512</v>
      </c>
      <c r="R123">
        <f t="shared" si="122"/>
        <v>-67</v>
      </c>
      <c r="S123">
        <f t="shared" si="123"/>
        <v>-67</v>
      </c>
      <c r="T123">
        <f t="shared" si="134"/>
        <v>-67</v>
      </c>
    </row>
    <row r="124">
      <c r="A124">
        <v>26</v>
      </c>
      <c r="B124">
        <v>11.050000000000001</v>
      </c>
      <c r="D124">
        <v>-1</v>
      </c>
      <c r="E124">
        <v>8449</v>
      </c>
      <c r="F124" s="50">
        <v>8514</v>
      </c>
      <c r="G124">
        <f t="shared" si="119"/>
        <v>-65</v>
      </c>
      <c r="H124">
        <f t="shared" si="120"/>
        <v>-65</v>
      </c>
      <c r="I124">
        <f t="shared" si="133"/>
        <v>-65</v>
      </c>
      <c r="L124">
        <v>26</v>
      </c>
      <c r="M124" s="51">
        <v>11.050000000000001</v>
      </c>
      <c r="O124">
        <v>-1</v>
      </c>
      <c r="P124">
        <v>8449</v>
      </c>
      <c r="Q124" s="50">
        <v>8514</v>
      </c>
      <c r="R124">
        <f t="shared" si="122"/>
        <v>-65</v>
      </c>
      <c r="S124">
        <f t="shared" si="123"/>
        <v>-65</v>
      </c>
      <c r="T124">
        <f t="shared" si="134"/>
        <v>-65</v>
      </c>
    </row>
    <row r="125">
      <c r="A125">
        <v>26</v>
      </c>
      <c r="B125">
        <v>13.550000000000001</v>
      </c>
      <c r="D125">
        <v>1</v>
      </c>
      <c r="E125">
        <v>8514</v>
      </c>
      <c r="F125" s="50">
        <v>8583</v>
      </c>
      <c r="G125">
        <f t="shared" si="119"/>
        <v>69</v>
      </c>
      <c r="H125">
        <f t="shared" si="120"/>
        <v>69</v>
      </c>
      <c r="I125">
        <f t="shared" si="133"/>
        <v>69</v>
      </c>
      <c r="L125">
        <v>26</v>
      </c>
      <c r="M125" s="51">
        <v>13.550000000000001</v>
      </c>
      <c r="O125">
        <v>1</v>
      </c>
      <c r="P125">
        <v>8514</v>
      </c>
      <c r="Q125" s="50">
        <v>8583</v>
      </c>
      <c r="R125">
        <f t="shared" si="122"/>
        <v>69</v>
      </c>
      <c r="S125">
        <f t="shared" si="123"/>
        <v>69</v>
      </c>
      <c r="T125">
        <f t="shared" si="134"/>
        <v>69</v>
      </c>
    </row>
    <row r="126">
      <c r="A126">
        <v>27</v>
      </c>
      <c r="B126">
        <v>21.199999999999999</v>
      </c>
      <c r="C126">
        <v>0</v>
      </c>
      <c r="D126">
        <v>-1</v>
      </c>
      <c r="E126">
        <v>8494</v>
      </c>
      <c r="F126" s="50">
        <v>8579</v>
      </c>
      <c r="G126">
        <f t="shared" si="119"/>
        <v>-85</v>
      </c>
      <c r="H126">
        <f t="shared" si="120"/>
        <v>0</v>
      </c>
      <c r="I126">
        <f t="shared" si="133"/>
        <v>85</v>
      </c>
      <c r="L126">
        <v>27</v>
      </c>
      <c r="M126" s="51">
        <v>21.199999999999999</v>
      </c>
      <c r="N126">
        <v>0</v>
      </c>
      <c r="O126">
        <v>-1</v>
      </c>
      <c r="P126">
        <v>8494</v>
      </c>
      <c r="Q126" s="50">
        <v>8579</v>
      </c>
      <c r="R126">
        <f t="shared" si="122"/>
        <v>-85</v>
      </c>
      <c r="S126">
        <f t="shared" si="123"/>
        <v>0</v>
      </c>
      <c r="T126">
        <f t="shared" si="134"/>
        <v>85</v>
      </c>
    </row>
    <row r="127">
      <c r="A127">
        <v>28</v>
      </c>
      <c r="B127">
        <v>10</v>
      </c>
      <c r="D127">
        <v>1</v>
      </c>
      <c r="E127">
        <v>8595</v>
      </c>
      <c r="F127" s="50">
        <v>8597</v>
      </c>
      <c r="G127">
        <f t="shared" si="119"/>
        <v>2</v>
      </c>
      <c r="H127">
        <f t="shared" si="120"/>
        <v>2</v>
      </c>
      <c r="I127">
        <f>IF(OR(C127="",C127=1),(F127-E127)*D127,IF(C130=1,H130-G127,-G127))</f>
        <v>2</v>
      </c>
      <c r="K127" s="36" t="s">
        <v>14</v>
      </c>
      <c r="L127">
        <v>28</v>
      </c>
      <c r="M127" s="51">
        <v>10</v>
      </c>
      <c r="O127">
        <v>1</v>
      </c>
      <c r="P127">
        <v>8595</v>
      </c>
      <c r="Q127" s="50">
        <v>8691</v>
      </c>
      <c r="R127">
        <f t="shared" si="122"/>
        <v>96</v>
      </c>
      <c r="S127">
        <f t="shared" si="123"/>
        <v>96</v>
      </c>
      <c r="T127">
        <f t="shared" ref="T127:T129" si="135">IF(OR(N127="",N127=1),(Q127-P127)*O127,IF(N130=1,S130-R127,-R127))</f>
        <v>96</v>
      </c>
    </row>
    <row r="128">
      <c r="K128" s="36" t="s">
        <v>11</v>
      </c>
      <c r="L128">
        <v>28</v>
      </c>
      <c r="M128" s="51">
        <v>11.15</v>
      </c>
      <c r="O128">
        <v>-1</v>
      </c>
      <c r="P128">
        <v>8691</v>
      </c>
      <c r="Q128" s="50">
        <v>8717</v>
      </c>
      <c r="R128">
        <f t="shared" si="122"/>
        <v>-26</v>
      </c>
      <c r="S128">
        <f t="shared" si="123"/>
        <v>-26</v>
      </c>
      <c r="T128">
        <f t="shared" si="135"/>
        <v>-26</v>
      </c>
    </row>
    <row r="129">
      <c r="K129" s="36" t="s">
        <v>14</v>
      </c>
      <c r="L129">
        <v>28</v>
      </c>
      <c r="M129" s="51">
        <v>14.050000000000001</v>
      </c>
      <c r="O129">
        <v>1</v>
      </c>
      <c r="P129">
        <v>8717</v>
      </c>
      <c r="Q129" s="50">
        <v>8597</v>
      </c>
      <c r="R129">
        <f t="shared" si="122"/>
        <v>-120</v>
      </c>
      <c r="S129">
        <f t="shared" si="123"/>
        <v>-120</v>
      </c>
      <c r="T129">
        <f t="shared" si="135"/>
        <v>-120</v>
      </c>
    </row>
    <row r="130">
      <c r="A130">
        <v>28</v>
      </c>
      <c r="B130">
        <v>21.399999999999999</v>
      </c>
      <c r="D130">
        <v>-1</v>
      </c>
      <c r="E130">
        <v>8597</v>
      </c>
      <c r="F130" s="50">
        <v>8640</v>
      </c>
      <c r="G130">
        <f t="shared" si="119"/>
        <v>-43</v>
      </c>
      <c r="H130">
        <f t="shared" si="120"/>
        <v>-43</v>
      </c>
      <c r="I130">
        <f t="shared" ref="I130:I132" si="136">IF(OR(C130="",C130=1),(F130-E130)*D130,IF(C131=1,H131-G130,-G130))</f>
        <v>-43</v>
      </c>
      <c r="L130">
        <v>28</v>
      </c>
      <c r="M130" s="51">
        <v>21.399999999999999</v>
      </c>
      <c r="O130">
        <v>-1</v>
      </c>
      <c r="P130">
        <v>8597</v>
      </c>
      <c r="Q130" s="50">
        <v>8640</v>
      </c>
      <c r="R130">
        <f t="shared" si="122"/>
        <v>-43</v>
      </c>
      <c r="S130">
        <f t="shared" si="123"/>
        <v>-43</v>
      </c>
      <c r="T130">
        <f t="shared" ref="T130:T132" si="137">IF(OR(N130="",N130=1),(Q130-P130)*O130,IF(N131=1,S131-R130,-R130))</f>
        <v>-43</v>
      </c>
    </row>
    <row r="131">
      <c r="A131">
        <v>29</v>
      </c>
      <c r="B131">
        <v>11.25</v>
      </c>
      <c r="D131">
        <v>1</v>
      </c>
      <c r="E131">
        <v>8640</v>
      </c>
      <c r="F131" s="50">
        <v>8891</v>
      </c>
      <c r="G131">
        <f t="shared" si="119"/>
        <v>251</v>
      </c>
      <c r="H131">
        <f t="shared" si="120"/>
        <v>251</v>
      </c>
      <c r="I131">
        <f t="shared" si="136"/>
        <v>251</v>
      </c>
      <c r="L131">
        <v>29</v>
      </c>
      <c r="M131" s="51">
        <v>11.25</v>
      </c>
      <c r="O131">
        <v>1</v>
      </c>
      <c r="P131">
        <v>8640</v>
      </c>
      <c r="Q131" s="50">
        <v>8891</v>
      </c>
      <c r="R131">
        <f t="shared" si="122"/>
        <v>251</v>
      </c>
      <c r="S131">
        <f t="shared" si="123"/>
        <v>251</v>
      </c>
      <c r="T131">
        <f t="shared" si="137"/>
        <v>251</v>
      </c>
    </row>
    <row r="132">
      <c r="B132" s="41"/>
      <c r="G132">
        <f t="shared" si="119"/>
        <v>0</v>
      </c>
      <c r="H132">
        <f t="shared" si="120"/>
        <v>0</v>
      </c>
      <c r="I132">
        <f t="shared" si="136"/>
        <v>0</v>
      </c>
      <c r="M132" s="4"/>
      <c r="Q132" s="50"/>
      <c r="R132">
        <f t="shared" si="122"/>
        <v>0</v>
      </c>
      <c r="S132">
        <f t="shared" si="123"/>
        <v>0</v>
      </c>
      <c r="T132">
        <f t="shared" si="137"/>
        <v>0</v>
      </c>
    </row>
    <row r="133">
      <c r="A133" s="47" t="s">
        <v>15</v>
      </c>
      <c r="B133" s="41"/>
      <c r="H133">
        <f>SUM(H99:H132)</f>
        <v>547</v>
      </c>
      <c r="I133">
        <f>SUM(I99:I132)</f>
        <v>674</v>
      </c>
      <c r="L133" s="47" t="s">
        <v>15</v>
      </c>
      <c r="M133" s="4"/>
      <c r="Q133" s="50"/>
      <c r="S133">
        <f>SUM(S99:S132)</f>
        <v>839</v>
      </c>
      <c r="T133">
        <f>SUM(T99:T132)</f>
        <v>966</v>
      </c>
      <c r="V133">
        <v>-16</v>
      </c>
    </row>
    <row r="135">
      <c r="A135" s="45" t="s">
        <v>40</v>
      </c>
      <c r="L135" s="45" t="s">
        <v>40</v>
      </c>
    </row>
    <row r="136">
      <c r="A136">
        <v>4</v>
      </c>
      <c r="B136">
        <v>9.0999999999999996</v>
      </c>
      <c r="C136">
        <v>0</v>
      </c>
      <c r="D136">
        <v>-1</v>
      </c>
      <c r="E136">
        <v>7900</v>
      </c>
      <c r="F136" s="52">
        <v>8074</v>
      </c>
      <c r="G136">
        <f t="shared" si="119"/>
        <v>-174</v>
      </c>
      <c r="H136">
        <f t="shared" ref="H136:H173" si="138">IF(OR(C136="",C136=1),(F136-E136)*D136,0)</f>
        <v>0</v>
      </c>
      <c r="I136">
        <f t="shared" ref="I136:I137" si="139">IF(OR(C136="",C136=1),(F136-E136)*D136,IF(C137=1,H137-G136,-G136))</f>
        <v>174</v>
      </c>
      <c r="L136">
        <v>4</v>
      </c>
      <c r="M136" s="51">
        <v>9.0999999999999996</v>
      </c>
      <c r="N136">
        <v>0</v>
      </c>
      <c r="O136">
        <v>-1</v>
      </c>
      <c r="P136">
        <v>7900</v>
      </c>
      <c r="Q136" s="52">
        <v>8074</v>
      </c>
      <c r="R136">
        <f t="shared" si="122"/>
        <v>-174</v>
      </c>
      <c r="S136">
        <f t="shared" ref="S136:S173" si="140">IF(OR(N136="",N136=1),(Q136-P136)*O136,0)</f>
        <v>0</v>
      </c>
      <c r="T136">
        <f t="shared" ref="T136:T137" si="141">IF(OR(N136="",N136=1),(Q136-P136)*O136,IF(N137=1,S137-R136,-R136))</f>
        <v>174</v>
      </c>
    </row>
    <row r="137">
      <c r="A137">
        <v>4</v>
      </c>
      <c r="B137">
        <v>11.050000000000001</v>
      </c>
      <c r="D137">
        <v>1</v>
      </c>
      <c r="E137">
        <v>8101</v>
      </c>
      <c r="F137" s="52">
        <v>8075</v>
      </c>
      <c r="G137">
        <f t="shared" si="119"/>
        <v>-26</v>
      </c>
      <c r="H137">
        <f t="shared" si="138"/>
        <v>-26</v>
      </c>
      <c r="I137">
        <f t="shared" si="139"/>
        <v>-26</v>
      </c>
      <c r="L137">
        <v>4</v>
      </c>
      <c r="M137" s="51">
        <v>11.050000000000001</v>
      </c>
      <c r="O137">
        <v>1</v>
      </c>
      <c r="P137">
        <v>8101</v>
      </c>
      <c r="Q137" s="52">
        <v>8075</v>
      </c>
      <c r="R137">
        <f t="shared" si="122"/>
        <v>-26</v>
      </c>
      <c r="S137">
        <f t="shared" si="140"/>
        <v>-26</v>
      </c>
      <c r="T137">
        <f t="shared" si="141"/>
        <v>-26</v>
      </c>
    </row>
    <row r="138">
      <c r="A138">
        <v>5</v>
      </c>
      <c r="B138">
        <v>21.100000000000001</v>
      </c>
      <c r="D138">
        <v>1</v>
      </c>
      <c r="E138">
        <v>8182</v>
      </c>
      <c r="F138" s="52">
        <v>8265</v>
      </c>
      <c r="G138">
        <f t="shared" si="119"/>
        <v>83</v>
      </c>
      <c r="H138">
        <f t="shared" si="138"/>
        <v>83</v>
      </c>
      <c r="I138">
        <f>IF(OR(C138="",C138=1),(F138-E138)*D138,IF(C141=1,H141-G138,-G138))</f>
        <v>83</v>
      </c>
      <c r="K138" s="36" t="s">
        <v>14</v>
      </c>
      <c r="L138">
        <v>5</v>
      </c>
      <c r="M138" s="51">
        <v>21.100000000000001</v>
      </c>
      <c r="O138">
        <v>1</v>
      </c>
      <c r="P138">
        <v>8182</v>
      </c>
      <c r="Q138" s="52">
        <v>8259</v>
      </c>
      <c r="R138">
        <f t="shared" si="122"/>
        <v>77</v>
      </c>
      <c r="S138">
        <f t="shared" si="140"/>
        <v>77</v>
      </c>
      <c r="T138">
        <f t="shared" ref="T138:T139" si="142">IF(OR(N138="",N138=1),(Q138-P138)*O138,IF(N141=1,S141-R138,-R138))</f>
        <v>77</v>
      </c>
    </row>
    <row r="139">
      <c r="F139" s="52"/>
      <c r="K139" s="36" t="s">
        <v>11</v>
      </c>
      <c r="L139">
        <v>5</v>
      </c>
      <c r="M139" s="51">
        <v>21.5</v>
      </c>
      <c r="O139">
        <v>-1</v>
      </c>
      <c r="P139">
        <v>8259</v>
      </c>
      <c r="Q139" s="52">
        <v>8275</v>
      </c>
      <c r="R139">
        <f t="shared" si="122"/>
        <v>-16</v>
      </c>
      <c r="S139">
        <f t="shared" si="140"/>
        <v>-16</v>
      </c>
      <c r="T139">
        <f t="shared" si="142"/>
        <v>-16</v>
      </c>
    </row>
    <row r="140">
      <c r="F140" s="52"/>
      <c r="K140" s="36" t="s">
        <v>14</v>
      </c>
      <c r="L140">
        <v>8</v>
      </c>
      <c r="M140" s="51">
        <v>10.449999999999999</v>
      </c>
      <c r="O140">
        <v>1</v>
      </c>
      <c r="P140">
        <v>8275</v>
      </c>
      <c r="Q140" s="52">
        <v>8265</v>
      </c>
      <c r="R140">
        <f t="shared" si="122"/>
        <v>-10</v>
      </c>
      <c r="S140">
        <f t="shared" si="140"/>
        <v>-10</v>
      </c>
      <c r="T140">
        <f>IF(OR(N140="",N140=1),(Q140-P140)*O140,IF(N144=1,S144-R140,-R140))</f>
        <v>-10</v>
      </c>
    </row>
    <row r="141">
      <c r="A141">
        <v>9</v>
      </c>
      <c r="B141">
        <v>9.0999999999999996</v>
      </c>
      <c r="D141">
        <v>-1</v>
      </c>
      <c r="E141">
        <v>8265</v>
      </c>
      <c r="F141" s="52">
        <v>8309</v>
      </c>
      <c r="G141">
        <f t="shared" si="119"/>
        <v>-44</v>
      </c>
      <c r="H141">
        <f t="shared" si="138"/>
        <v>-44</v>
      </c>
      <c r="I141">
        <f>IF(OR(C141="",C141=1),(F141-E141)*D141,IF(C142=1,H142-G141,-G141))</f>
        <v>-44</v>
      </c>
      <c r="L141">
        <v>9</v>
      </c>
      <c r="M141" s="51">
        <v>9.0999999999999996</v>
      </c>
      <c r="O141">
        <v>-1</v>
      </c>
      <c r="P141">
        <v>8265</v>
      </c>
      <c r="Q141" s="52">
        <v>8309</v>
      </c>
      <c r="R141">
        <f t="shared" si="122"/>
        <v>-44</v>
      </c>
      <c r="S141">
        <f t="shared" si="140"/>
        <v>-44</v>
      </c>
      <c r="T141">
        <f>IF(OR(N141="",N141=1),(Q141-P141)*O141,IF(N142=1,S142-R141,-R141))</f>
        <v>-44</v>
      </c>
    </row>
    <row r="142">
      <c r="A142">
        <v>9</v>
      </c>
      <c r="B142">
        <v>14.050000000000001</v>
      </c>
      <c r="D142">
        <v>-1</v>
      </c>
      <c r="E142">
        <v>8270</v>
      </c>
      <c r="F142" s="52">
        <v>8321</v>
      </c>
      <c r="G142">
        <f t="shared" si="119"/>
        <v>-51</v>
      </c>
      <c r="H142">
        <f t="shared" si="138"/>
        <v>-51</v>
      </c>
      <c r="I142">
        <f>IF(OR(C142="",C142=1),(F142-E142)*D142,IF(C144=1,H144-G142,-G142))</f>
        <v>-51</v>
      </c>
      <c r="K142" s="36" t="s">
        <v>14</v>
      </c>
      <c r="L142">
        <v>9</v>
      </c>
      <c r="M142" s="51">
        <v>14.050000000000001</v>
      </c>
      <c r="O142">
        <v>-1</v>
      </c>
      <c r="P142">
        <v>8270</v>
      </c>
      <c r="Q142" s="52">
        <v>8311</v>
      </c>
      <c r="R142">
        <f t="shared" si="122"/>
        <v>-41</v>
      </c>
      <c r="S142">
        <f t="shared" si="140"/>
        <v>-41</v>
      </c>
      <c r="T142">
        <f t="shared" ref="T142:T143" si="143">IF(OR(N142="",N142=1),(Q142-P142)*O142,IF(N144=1,S144-R142,-R142))</f>
        <v>-41</v>
      </c>
    </row>
    <row r="143">
      <c r="F143" s="52"/>
      <c r="K143" s="36" t="s">
        <v>11</v>
      </c>
      <c r="L143">
        <v>10</v>
      </c>
      <c r="M143" s="51">
        <v>9.1999999999999993</v>
      </c>
      <c r="O143">
        <v>-1</v>
      </c>
      <c r="P143">
        <v>8311</v>
      </c>
      <c r="Q143" s="52">
        <v>8251</v>
      </c>
      <c r="R143">
        <f t="shared" si="122"/>
        <v>60</v>
      </c>
      <c r="S143">
        <f t="shared" si="140"/>
        <v>60</v>
      </c>
      <c r="T143">
        <f t="shared" si="143"/>
        <v>60</v>
      </c>
    </row>
    <row r="144">
      <c r="A144">
        <v>10</v>
      </c>
      <c r="B144">
        <v>14.550000000000001</v>
      </c>
      <c r="D144">
        <v>-1</v>
      </c>
      <c r="E144">
        <v>8251</v>
      </c>
      <c r="F144" s="52">
        <v>8271</v>
      </c>
      <c r="G144">
        <f t="shared" si="119"/>
        <v>-20</v>
      </c>
      <c r="H144">
        <f t="shared" si="138"/>
        <v>-20</v>
      </c>
      <c r="I144">
        <f>IF(OR(C144="",C144=1),(F144-E144)*D144,IF(C145=1,H145-G144,-G144))</f>
        <v>-20</v>
      </c>
      <c r="L144">
        <v>10</v>
      </c>
      <c r="M144" s="51">
        <v>14.550000000000001</v>
      </c>
      <c r="O144">
        <v>-1</v>
      </c>
      <c r="P144">
        <v>8251</v>
      </c>
      <c r="Q144" s="52">
        <v>8271</v>
      </c>
      <c r="R144">
        <f t="shared" si="122"/>
        <v>-20</v>
      </c>
      <c r="S144">
        <f t="shared" si="140"/>
        <v>-20</v>
      </c>
      <c r="T144">
        <f>IF(OR(N144="",N144=1),(Q144-P144)*O144,IF(N145=1,S145-R144,-R144))</f>
        <v>-20</v>
      </c>
      <c r="V144" s="11">
        <v>5.4000000000000004</v>
      </c>
      <c r="W144" s="51">
        <v>9.3000000000000007</v>
      </c>
      <c r="X144">
        <v>1</v>
      </c>
      <c r="Y144">
        <v>7894</v>
      </c>
      <c r="Z144">
        <v>8074</v>
      </c>
      <c r="AA144">
        <f t="shared" si="128"/>
        <v>180</v>
      </c>
    </row>
    <row r="145">
      <c r="A145">
        <v>11</v>
      </c>
      <c r="B145">
        <v>9.0999999999999996</v>
      </c>
      <c r="D145">
        <v>-1</v>
      </c>
      <c r="E145">
        <v>8220</v>
      </c>
      <c r="F145" s="52">
        <v>8092</v>
      </c>
      <c r="G145">
        <f t="shared" si="119"/>
        <v>128</v>
      </c>
      <c r="H145">
        <f t="shared" si="138"/>
        <v>128</v>
      </c>
      <c r="I145">
        <f>IF(OR(C145="",C145=1),(F145-E145)*D145,IF(C148=1,H148-G145,-G145))</f>
        <v>128</v>
      </c>
      <c r="K145" s="36" t="s">
        <v>14</v>
      </c>
      <c r="L145">
        <v>11</v>
      </c>
      <c r="M145" s="51">
        <v>9.0999999999999996</v>
      </c>
      <c r="O145">
        <v>-1</v>
      </c>
      <c r="P145">
        <v>8220</v>
      </c>
      <c r="Q145" s="52">
        <v>8183</v>
      </c>
      <c r="R145">
        <f t="shared" si="122"/>
        <v>37</v>
      </c>
      <c r="S145">
        <f t="shared" si="140"/>
        <v>37</v>
      </c>
      <c r="T145">
        <f t="shared" ref="T145:T147" si="144">IF(OR(N145="",N145=1),(Q145-P145)*O145,IF(N148=1,S148-R145,-R145))</f>
        <v>37</v>
      </c>
      <c r="V145" s="11">
        <v>5.5</v>
      </c>
      <c r="W145" s="51">
        <v>21.5</v>
      </c>
      <c r="X145">
        <v>-1</v>
      </c>
      <c r="Y145">
        <v>8259</v>
      </c>
      <c r="Z145">
        <v>8275</v>
      </c>
      <c r="AA145">
        <f t="shared" si="128"/>
        <v>-16</v>
      </c>
    </row>
    <row r="146">
      <c r="F146" s="52"/>
      <c r="K146" s="36" t="s">
        <v>11</v>
      </c>
      <c r="L146">
        <v>11</v>
      </c>
      <c r="M146" s="51">
        <v>9.3000000000000007</v>
      </c>
      <c r="O146">
        <v>1</v>
      </c>
      <c r="P146">
        <v>8183</v>
      </c>
      <c r="Q146" s="52">
        <v>8120</v>
      </c>
      <c r="R146">
        <f t="shared" si="122"/>
        <v>-63</v>
      </c>
      <c r="S146">
        <f t="shared" si="140"/>
        <v>-63</v>
      </c>
      <c r="T146">
        <f t="shared" si="144"/>
        <v>-63</v>
      </c>
      <c r="V146" s="11"/>
      <c r="W146" s="51"/>
    </row>
    <row r="147">
      <c r="F147" s="52"/>
      <c r="K147" s="36" t="s">
        <v>14</v>
      </c>
      <c r="L147">
        <v>11</v>
      </c>
      <c r="M147" s="51">
        <v>13.550000000000001</v>
      </c>
      <c r="O147">
        <v>-1</v>
      </c>
      <c r="P147">
        <v>8120</v>
      </c>
      <c r="Q147" s="52">
        <v>8092</v>
      </c>
      <c r="R147">
        <f t="shared" si="122"/>
        <v>28</v>
      </c>
      <c r="S147">
        <f t="shared" si="140"/>
        <v>28</v>
      </c>
      <c r="T147">
        <f t="shared" si="144"/>
        <v>28</v>
      </c>
      <c r="V147" s="11"/>
      <c r="W147" s="51"/>
    </row>
    <row r="148">
      <c r="A148">
        <v>12</v>
      </c>
      <c r="B148">
        <v>21.100000000000001</v>
      </c>
      <c r="C148">
        <v>0</v>
      </c>
      <c r="D148">
        <v>1</v>
      </c>
      <c r="E148">
        <v>8092</v>
      </c>
      <c r="F148" s="52">
        <v>7959</v>
      </c>
      <c r="G148">
        <f t="shared" si="119"/>
        <v>-133</v>
      </c>
      <c r="H148">
        <f t="shared" si="138"/>
        <v>0</v>
      </c>
      <c r="I148">
        <f t="shared" ref="I148:I153" si="145">IF(OR(C148="",C148=1),(F148-E148)*D148,IF(C149=1,H149-G148,-G148))</f>
        <v>133</v>
      </c>
      <c r="L148">
        <v>12</v>
      </c>
      <c r="M148" s="51">
        <v>21.100000000000001</v>
      </c>
      <c r="N148">
        <v>0</v>
      </c>
      <c r="O148">
        <v>1</v>
      </c>
      <c r="P148">
        <v>8092</v>
      </c>
      <c r="Q148" s="52">
        <v>7959</v>
      </c>
      <c r="R148">
        <f t="shared" si="122"/>
        <v>-133</v>
      </c>
      <c r="S148">
        <f t="shared" si="140"/>
        <v>0</v>
      </c>
      <c r="T148">
        <f t="shared" ref="T148:T153" si="146">IF(OR(N148="",N148=1),(Q148-P148)*O148,IF(N149=1,S149-R148,-R148))</f>
        <v>133</v>
      </c>
      <c r="V148" s="11" t="s">
        <v>41</v>
      </c>
      <c r="W148" s="51">
        <v>9.3000000000000007</v>
      </c>
      <c r="X148">
        <v>-1</v>
      </c>
      <c r="Y148">
        <v>8307</v>
      </c>
      <c r="Z148">
        <v>8251</v>
      </c>
      <c r="AA148">
        <f t="shared" si="128"/>
        <v>56</v>
      </c>
    </row>
    <row r="149">
      <c r="A149">
        <v>15</v>
      </c>
      <c r="B149">
        <v>9.0999999999999996</v>
      </c>
      <c r="C149">
        <v>0</v>
      </c>
      <c r="D149">
        <v>-1</v>
      </c>
      <c r="E149">
        <v>7959</v>
      </c>
      <c r="F149" s="52">
        <v>8107</v>
      </c>
      <c r="G149">
        <f t="shared" si="119"/>
        <v>-148</v>
      </c>
      <c r="H149">
        <f t="shared" si="138"/>
        <v>0</v>
      </c>
      <c r="I149">
        <f t="shared" si="145"/>
        <v>16</v>
      </c>
      <c r="L149">
        <v>15</v>
      </c>
      <c r="M149" s="51">
        <v>9.0999999999999996</v>
      </c>
      <c r="N149">
        <v>0</v>
      </c>
      <c r="O149">
        <v>-1</v>
      </c>
      <c r="P149">
        <v>7959</v>
      </c>
      <c r="Q149" s="52">
        <v>8107</v>
      </c>
      <c r="R149">
        <f t="shared" si="122"/>
        <v>-148</v>
      </c>
      <c r="S149">
        <f t="shared" si="140"/>
        <v>0</v>
      </c>
      <c r="T149">
        <f t="shared" si="146"/>
        <v>16</v>
      </c>
      <c r="V149" s="11" t="s">
        <v>42</v>
      </c>
      <c r="W149" s="51">
        <v>9.3000000000000007</v>
      </c>
      <c r="X149">
        <v>1</v>
      </c>
      <c r="Y149">
        <v>8183</v>
      </c>
      <c r="Z149">
        <v>8120</v>
      </c>
      <c r="AA149">
        <f t="shared" si="128"/>
        <v>-63</v>
      </c>
    </row>
    <row r="150">
      <c r="A150">
        <v>15</v>
      </c>
      <c r="B150">
        <v>10.449999999999999</v>
      </c>
      <c r="C150">
        <v>1</v>
      </c>
      <c r="D150">
        <v>-1</v>
      </c>
      <c r="E150">
        <v>7975</v>
      </c>
      <c r="F150" s="52">
        <v>8107</v>
      </c>
      <c r="G150">
        <f t="shared" si="119"/>
        <v>-132</v>
      </c>
      <c r="H150">
        <f t="shared" si="138"/>
        <v>-132</v>
      </c>
      <c r="I150">
        <f t="shared" si="145"/>
        <v>-132</v>
      </c>
      <c r="L150">
        <v>15</v>
      </c>
      <c r="M150" s="51">
        <v>10.449999999999999</v>
      </c>
      <c r="N150">
        <v>1</v>
      </c>
      <c r="O150">
        <v>-1</v>
      </c>
      <c r="P150">
        <v>7975</v>
      </c>
      <c r="Q150" s="52">
        <v>8107</v>
      </c>
      <c r="R150">
        <f t="shared" si="122"/>
        <v>-132</v>
      </c>
      <c r="S150">
        <f t="shared" si="140"/>
        <v>-132</v>
      </c>
      <c r="T150">
        <f t="shared" si="146"/>
        <v>-132</v>
      </c>
      <c r="V150" s="11" t="s">
        <v>43</v>
      </c>
      <c r="W150" s="51">
        <v>21.399999999999999</v>
      </c>
      <c r="X150">
        <v>-1</v>
      </c>
      <c r="Y150">
        <v>8156</v>
      </c>
      <c r="Z150">
        <v>8033</v>
      </c>
      <c r="AA150">
        <f t="shared" si="128"/>
        <v>123</v>
      </c>
    </row>
    <row r="151">
      <c r="A151">
        <v>15</v>
      </c>
      <c r="B151">
        <v>21.199999999999999</v>
      </c>
      <c r="D151">
        <v>1</v>
      </c>
      <c r="E151">
        <v>8140</v>
      </c>
      <c r="F151" s="52">
        <v>8084</v>
      </c>
      <c r="G151">
        <f t="shared" si="119"/>
        <v>-56</v>
      </c>
      <c r="H151">
        <f t="shared" si="138"/>
        <v>-56</v>
      </c>
      <c r="I151">
        <f t="shared" si="145"/>
        <v>-56</v>
      </c>
      <c r="L151">
        <v>15</v>
      </c>
      <c r="M151" s="51">
        <v>21.199999999999999</v>
      </c>
      <c r="O151">
        <v>1</v>
      </c>
      <c r="P151">
        <v>8140</v>
      </c>
      <c r="Q151" s="52">
        <v>8084</v>
      </c>
      <c r="R151">
        <f t="shared" si="122"/>
        <v>-56</v>
      </c>
      <c r="S151">
        <f t="shared" si="140"/>
        <v>-56</v>
      </c>
      <c r="T151">
        <f t="shared" si="146"/>
        <v>-56</v>
      </c>
      <c r="V151" s="11" t="s">
        <v>44</v>
      </c>
      <c r="W151" s="51">
        <v>9.3000000000000007</v>
      </c>
      <c r="X151">
        <v>1</v>
      </c>
      <c r="Y151">
        <v>7988</v>
      </c>
      <c r="Z151">
        <v>7975</v>
      </c>
      <c r="AA151">
        <f t="shared" si="128"/>
        <v>-13</v>
      </c>
    </row>
    <row r="152">
      <c r="A152">
        <v>16</v>
      </c>
      <c r="B152">
        <v>14.050000000000001</v>
      </c>
      <c r="C152">
        <v>0</v>
      </c>
      <c r="D152">
        <v>-1</v>
      </c>
      <c r="E152">
        <v>8084</v>
      </c>
      <c r="F152" s="52">
        <v>7954</v>
      </c>
      <c r="G152">
        <f t="shared" si="119"/>
        <v>130</v>
      </c>
      <c r="H152">
        <f t="shared" si="138"/>
        <v>0</v>
      </c>
      <c r="I152">
        <f t="shared" si="145"/>
        <v>-11</v>
      </c>
      <c r="L152">
        <v>16</v>
      </c>
      <c r="M152" s="51">
        <v>14.050000000000001</v>
      </c>
      <c r="N152">
        <v>0</v>
      </c>
      <c r="O152">
        <v>-1</v>
      </c>
      <c r="P152">
        <v>8084</v>
      </c>
      <c r="Q152" s="52">
        <v>7954</v>
      </c>
      <c r="R152">
        <f t="shared" si="122"/>
        <v>130</v>
      </c>
      <c r="S152">
        <f t="shared" si="140"/>
        <v>0</v>
      </c>
      <c r="T152">
        <f t="shared" si="146"/>
        <v>-11</v>
      </c>
      <c r="V152" s="11" t="s">
        <v>45</v>
      </c>
      <c r="W152" s="51">
        <v>14.449999999999999</v>
      </c>
      <c r="X152">
        <v>1</v>
      </c>
      <c r="Y152">
        <v>8058</v>
      </c>
      <c r="Z152">
        <v>8073</v>
      </c>
      <c r="AA152">
        <f t="shared" si="128"/>
        <v>15</v>
      </c>
    </row>
    <row r="153">
      <c r="A153">
        <v>16</v>
      </c>
      <c r="B153">
        <v>22</v>
      </c>
      <c r="C153">
        <v>1</v>
      </c>
      <c r="D153">
        <v>-1</v>
      </c>
      <c r="E153">
        <v>8073</v>
      </c>
      <c r="F153" s="52">
        <v>7954</v>
      </c>
      <c r="G153">
        <f t="shared" si="119"/>
        <v>119</v>
      </c>
      <c r="H153">
        <f t="shared" si="138"/>
        <v>119</v>
      </c>
      <c r="I153">
        <f t="shared" si="145"/>
        <v>119</v>
      </c>
      <c r="L153">
        <v>16</v>
      </c>
      <c r="M153" s="51">
        <v>22</v>
      </c>
      <c r="N153">
        <v>1</v>
      </c>
      <c r="O153">
        <v>-1</v>
      </c>
      <c r="P153">
        <v>8073</v>
      </c>
      <c r="Q153" s="52">
        <v>7954</v>
      </c>
      <c r="R153">
        <f t="shared" si="122"/>
        <v>119</v>
      </c>
      <c r="S153">
        <f t="shared" si="140"/>
        <v>119</v>
      </c>
      <c r="T153">
        <f t="shared" si="146"/>
        <v>119</v>
      </c>
      <c r="V153" s="11" t="s">
        <v>46</v>
      </c>
      <c r="W153" s="51">
        <v>22.100000000000001</v>
      </c>
      <c r="X153">
        <v>-1</v>
      </c>
      <c r="Y153">
        <v>7978</v>
      </c>
      <c r="Z153">
        <v>7976</v>
      </c>
      <c r="AA153">
        <f t="shared" si="128"/>
        <v>2</v>
      </c>
    </row>
    <row r="154">
      <c r="A154">
        <v>18</v>
      </c>
      <c r="B154">
        <v>21.399999999999999</v>
      </c>
      <c r="D154">
        <v>1</v>
      </c>
      <c r="E154">
        <v>7954</v>
      </c>
      <c r="F154" s="52">
        <v>7966</v>
      </c>
      <c r="G154">
        <f t="shared" si="119"/>
        <v>12</v>
      </c>
      <c r="H154">
        <f t="shared" si="138"/>
        <v>12</v>
      </c>
      <c r="I154">
        <f>IF(OR(C154="",C154=1),(F154-E154)*D154,IF(C159=1,H159-G154,-G154))</f>
        <v>12</v>
      </c>
      <c r="K154" s="36" t="s">
        <v>14</v>
      </c>
      <c r="L154">
        <v>18</v>
      </c>
      <c r="M154" s="51">
        <v>21.399999999999999</v>
      </c>
      <c r="O154">
        <v>1</v>
      </c>
      <c r="P154">
        <v>7954</v>
      </c>
      <c r="Q154" s="52">
        <v>7978</v>
      </c>
      <c r="R154">
        <f t="shared" si="122"/>
        <v>24</v>
      </c>
      <c r="S154">
        <f t="shared" si="140"/>
        <v>24</v>
      </c>
      <c r="T154">
        <f>IF(OR(N154="",N154=1),(Q154-P154)*O154,IF(N159=1,S159-R154,-R154))</f>
        <v>24</v>
      </c>
      <c r="V154" s="11" t="s">
        <v>47</v>
      </c>
      <c r="W154" s="51">
        <v>11.15</v>
      </c>
      <c r="X154">
        <v>-1</v>
      </c>
      <c r="Y154">
        <v>8066</v>
      </c>
      <c r="Z154">
        <v>8031</v>
      </c>
      <c r="AA154">
        <f t="shared" si="128"/>
        <v>35</v>
      </c>
    </row>
    <row r="155">
      <c r="F155" s="52"/>
      <c r="K155" s="36" t="s">
        <v>11</v>
      </c>
      <c r="L155">
        <v>18</v>
      </c>
      <c r="M155" s="51">
        <v>22.100000000000001</v>
      </c>
      <c r="O155">
        <v>-1</v>
      </c>
      <c r="P155">
        <v>7978</v>
      </c>
      <c r="Q155" s="52">
        <v>7976</v>
      </c>
      <c r="R155">
        <f t="shared" si="122"/>
        <v>2</v>
      </c>
      <c r="S155">
        <f t="shared" si="140"/>
        <v>2</v>
      </c>
      <c r="T155">
        <f t="shared" ref="T155:T158" si="147">IF(OR(N155="",N155=1),(Q155-P155)*O155,IF(N162=1,S162-R155,-R155))</f>
        <v>2</v>
      </c>
      <c r="V155" s="11"/>
      <c r="W155" s="51"/>
    </row>
    <row r="156">
      <c r="F156" s="52"/>
      <c r="K156" s="36" t="s">
        <v>14</v>
      </c>
      <c r="L156">
        <v>19</v>
      </c>
      <c r="M156" s="51">
        <v>9.0999999999999996</v>
      </c>
      <c r="O156">
        <v>1</v>
      </c>
      <c r="P156">
        <v>7976</v>
      </c>
      <c r="Q156" s="52">
        <v>8066</v>
      </c>
      <c r="R156">
        <f t="shared" si="122"/>
        <v>90</v>
      </c>
      <c r="S156">
        <f t="shared" si="140"/>
        <v>90</v>
      </c>
      <c r="T156">
        <f t="shared" si="147"/>
        <v>90</v>
      </c>
      <c r="V156" s="11"/>
      <c r="W156" s="51"/>
    </row>
    <row r="157">
      <c r="F157" s="52"/>
      <c r="K157" s="36" t="s">
        <v>11</v>
      </c>
      <c r="L157">
        <v>19</v>
      </c>
      <c r="M157" s="51">
        <v>11.15</v>
      </c>
      <c r="O157">
        <v>-1</v>
      </c>
      <c r="P157">
        <v>8066</v>
      </c>
      <c r="Q157" s="52">
        <v>8031</v>
      </c>
      <c r="R157">
        <f t="shared" si="122"/>
        <v>35</v>
      </c>
      <c r="S157">
        <f t="shared" si="140"/>
        <v>35</v>
      </c>
      <c r="T157">
        <f t="shared" si="147"/>
        <v>35</v>
      </c>
      <c r="V157" s="11"/>
      <c r="W157" s="51"/>
    </row>
    <row r="158">
      <c r="F158" s="52"/>
      <c r="K158" s="36" t="s">
        <v>14</v>
      </c>
      <c r="L158">
        <v>19</v>
      </c>
      <c r="M158" s="51">
        <v>13.449999999999999</v>
      </c>
      <c r="O158">
        <v>1</v>
      </c>
      <c r="P158">
        <v>8031</v>
      </c>
      <c r="Q158" s="52">
        <v>7966</v>
      </c>
      <c r="R158">
        <f t="shared" si="122"/>
        <v>-65</v>
      </c>
      <c r="S158">
        <f t="shared" si="140"/>
        <v>-65</v>
      </c>
      <c r="T158">
        <f t="shared" si="147"/>
        <v>-65</v>
      </c>
      <c r="V158" s="11"/>
      <c r="W158" s="51"/>
    </row>
    <row r="159">
      <c r="A159">
        <v>19</v>
      </c>
      <c r="B159">
        <v>22.5</v>
      </c>
      <c r="D159">
        <v>-1</v>
      </c>
      <c r="E159">
        <v>7966</v>
      </c>
      <c r="F159" s="52">
        <v>7702</v>
      </c>
      <c r="G159">
        <f t="shared" si="119"/>
        <v>264</v>
      </c>
      <c r="H159">
        <f t="shared" si="138"/>
        <v>264</v>
      </c>
      <c r="I159">
        <f>IF(OR(C159="",C159=1),(F159-E159)*D159,IF(C162=1,H162-G159,-G159))</f>
        <v>264</v>
      </c>
      <c r="K159" s="36" t="s">
        <v>14</v>
      </c>
      <c r="L159">
        <v>19</v>
      </c>
      <c r="M159" s="51">
        <v>22.5</v>
      </c>
      <c r="O159">
        <v>-1</v>
      </c>
      <c r="P159">
        <v>7966</v>
      </c>
      <c r="Q159" s="52">
        <v>7754</v>
      </c>
      <c r="R159">
        <f t="shared" si="122"/>
        <v>212</v>
      </c>
      <c r="S159">
        <f t="shared" si="140"/>
        <v>212</v>
      </c>
      <c r="T159">
        <f t="shared" ref="T159:T161" si="148">IF(OR(N159="",N159=1),(Q159-P159)*O159,IF(N162=1,S162-R159,-R159))</f>
        <v>212</v>
      </c>
      <c r="V159" s="11" t="s">
        <v>48</v>
      </c>
      <c r="W159" s="51">
        <v>10.550000000000001</v>
      </c>
      <c r="X159">
        <v>1</v>
      </c>
      <c r="Y159">
        <v>7754</v>
      </c>
      <c r="Z159">
        <v>7734</v>
      </c>
      <c r="AA159">
        <f t="shared" si="128"/>
        <v>-20</v>
      </c>
    </row>
    <row r="160">
      <c r="F160" s="52"/>
      <c r="K160" s="36" t="s">
        <v>11</v>
      </c>
      <c r="L160">
        <v>22</v>
      </c>
      <c r="M160" s="51">
        <v>10.35</v>
      </c>
      <c r="O160">
        <v>1</v>
      </c>
      <c r="P160">
        <v>7754</v>
      </c>
      <c r="Q160" s="52">
        <v>7734</v>
      </c>
      <c r="R160">
        <f t="shared" si="122"/>
        <v>-20</v>
      </c>
      <c r="S160">
        <f t="shared" si="140"/>
        <v>-20</v>
      </c>
      <c r="T160">
        <f t="shared" si="148"/>
        <v>-20</v>
      </c>
      <c r="V160" s="11"/>
      <c r="W160" s="51"/>
    </row>
    <row r="161">
      <c r="F161" s="52"/>
      <c r="K161" s="36" t="s">
        <v>14</v>
      </c>
      <c r="L161">
        <v>22</v>
      </c>
      <c r="M161" s="51">
        <v>10.550000000000001</v>
      </c>
      <c r="O161">
        <v>-1</v>
      </c>
      <c r="P161">
        <v>7734</v>
      </c>
      <c r="Q161" s="52">
        <v>7702</v>
      </c>
      <c r="R161">
        <f t="shared" si="122"/>
        <v>32</v>
      </c>
      <c r="S161">
        <f t="shared" si="140"/>
        <v>32</v>
      </c>
      <c r="T161">
        <f t="shared" si="148"/>
        <v>32</v>
      </c>
      <c r="V161" s="11"/>
      <c r="W161" s="51"/>
    </row>
    <row r="162">
      <c r="A162">
        <v>24</v>
      </c>
      <c r="B162">
        <v>9.3000000000000007</v>
      </c>
      <c r="C162">
        <v>0</v>
      </c>
      <c r="D162">
        <v>1</v>
      </c>
      <c r="E162">
        <v>7702</v>
      </c>
      <c r="F162" s="52">
        <v>7664</v>
      </c>
      <c r="G162">
        <f t="shared" si="119"/>
        <v>-38</v>
      </c>
      <c r="H162">
        <f t="shared" si="138"/>
        <v>0</v>
      </c>
      <c r="I162">
        <f t="shared" ref="I162:I168" si="149">IF(OR(C162="",C162=1),(F162-E162)*D162,IF(C163=1,H163-G162,-G162))</f>
        <v>-15</v>
      </c>
      <c r="L162">
        <v>24</v>
      </c>
      <c r="M162" s="51">
        <v>9.3000000000000007</v>
      </c>
      <c r="N162">
        <v>0</v>
      </c>
      <c r="O162">
        <v>1</v>
      </c>
      <c r="P162">
        <v>7702</v>
      </c>
      <c r="Q162" s="52">
        <v>7664</v>
      </c>
      <c r="R162">
        <f t="shared" si="122"/>
        <v>-38</v>
      </c>
      <c r="S162">
        <f t="shared" si="140"/>
        <v>0</v>
      </c>
      <c r="T162">
        <f t="shared" ref="T162:T168" si="150">IF(OR(N162="",N162=1),(Q162-P162)*O162,IF(N163=1,S163-R162,-R162))</f>
        <v>-15</v>
      </c>
      <c r="V162" s="11" t="s">
        <v>49</v>
      </c>
      <c r="W162" s="51">
        <v>10.449999999999999</v>
      </c>
      <c r="X162">
        <v>-1</v>
      </c>
      <c r="Y162">
        <v>7864</v>
      </c>
      <c r="Z162">
        <v>7819</v>
      </c>
      <c r="AA162">
        <f t="shared" si="128"/>
        <v>45</v>
      </c>
    </row>
    <row r="163">
      <c r="A163">
        <v>24</v>
      </c>
      <c r="B163">
        <v>11.15</v>
      </c>
      <c r="C163">
        <v>1</v>
      </c>
      <c r="D163">
        <v>1</v>
      </c>
      <c r="E163">
        <v>7717</v>
      </c>
      <c r="F163" s="52">
        <v>7664</v>
      </c>
      <c r="G163">
        <f t="shared" si="119"/>
        <v>-53</v>
      </c>
      <c r="H163">
        <f t="shared" si="138"/>
        <v>-53</v>
      </c>
      <c r="I163">
        <f t="shared" si="149"/>
        <v>-53</v>
      </c>
      <c r="L163">
        <v>24</v>
      </c>
      <c r="M163" s="51">
        <v>11.15</v>
      </c>
      <c r="N163">
        <v>1</v>
      </c>
      <c r="O163">
        <v>1</v>
      </c>
      <c r="P163">
        <v>7717</v>
      </c>
      <c r="Q163" s="52">
        <v>7664</v>
      </c>
      <c r="R163">
        <f t="shared" si="122"/>
        <v>-53</v>
      </c>
      <c r="S163">
        <f t="shared" si="140"/>
        <v>-53</v>
      </c>
      <c r="T163">
        <f t="shared" si="150"/>
        <v>-53</v>
      </c>
      <c r="V163" s="11" t="s">
        <v>50</v>
      </c>
      <c r="W163" s="51">
        <v>13.550000000000001</v>
      </c>
      <c r="X163">
        <v>1</v>
      </c>
      <c r="Y163">
        <v>7713</v>
      </c>
      <c r="Z163">
        <v>7759</v>
      </c>
      <c r="AA163">
        <f t="shared" si="128"/>
        <v>46</v>
      </c>
    </row>
    <row r="164">
      <c r="A164">
        <v>24</v>
      </c>
      <c r="B164">
        <v>21.100000000000001</v>
      </c>
      <c r="D164">
        <v>-1</v>
      </c>
      <c r="E164">
        <v>7670</v>
      </c>
      <c r="F164" s="52">
        <v>7679</v>
      </c>
      <c r="G164">
        <f t="shared" ref="G164:G218" si="151">(F164-E164)*D164</f>
        <v>-9</v>
      </c>
      <c r="H164">
        <f t="shared" si="138"/>
        <v>-9</v>
      </c>
      <c r="I164">
        <f t="shared" si="149"/>
        <v>-9</v>
      </c>
      <c r="L164">
        <v>24</v>
      </c>
      <c r="M164" s="51">
        <v>21.100000000000001</v>
      </c>
      <c r="O164">
        <v>-1</v>
      </c>
      <c r="P164">
        <v>7670</v>
      </c>
      <c r="Q164" s="52">
        <v>7679</v>
      </c>
      <c r="R164">
        <f t="shared" ref="R164:R218" si="152">(Q164-P164)*O164</f>
        <v>-9</v>
      </c>
      <c r="S164">
        <f t="shared" si="140"/>
        <v>-9</v>
      </c>
      <c r="T164">
        <f t="shared" si="150"/>
        <v>-9</v>
      </c>
      <c r="V164" s="51">
        <v>5.2999999999999998</v>
      </c>
      <c r="W164" s="51">
        <v>22.100000000000001</v>
      </c>
      <c r="X164">
        <v>1</v>
      </c>
      <c r="Y164">
        <v>7582</v>
      </c>
      <c r="Z164">
        <v>7466</v>
      </c>
      <c r="AA164">
        <f t="shared" si="128"/>
        <v>-116</v>
      </c>
      <c r="AB164">
        <f>SUM(AA144:AA164)</f>
        <v>274</v>
      </c>
    </row>
    <row r="165">
      <c r="A165">
        <v>25</v>
      </c>
      <c r="B165">
        <v>14.25</v>
      </c>
      <c r="D165">
        <v>1</v>
      </c>
      <c r="E165">
        <v>7712</v>
      </c>
      <c r="F165" s="52">
        <v>7786</v>
      </c>
      <c r="G165">
        <f t="shared" si="151"/>
        <v>74</v>
      </c>
      <c r="H165">
        <f t="shared" si="138"/>
        <v>74</v>
      </c>
      <c r="I165">
        <f t="shared" si="149"/>
        <v>74</v>
      </c>
      <c r="L165">
        <v>25</v>
      </c>
      <c r="M165" s="51">
        <v>14.25</v>
      </c>
      <c r="O165">
        <v>1</v>
      </c>
      <c r="P165">
        <v>7712</v>
      </c>
      <c r="Q165" s="52">
        <v>7786</v>
      </c>
      <c r="R165">
        <f t="shared" si="152"/>
        <v>74</v>
      </c>
      <c r="S165">
        <f t="shared" si="140"/>
        <v>74</v>
      </c>
      <c r="T165">
        <f t="shared" si="150"/>
        <v>74</v>
      </c>
    </row>
    <row r="166">
      <c r="A166">
        <v>29</v>
      </c>
      <c r="B166">
        <v>10.35</v>
      </c>
      <c r="C166">
        <v>0</v>
      </c>
      <c r="D166">
        <v>1</v>
      </c>
      <c r="E166">
        <v>7893</v>
      </c>
      <c r="F166" s="52">
        <v>7781</v>
      </c>
      <c r="G166">
        <f t="shared" si="151"/>
        <v>-112</v>
      </c>
      <c r="H166">
        <f t="shared" si="138"/>
        <v>0</v>
      </c>
      <c r="I166">
        <f t="shared" si="149"/>
        <v>74</v>
      </c>
      <c r="L166">
        <v>29</v>
      </c>
      <c r="M166" s="51">
        <v>10.35</v>
      </c>
      <c r="N166">
        <v>0</v>
      </c>
      <c r="O166">
        <v>1</v>
      </c>
      <c r="P166">
        <v>7893</v>
      </c>
      <c r="Q166" s="52">
        <v>7781</v>
      </c>
      <c r="R166">
        <f t="shared" si="152"/>
        <v>-112</v>
      </c>
      <c r="S166">
        <f t="shared" si="140"/>
        <v>0</v>
      </c>
      <c r="T166">
        <f t="shared" si="150"/>
        <v>74</v>
      </c>
    </row>
    <row r="167">
      <c r="A167">
        <v>29</v>
      </c>
      <c r="B167">
        <v>13.35</v>
      </c>
      <c r="C167">
        <v>1</v>
      </c>
      <c r="D167">
        <v>1</v>
      </c>
      <c r="E167">
        <v>7819</v>
      </c>
      <c r="F167" s="52">
        <v>7781</v>
      </c>
      <c r="G167">
        <f t="shared" si="151"/>
        <v>-38</v>
      </c>
      <c r="H167">
        <f t="shared" si="138"/>
        <v>-38</v>
      </c>
      <c r="I167">
        <f t="shared" si="149"/>
        <v>-38</v>
      </c>
      <c r="L167">
        <v>29</v>
      </c>
      <c r="M167" s="51">
        <v>13.35</v>
      </c>
      <c r="N167">
        <v>1</v>
      </c>
      <c r="O167">
        <v>1</v>
      </c>
      <c r="P167">
        <v>7819</v>
      </c>
      <c r="Q167" s="52">
        <v>7781</v>
      </c>
      <c r="R167">
        <f t="shared" si="152"/>
        <v>-38</v>
      </c>
      <c r="S167">
        <f t="shared" si="140"/>
        <v>-38</v>
      </c>
      <c r="T167">
        <f t="shared" si="150"/>
        <v>-38</v>
      </c>
    </row>
    <row r="168">
      <c r="A168">
        <v>29</v>
      </c>
      <c r="B168">
        <v>14.449999999999999</v>
      </c>
      <c r="D168">
        <v>-1</v>
      </c>
      <c r="E168">
        <v>7781</v>
      </c>
      <c r="F168" s="52">
        <v>7438</v>
      </c>
      <c r="G168">
        <f t="shared" si="151"/>
        <v>343</v>
      </c>
      <c r="H168">
        <f t="shared" si="138"/>
        <v>343</v>
      </c>
      <c r="I168">
        <f>IF(OR(C168="",C168=1),(F168-E168)*D168,IF(C173=1,H173-G168,-G168))</f>
        <v>343</v>
      </c>
      <c r="K168" s="36" t="s">
        <v>14</v>
      </c>
      <c r="L168">
        <v>29</v>
      </c>
      <c r="M168" s="51">
        <v>14.449999999999999</v>
      </c>
      <c r="O168">
        <v>-1</v>
      </c>
      <c r="P168">
        <v>7781</v>
      </c>
      <c r="Q168" s="52">
        <v>7713</v>
      </c>
      <c r="R168">
        <f t="shared" si="152"/>
        <v>68</v>
      </c>
      <c r="S168">
        <f t="shared" si="140"/>
        <v>68</v>
      </c>
      <c r="T168">
        <f t="shared" ref="T168:T172" si="153">IF(OR(N168="",N168=1),(Q168-P168)*O168,IF(N173=1,S173-R168,-R168))</f>
        <v>68</v>
      </c>
    </row>
    <row r="169">
      <c r="F169" s="52"/>
      <c r="K169" s="36" t="s">
        <v>11</v>
      </c>
      <c r="L169">
        <v>30</v>
      </c>
      <c r="M169" s="51">
        <v>13.550000000000001</v>
      </c>
      <c r="O169">
        <v>1</v>
      </c>
      <c r="P169">
        <v>7713</v>
      </c>
      <c r="Q169" s="52">
        <v>7759</v>
      </c>
      <c r="R169">
        <f t="shared" si="152"/>
        <v>46</v>
      </c>
      <c r="S169">
        <f t="shared" si="140"/>
        <v>46</v>
      </c>
      <c r="T169">
        <f t="shared" si="153"/>
        <v>46</v>
      </c>
    </row>
    <row r="170">
      <c r="F170" s="52"/>
      <c r="K170" s="36" t="s">
        <v>14</v>
      </c>
      <c r="L170">
        <v>30</v>
      </c>
      <c r="M170" s="51">
        <v>15</v>
      </c>
      <c r="O170">
        <v>-1</v>
      </c>
      <c r="P170">
        <v>7759</v>
      </c>
      <c r="Q170" s="52">
        <v>7582</v>
      </c>
      <c r="R170">
        <f t="shared" si="152"/>
        <v>177</v>
      </c>
      <c r="S170">
        <f t="shared" si="140"/>
        <v>177</v>
      </c>
      <c r="T170">
        <f t="shared" si="153"/>
        <v>177</v>
      </c>
    </row>
    <row r="171">
      <c r="F171" s="52"/>
      <c r="K171" s="36" t="s">
        <v>11</v>
      </c>
      <c r="L171">
        <v>30</v>
      </c>
      <c r="M171" s="51">
        <v>22.100000000000001</v>
      </c>
      <c r="O171">
        <v>1</v>
      </c>
      <c r="P171">
        <v>7582</v>
      </c>
      <c r="Q171" s="52">
        <v>7466</v>
      </c>
      <c r="R171">
        <f t="shared" si="152"/>
        <v>-116</v>
      </c>
      <c r="S171">
        <f t="shared" si="140"/>
        <v>-116</v>
      </c>
      <c r="T171">
        <f t="shared" si="153"/>
        <v>-116</v>
      </c>
    </row>
    <row r="172">
      <c r="F172" s="52"/>
      <c r="K172" s="36" t="s">
        <v>14</v>
      </c>
      <c r="L172">
        <v>31</v>
      </c>
      <c r="M172" s="51">
        <v>13.35</v>
      </c>
      <c r="O172">
        <v>-1</v>
      </c>
      <c r="P172">
        <v>7466</v>
      </c>
      <c r="Q172" s="52">
        <v>7438</v>
      </c>
      <c r="R172">
        <f t="shared" si="152"/>
        <v>28</v>
      </c>
      <c r="S172">
        <f t="shared" si="140"/>
        <v>28</v>
      </c>
      <c r="T172">
        <f t="shared" si="153"/>
        <v>28</v>
      </c>
    </row>
    <row r="173">
      <c r="B173" s="41"/>
      <c r="F173" s="52"/>
      <c r="G173">
        <f t="shared" si="151"/>
        <v>0</v>
      </c>
      <c r="H173">
        <f t="shared" si="138"/>
        <v>0</v>
      </c>
      <c r="I173">
        <f>IF(OR(C173="",C173=1),(F173-E173)*D173,IF(C174=1,H175-G173,-G173))</f>
        <v>0</v>
      </c>
      <c r="M173" s="4"/>
      <c r="Q173" s="52"/>
      <c r="R173">
        <f t="shared" si="152"/>
        <v>0</v>
      </c>
      <c r="S173">
        <f t="shared" si="140"/>
        <v>0</v>
      </c>
      <c r="T173">
        <f>IF(OR(N173="",N173=1),(Q173-P173)*O173,IF(N174=1,S175-R173,-R173))</f>
        <v>0</v>
      </c>
    </row>
    <row r="174">
      <c r="A174" s="46" t="s">
        <v>15</v>
      </c>
      <c r="B174" s="41"/>
      <c r="F174" s="52"/>
      <c r="H174">
        <f>SUM(H136:H173)</f>
        <v>594</v>
      </c>
      <c r="I174">
        <f>SUM(I136:I173)</f>
        <v>965</v>
      </c>
      <c r="L174" s="46" t="s">
        <v>15</v>
      </c>
      <c r="M174" s="4"/>
      <c r="Q174" s="52"/>
      <c r="S174">
        <f>SUM(S136:S173)</f>
        <v>400</v>
      </c>
      <c r="T174">
        <f>SUM(T136:T173)</f>
        <v>771</v>
      </c>
      <c r="V174">
        <v>-18</v>
      </c>
    </row>
    <row r="175">
      <c r="F175" s="52"/>
    </row>
    <row r="176">
      <c r="F176" s="52"/>
    </row>
    <row r="177">
      <c r="A177" s="45" t="s">
        <v>51</v>
      </c>
      <c r="F177" s="52"/>
      <c r="G177">
        <f t="shared" si="151"/>
        <v>0</v>
      </c>
      <c r="H177">
        <f t="shared" ref="H177:H218" si="154">IF(OR(C177="",C177=1),(F177-E177)*D177,0)</f>
        <v>0</v>
      </c>
      <c r="I177">
        <f>IF(OR(C177="",C177=1),(F177-E177)*D177,IF(C178=1,H178-G177,-G177))</f>
        <v>0</v>
      </c>
      <c r="L177" s="45" t="s">
        <v>51</v>
      </c>
    </row>
    <row r="178">
      <c r="A178">
        <v>3</v>
      </c>
      <c r="B178">
        <v>21.199999999999999</v>
      </c>
      <c r="D178">
        <v>-1</v>
      </c>
      <c r="E178">
        <v>8649</v>
      </c>
      <c r="F178" s="52">
        <v>8675</v>
      </c>
      <c r="G178">
        <f t="shared" si="151"/>
        <v>-26</v>
      </c>
      <c r="H178">
        <f t="shared" si="154"/>
        <v>-26</v>
      </c>
      <c r="I178">
        <f>IF(OR(C178="",C178=1),(F178-E178)*D178,IF(#REF!=1,#REF!-G178,-G178))</f>
        <v>-26</v>
      </c>
      <c r="L178">
        <v>3</v>
      </c>
      <c r="M178" s="51">
        <v>21.199999999999999</v>
      </c>
      <c r="O178">
        <v>-1</v>
      </c>
      <c r="P178">
        <v>8649</v>
      </c>
      <c r="Q178" s="52">
        <v>8675</v>
      </c>
      <c r="R178">
        <f t="shared" si="152"/>
        <v>-26</v>
      </c>
      <c r="S178">
        <f t="shared" ref="S178:S218" si="155">IF(OR(N178="",N178=1),(Q178-P178)*O178,0)</f>
        <v>-26</v>
      </c>
      <c r="T178">
        <f>IF(OR(N178="",N178=1),(Q178-P178)*O178,IF(#REF!=1,#REF!-R178,-R178))</f>
        <v>-26</v>
      </c>
    </row>
    <row r="179">
      <c r="A179">
        <v>4</v>
      </c>
      <c r="B179">
        <v>9.3000000000000007</v>
      </c>
      <c r="D179">
        <v>1</v>
      </c>
      <c r="E179">
        <v>8669</v>
      </c>
      <c r="F179" s="52">
        <v>8567</v>
      </c>
      <c r="G179">
        <f t="shared" si="151"/>
        <v>-102</v>
      </c>
      <c r="H179">
        <f t="shared" si="154"/>
        <v>-102</v>
      </c>
      <c r="I179">
        <f>IF(OR(C179="",C179=1),(F179-E179)*D179,IF(#REF!=1,#REF!-G179,-G179))</f>
        <v>-102</v>
      </c>
      <c r="L179">
        <v>4</v>
      </c>
      <c r="M179" s="51">
        <v>9.3000000000000007</v>
      </c>
      <c r="O179">
        <v>1</v>
      </c>
      <c r="P179">
        <v>8669</v>
      </c>
      <c r="Q179" s="52">
        <v>8567</v>
      </c>
      <c r="R179">
        <f t="shared" si="152"/>
        <v>-102</v>
      </c>
      <c r="S179">
        <f t="shared" si="155"/>
        <v>-102</v>
      </c>
      <c r="T179">
        <f>IF(OR(N179="",N179=1),(Q179-P179)*O179,IF(#REF!=1,#REF!-R179,-R179))</f>
        <v>-102</v>
      </c>
    </row>
    <row r="180">
      <c r="A180">
        <v>6</v>
      </c>
      <c r="B180">
        <v>9.0999999999999996</v>
      </c>
      <c r="C180">
        <v>0</v>
      </c>
      <c r="D180">
        <v>-1</v>
      </c>
      <c r="E180">
        <v>8567</v>
      </c>
      <c r="F180" s="52">
        <v>8675</v>
      </c>
      <c r="G180">
        <f t="shared" si="151"/>
        <v>-108</v>
      </c>
      <c r="H180">
        <f t="shared" si="154"/>
        <v>0</v>
      </c>
      <c r="I180">
        <f t="shared" ref="I180:I181" si="156">IF(OR(C180="",C180=1),(F180-E180)*D180,IF(C181=1,H181-G180,-G180))</f>
        <v>108</v>
      </c>
      <c r="L180">
        <v>6</v>
      </c>
      <c r="M180" s="51">
        <v>9.0999999999999996</v>
      </c>
      <c r="N180">
        <v>0</v>
      </c>
      <c r="O180">
        <v>-1</v>
      </c>
      <c r="P180">
        <v>8567</v>
      </c>
      <c r="Q180" s="52">
        <v>8675</v>
      </c>
      <c r="R180">
        <f t="shared" si="152"/>
        <v>-108</v>
      </c>
      <c r="S180">
        <f t="shared" si="155"/>
        <v>0</v>
      </c>
      <c r="T180">
        <f t="shared" ref="T180:T181" si="157">IF(OR(N180="",N180=1),(Q180-P180)*O180,IF(N181=1,S181-R180,-R180))</f>
        <v>108</v>
      </c>
    </row>
    <row r="181">
      <c r="F181" s="52"/>
      <c r="G181">
        <f t="shared" si="151"/>
        <v>0</v>
      </c>
      <c r="H181">
        <f t="shared" si="154"/>
        <v>0</v>
      </c>
      <c r="I181">
        <f t="shared" si="156"/>
        <v>0</v>
      </c>
      <c r="Q181" s="52"/>
      <c r="R181">
        <f t="shared" si="152"/>
        <v>0</v>
      </c>
      <c r="S181">
        <f t="shared" si="155"/>
        <v>0</v>
      </c>
      <c r="T181">
        <f t="shared" si="157"/>
        <v>0</v>
      </c>
    </row>
    <row r="182">
      <c r="A182">
        <v>6</v>
      </c>
      <c r="B182">
        <v>14.550000000000001</v>
      </c>
      <c r="D182">
        <v>-1</v>
      </c>
      <c r="E182">
        <v>8639</v>
      </c>
      <c r="F182" s="52">
        <v>8659</v>
      </c>
      <c r="G182">
        <f t="shared" si="151"/>
        <v>-20</v>
      </c>
      <c r="H182">
        <f t="shared" si="154"/>
        <v>-20</v>
      </c>
      <c r="I182">
        <f>IF(OR(C182="",C182=1),(F182-E182)*D182,IF(C184=1,H184-G182,-G182))</f>
        <v>-20</v>
      </c>
      <c r="K182" s="36" t="s">
        <v>14</v>
      </c>
      <c r="L182">
        <v>6</v>
      </c>
      <c r="M182" s="51">
        <v>14.550000000000001</v>
      </c>
      <c r="O182">
        <v>-1</v>
      </c>
      <c r="P182">
        <v>8639</v>
      </c>
      <c r="Q182" s="52">
        <v>8546</v>
      </c>
      <c r="R182">
        <f t="shared" si="152"/>
        <v>93</v>
      </c>
      <c r="S182">
        <f t="shared" si="155"/>
        <v>93</v>
      </c>
      <c r="T182">
        <f>IF(OR(N182="",N182=1),(Q182-P182)*O182,IF(N184=1,S184-R182,-R182))</f>
        <v>93</v>
      </c>
    </row>
    <row r="183">
      <c r="F183" s="52"/>
      <c r="K183" s="36" t="s">
        <v>11</v>
      </c>
      <c r="L183">
        <v>6</v>
      </c>
      <c r="M183" s="51">
        <v>21.300000000000001</v>
      </c>
      <c r="O183">
        <v>1</v>
      </c>
      <c r="P183">
        <v>8546</v>
      </c>
      <c r="Q183" s="52">
        <v>8629</v>
      </c>
      <c r="R183">
        <f t="shared" si="152"/>
        <v>83</v>
      </c>
      <c r="S183">
        <f t="shared" si="155"/>
        <v>83</v>
      </c>
      <c r="T183">
        <f>IF(OR(N183="",N183=1),(Q183-P183)*O183,IF(N186=1,S186-R183,-R183))</f>
        <v>83</v>
      </c>
    </row>
    <row r="184">
      <c r="A184">
        <v>7</v>
      </c>
      <c r="B184">
        <v>9.5</v>
      </c>
      <c r="C184">
        <v>0</v>
      </c>
      <c r="D184">
        <v>1</v>
      </c>
      <c r="E184">
        <v>8659</v>
      </c>
      <c r="F184" s="52">
        <v>8592</v>
      </c>
      <c r="G184">
        <f t="shared" si="151"/>
        <v>-67</v>
      </c>
      <c r="H184">
        <f t="shared" si="154"/>
        <v>0</v>
      </c>
      <c r="I184">
        <f>IF(OR(C184="",C184=1),(F184-E184)*D184,IF(C186=1,H186-G184,-G184))</f>
        <v>55</v>
      </c>
      <c r="R184">
        <f t="shared" si="152"/>
        <v>0</v>
      </c>
      <c r="S184">
        <f t="shared" si="155"/>
        <v>0</v>
      </c>
      <c r="T184">
        <f t="shared" ref="T184:T185" si="158">IF(OR(N184="",N184=1),(Q184-P184)*O184,IF(N186=1,S186-R184,-R184))</f>
        <v>0</v>
      </c>
      <c r="V184">
        <v>4.5999999999999996</v>
      </c>
      <c r="W184" s="51">
        <v>21.300000000000001</v>
      </c>
      <c r="X184">
        <v>1</v>
      </c>
      <c r="Y184">
        <v>8546</v>
      </c>
      <c r="Z184">
        <v>8659</v>
      </c>
      <c r="AA184">
        <f t="shared" ref="AA174:AA197" si="159">(Z184-Y184)*X184</f>
        <v>113</v>
      </c>
    </row>
    <row r="185">
      <c r="F185" s="52"/>
      <c r="K185" s="36" t="s">
        <v>11</v>
      </c>
      <c r="L185">
        <v>7</v>
      </c>
      <c r="M185" s="51">
        <v>10.1</v>
      </c>
      <c r="O185">
        <v>-1</v>
      </c>
      <c r="P185">
        <v>8668</v>
      </c>
      <c r="Q185" s="52">
        <v>8604</v>
      </c>
      <c r="R185">
        <f t="shared" si="152"/>
        <v>64</v>
      </c>
      <c r="S185">
        <f t="shared" si="155"/>
        <v>64</v>
      </c>
      <c r="T185">
        <f t="shared" si="158"/>
        <v>64</v>
      </c>
      <c r="W185" s="51"/>
    </row>
    <row r="186">
      <c r="A186">
        <v>7</v>
      </c>
      <c r="B186">
        <v>11.15</v>
      </c>
      <c r="C186">
        <v>1</v>
      </c>
      <c r="D186">
        <v>1</v>
      </c>
      <c r="E186">
        <v>8604</v>
      </c>
      <c r="F186" s="52">
        <v>8592</v>
      </c>
      <c r="G186">
        <f t="shared" si="151"/>
        <v>-12</v>
      </c>
      <c r="H186">
        <f t="shared" si="154"/>
        <v>-12</v>
      </c>
      <c r="I186">
        <f t="shared" ref="I186:I190" si="160">IF(OR(C186="",C186=1),(F186-E186)*D186,IF(C187=1,H187-G186,-G186))</f>
        <v>-12</v>
      </c>
      <c r="L186">
        <v>7</v>
      </c>
      <c r="M186" s="51">
        <v>11.15</v>
      </c>
      <c r="N186">
        <v>1</v>
      </c>
      <c r="O186">
        <v>1</v>
      </c>
      <c r="P186">
        <v>8604</v>
      </c>
      <c r="Q186" s="52">
        <v>8592</v>
      </c>
      <c r="R186">
        <f t="shared" si="152"/>
        <v>-12</v>
      </c>
      <c r="S186">
        <f t="shared" si="155"/>
        <v>-12</v>
      </c>
      <c r="T186">
        <f t="shared" ref="T186:T190" si="161">IF(OR(N186="",N186=1),(Q186-P186)*O186,IF(N187=1,S187-R186,-R186))</f>
        <v>-12</v>
      </c>
      <c r="V186">
        <v>4.7000000000000002</v>
      </c>
      <c r="W186" s="51">
        <v>10.1</v>
      </c>
      <c r="X186">
        <v>-1</v>
      </c>
      <c r="Y186">
        <v>8668</v>
      </c>
      <c r="Z186">
        <v>8604</v>
      </c>
      <c r="AA186">
        <f t="shared" si="159"/>
        <v>64</v>
      </c>
    </row>
    <row r="187">
      <c r="A187">
        <v>10</v>
      </c>
      <c r="B187">
        <v>9.0999999999999996</v>
      </c>
      <c r="D187">
        <v>-1</v>
      </c>
      <c r="E187">
        <v>8592</v>
      </c>
      <c r="F187" s="52">
        <v>8623</v>
      </c>
      <c r="G187">
        <f t="shared" si="151"/>
        <v>-31</v>
      </c>
      <c r="H187">
        <f t="shared" si="154"/>
        <v>-31</v>
      </c>
      <c r="I187">
        <f t="shared" si="160"/>
        <v>-31</v>
      </c>
      <c r="L187">
        <v>10</v>
      </c>
      <c r="M187" s="51">
        <v>9.0999999999999996</v>
      </c>
      <c r="O187">
        <v>-1</v>
      </c>
      <c r="P187">
        <v>8592</v>
      </c>
      <c r="Q187" s="52">
        <v>8623</v>
      </c>
      <c r="R187">
        <f t="shared" si="152"/>
        <v>-31</v>
      </c>
      <c r="S187">
        <f t="shared" si="155"/>
        <v>-31</v>
      </c>
      <c r="T187">
        <f t="shared" si="161"/>
        <v>-31</v>
      </c>
      <c r="V187">
        <v>4.1200000000000001</v>
      </c>
      <c r="W187" s="51">
        <v>13.35</v>
      </c>
      <c r="X187">
        <v>1</v>
      </c>
      <c r="Y187">
        <v>8495</v>
      </c>
      <c r="Z187">
        <v>8510</v>
      </c>
      <c r="AA187">
        <f t="shared" si="159"/>
        <v>15</v>
      </c>
    </row>
    <row r="188">
      <c r="A188">
        <v>11</v>
      </c>
      <c r="B188">
        <v>9.0999999999999996</v>
      </c>
      <c r="D188">
        <v>1</v>
      </c>
      <c r="E188">
        <v>8601</v>
      </c>
      <c r="F188" s="52">
        <v>8595</v>
      </c>
      <c r="G188">
        <f t="shared" si="151"/>
        <v>-6</v>
      </c>
      <c r="H188">
        <f t="shared" si="154"/>
        <v>-6</v>
      </c>
      <c r="I188">
        <f t="shared" si="160"/>
        <v>-6</v>
      </c>
      <c r="L188">
        <v>11</v>
      </c>
      <c r="M188" s="51">
        <v>9.0999999999999996</v>
      </c>
      <c r="O188">
        <v>1</v>
      </c>
      <c r="P188">
        <v>8601</v>
      </c>
      <c r="Q188" s="52">
        <v>8595</v>
      </c>
      <c r="R188">
        <f t="shared" si="152"/>
        <v>-6</v>
      </c>
      <c r="S188">
        <f t="shared" si="155"/>
        <v>-6</v>
      </c>
      <c r="T188">
        <f t="shared" si="161"/>
        <v>-6</v>
      </c>
      <c r="V188">
        <v>4.1299999999999999</v>
      </c>
      <c r="W188" s="51">
        <v>21.399999999999999</v>
      </c>
      <c r="X188">
        <v>-1</v>
      </c>
      <c r="Y188">
        <v>8493</v>
      </c>
      <c r="Z188">
        <v>8527</v>
      </c>
      <c r="AA188">
        <f t="shared" si="159"/>
        <v>-34</v>
      </c>
    </row>
    <row r="189">
      <c r="A189">
        <v>11</v>
      </c>
      <c r="B189">
        <v>22.100000000000001</v>
      </c>
      <c r="C189">
        <v>0</v>
      </c>
      <c r="D189">
        <v>1</v>
      </c>
      <c r="E189">
        <v>8658</v>
      </c>
      <c r="F189" s="52">
        <v>8626</v>
      </c>
      <c r="G189">
        <f t="shared" si="151"/>
        <v>-32</v>
      </c>
      <c r="H189">
        <f t="shared" si="154"/>
        <v>0</v>
      </c>
      <c r="I189">
        <f t="shared" si="160"/>
        <v>9</v>
      </c>
      <c r="L189">
        <v>11</v>
      </c>
      <c r="M189" s="51">
        <v>22.100000000000001</v>
      </c>
      <c r="N189">
        <v>0</v>
      </c>
      <c r="O189">
        <v>1</v>
      </c>
      <c r="P189">
        <v>8658</v>
      </c>
      <c r="Q189" s="52">
        <v>8626</v>
      </c>
      <c r="R189">
        <f t="shared" si="152"/>
        <v>-32</v>
      </c>
      <c r="S189">
        <f t="shared" si="155"/>
        <v>0</v>
      </c>
      <c r="T189">
        <f t="shared" si="161"/>
        <v>9</v>
      </c>
      <c r="V189">
        <v>4.1799999999999997</v>
      </c>
      <c r="W189" s="51">
        <v>21.399999999999999</v>
      </c>
      <c r="X189">
        <v>-1</v>
      </c>
      <c r="Y189">
        <v>8727</v>
      </c>
      <c r="Z189">
        <v>8751</v>
      </c>
      <c r="AA189">
        <f t="shared" si="159"/>
        <v>-24</v>
      </c>
    </row>
    <row r="190">
      <c r="A190">
        <v>12</v>
      </c>
      <c r="B190">
        <v>9.3000000000000007</v>
      </c>
      <c r="C190">
        <v>1</v>
      </c>
      <c r="D190">
        <v>1</v>
      </c>
      <c r="E190">
        <v>8649</v>
      </c>
      <c r="F190" s="52">
        <v>8626</v>
      </c>
      <c r="G190">
        <f t="shared" si="151"/>
        <v>-23</v>
      </c>
      <c r="H190">
        <f t="shared" si="154"/>
        <v>-23</v>
      </c>
      <c r="I190">
        <f t="shared" si="160"/>
        <v>-23</v>
      </c>
      <c r="L190">
        <v>12</v>
      </c>
      <c r="M190" s="51">
        <v>9.3000000000000007</v>
      </c>
      <c r="N190">
        <v>1</v>
      </c>
      <c r="O190">
        <v>1</v>
      </c>
      <c r="P190">
        <v>8649</v>
      </c>
      <c r="Q190" s="52">
        <v>8626</v>
      </c>
      <c r="R190">
        <f t="shared" si="152"/>
        <v>-23</v>
      </c>
      <c r="S190">
        <f t="shared" si="155"/>
        <v>-23</v>
      </c>
      <c r="T190">
        <f t="shared" si="161"/>
        <v>-23</v>
      </c>
      <c r="V190">
        <v>4.1900000000000004</v>
      </c>
      <c r="W190" s="51">
        <v>9.4000000000000004</v>
      </c>
      <c r="X190">
        <v>-1</v>
      </c>
      <c r="Y190">
        <v>8755</v>
      </c>
      <c r="Z190">
        <v>8722</v>
      </c>
      <c r="AA190">
        <f t="shared" si="159"/>
        <v>33</v>
      </c>
    </row>
    <row r="191">
      <c r="A191">
        <v>12</v>
      </c>
      <c r="B191">
        <v>10.449999999999999</v>
      </c>
      <c r="D191">
        <v>-1</v>
      </c>
      <c r="E191">
        <v>8602</v>
      </c>
      <c r="F191" s="52">
        <v>8473</v>
      </c>
      <c r="G191">
        <f t="shared" si="151"/>
        <v>129</v>
      </c>
      <c r="H191">
        <f t="shared" si="154"/>
        <v>129</v>
      </c>
      <c r="I191">
        <f>IF(OR(C191="",C191=1),(F191-E191)*D191,IF(C194=1,H194-G191,-G191))</f>
        <v>129</v>
      </c>
      <c r="K191" s="36" t="s">
        <v>14</v>
      </c>
      <c r="L191">
        <v>12</v>
      </c>
      <c r="M191" s="51">
        <v>10.449999999999999</v>
      </c>
      <c r="O191">
        <v>-1</v>
      </c>
      <c r="P191">
        <v>8602</v>
      </c>
      <c r="Q191" s="52">
        <v>8495</v>
      </c>
      <c r="R191">
        <f t="shared" si="152"/>
        <v>107</v>
      </c>
      <c r="S191">
        <f t="shared" si="155"/>
        <v>107</v>
      </c>
      <c r="T191">
        <f t="shared" ref="T191:T192" si="162">IF(OR(N191="",N191=1),(Q191-P191)*O191,IF(N194=1,S194-R191,-R191))</f>
        <v>107</v>
      </c>
      <c r="V191">
        <v>4.1900000000000004</v>
      </c>
      <c r="W191" s="51">
        <v>21.5</v>
      </c>
      <c r="X191">
        <v>1</v>
      </c>
      <c r="Y191">
        <v>8571</v>
      </c>
      <c r="Z191">
        <v>8586</v>
      </c>
      <c r="AA191">
        <f t="shared" si="159"/>
        <v>15</v>
      </c>
    </row>
    <row r="192">
      <c r="F192" s="52"/>
      <c r="K192" s="36" t="s">
        <v>11</v>
      </c>
      <c r="L192">
        <v>12</v>
      </c>
      <c r="M192" s="51">
        <v>13.35</v>
      </c>
      <c r="O192">
        <v>1</v>
      </c>
      <c r="P192">
        <v>8495</v>
      </c>
      <c r="Q192" s="52">
        <v>8508</v>
      </c>
      <c r="R192">
        <f t="shared" si="152"/>
        <v>13</v>
      </c>
      <c r="S192">
        <f t="shared" si="155"/>
        <v>13</v>
      </c>
      <c r="T192">
        <f t="shared" si="162"/>
        <v>13</v>
      </c>
      <c r="W192" s="51"/>
    </row>
    <row r="193">
      <c r="F193" s="52"/>
      <c r="K193" s="36" t="s">
        <v>14</v>
      </c>
      <c r="L193">
        <v>12</v>
      </c>
      <c r="M193" s="51">
        <v>15</v>
      </c>
      <c r="O193">
        <v>-1</v>
      </c>
      <c r="P193">
        <v>8508</v>
      </c>
      <c r="Q193" s="52">
        <v>8473</v>
      </c>
      <c r="R193">
        <f t="shared" si="152"/>
        <v>35</v>
      </c>
      <c r="S193">
        <f t="shared" si="155"/>
        <v>35</v>
      </c>
      <c r="T193">
        <f>IF(OR(N193="",N193=1),(Q193-P193)*O193,IF(N197=1,S197-R193,-R193))</f>
        <v>35</v>
      </c>
      <c r="W193" s="51"/>
    </row>
    <row r="194">
      <c r="A194">
        <v>13</v>
      </c>
      <c r="B194">
        <v>11.15</v>
      </c>
      <c r="C194">
        <v>0</v>
      </c>
      <c r="D194">
        <v>1</v>
      </c>
      <c r="E194">
        <v>8473</v>
      </c>
      <c r="F194" s="52">
        <v>8484</v>
      </c>
      <c r="G194">
        <f t="shared" si="151"/>
        <v>11</v>
      </c>
      <c r="H194">
        <f t="shared" si="154"/>
        <v>0</v>
      </c>
      <c r="I194">
        <f>IF(OR(C194="",C194=1),(F194-E194)*D194,IF(C195=1,H195-G194,-G194))</f>
        <v>17</v>
      </c>
      <c r="L194">
        <v>13</v>
      </c>
      <c r="M194" s="51">
        <v>11.15</v>
      </c>
      <c r="N194">
        <v>0</v>
      </c>
      <c r="O194">
        <v>1</v>
      </c>
      <c r="P194">
        <v>8473</v>
      </c>
      <c r="Q194" s="52">
        <v>8484</v>
      </c>
      <c r="R194">
        <f t="shared" si="152"/>
        <v>11</v>
      </c>
      <c r="S194">
        <f t="shared" si="155"/>
        <v>0</v>
      </c>
      <c r="T194">
        <f>IF(OR(N194="",N194=1),(Q194-P194)*O194,IF(N195=1,S195-R194,-R194))</f>
        <v>26</v>
      </c>
      <c r="V194" s="51">
        <v>4.2000000000000002</v>
      </c>
      <c r="W194" s="51">
        <v>11.25</v>
      </c>
      <c r="X194">
        <v>1</v>
      </c>
      <c r="Y194">
        <v>8485</v>
      </c>
      <c r="Z194">
        <v>8517</v>
      </c>
      <c r="AA194">
        <f t="shared" si="159"/>
        <v>32</v>
      </c>
    </row>
    <row r="195">
      <c r="A195">
        <v>13</v>
      </c>
      <c r="B195">
        <v>21.100000000000001</v>
      </c>
      <c r="C195">
        <v>1</v>
      </c>
      <c r="D195">
        <v>1</v>
      </c>
      <c r="E195">
        <v>8456</v>
      </c>
      <c r="F195" s="52">
        <v>8484</v>
      </c>
      <c r="G195">
        <f t="shared" si="151"/>
        <v>28</v>
      </c>
      <c r="H195">
        <f t="shared" si="154"/>
        <v>28</v>
      </c>
      <c r="I195">
        <f>IF(OR(C195="",C195=1),(F195-E195)*D195,IF(C197=1,H197-G195,-G195))</f>
        <v>28</v>
      </c>
      <c r="K195" s="36" t="s">
        <v>14</v>
      </c>
      <c r="L195">
        <v>13</v>
      </c>
      <c r="M195" s="51">
        <v>21.100000000000001</v>
      </c>
      <c r="N195">
        <v>1</v>
      </c>
      <c r="O195">
        <v>1</v>
      </c>
      <c r="P195">
        <v>8456</v>
      </c>
      <c r="Q195" s="52">
        <v>8493</v>
      </c>
      <c r="R195">
        <f t="shared" si="152"/>
        <v>37</v>
      </c>
      <c r="S195">
        <f t="shared" si="155"/>
        <v>37</v>
      </c>
      <c r="T195">
        <f t="shared" ref="T195:T196" si="163">IF(OR(N195="",N195=1),(Q195-P195)*O195,IF(N197=1,S197-R195,-R195))</f>
        <v>37</v>
      </c>
      <c r="W195" s="51"/>
      <c r="AA195">
        <f t="shared" si="159"/>
        <v>0</v>
      </c>
    </row>
    <row r="196">
      <c r="F196" s="52"/>
      <c r="K196" s="36" t="s">
        <v>11</v>
      </c>
      <c r="L196">
        <v>13</v>
      </c>
      <c r="M196" s="51">
        <v>21.399999999999999</v>
      </c>
      <c r="O196">
        <v>-1</v>
      </c>
      <c r="P196">
        <v>8493</v>
      </c>
      <c r="Q196" s="52">
        <v>8527</v>
      </c>
      <c r="R196">
        <f t="shared" si="152"/>
        <v>-34</v>
      </c>
      <c r="S196">
        <f t="shared" si="155"/>
        <v>-34</v>
      </c>
      <c r="T196">
        <f t="shared" si="163"/>
        <v>-34</v>
      </c>
      <c r="W196" s="51"/>
    </row>
    <row r="197">
      <c r="A197">
        <v>14</v>
      </c>
      <c r="B197">
        <v>14.35</v>
      </c>
      <c r="D197">
        <v>-1</v>
      </c>
      <c r="E197">
        <v>8448</v>
      </c>
      <c r="F197" s="52">
        <v>8506</v>
      </c>
      <c r="G197">
        <f t="shared" si="151"/>
        <v>-58</v>
      </c>
      <c r="H197">
        <f t="shared" si="154"/>
        <v>-58</v>
      </c>
      <c r="I197">
        <f t="shared" ref="I197:I198" si="164">IF(OR(C197="",C197=1),(F197-E197)*D197,IF(C198=1,H198-G197,-G197))</f>
        <v>-58</v>
      </c>
      <c r="L197">
        <v>14</v>
      </c>
      <c r="M197" s="51">
        <v>14.35</v>
      </c>
      <c r="O197">
        <v>-1</v>
      </c>
      <c r="P197">
        <v>8448</v>
      </c>
      <c r="Q197" s="52">
        <v>8506</v>
      </c>
      <c r="R197">
        <f t="shared" si="152"/>
        <v>-58</v>
      </c>
      <c r="S197">
        <f t="shared" si="155"/>
        <v>-58</v>
      </c>
      <c r="T197">
        <f t="shared" ref="T197:T198" si="165">IF(OR(N197="",N197=1),(Q197-P197)*O197,IF(N198=1,S198-R197,-R197))</f>
        <v>-58</v>
      </c>
      <c r="V197">
        <v>4.25</v>
      </c>
      <c r="W197" s="51">
        <v>22.5</v>
      </c>
      <c r="X197">
        <v>1</v>
      </c>
      <c r="Y197">
        <v>8066</v>
      </c>
      <c r="Z197">
        <v>8032</v>
      </c>
      <c r="AA197">
        <f t="shared" si="159"/>
        <v>-34</v>
      </c>
    </row>
    <row r="198">
      <c r="A198" s="48">
        <v>17</v>
      </c>
      <c r="B198" s="48">
        <v>10.35</v>
      </c>
      <c r="C198" s="48"/>
      <c r="D198" s="48">
        <v>1</v>
      </c>
      <c r="E198" s="48">
        <v>8483</v>
      </c>
      <c r="F198" s="53">
        <v>8469</v>
      </c>
      <c r="G198">
        <f t="shared" si="151"/>
        <v>-14</v>
      </c>
      <c r="H198">
        <f t="shared" si="154"/>
        <v>-14</v>
      </c>
      <c r="I198">
        <f t="shared" si="164"/>
        <v>-14</v>
      </c>
      <c r="L198" s="48">
        <v>17</v>
      </c>
      <c r="M198" s="49">
        <v>10.35</v>
      </c>
      <c r="N198" s="48"/>
      <c r="O198" s="48">
        <v>1</v>
      </c>
      <c r="P198" s="48">
        <v>8483</v>
      </c>
      <c r="Q198" s="53">
        <v>8469</v>
      </c>
      <c r="R198">
        <f t="shared" si="152"/>
        <v>-14</v>
      </c>
      <c r="S198">
        <f t="shared" si="155"/>
        <v>-14</v>
      </c>
      <c r="T198">
        <f t="shared" si="165"/>
        <v>-14</v>
      </c>
    </row>
    <row r="199">
      <c r="A199">
        <v>17</v>
      </c>
      <c r="B199">
        <v>14.449999999999999</v>
      </c>
      <c r="D199">
        <v>1</v>
      </c>
      <c r="E199">
        <v>8505</v>
      </c>
      <c r="F199" s="52">
        <v>8722</v>
      </c>
      <c r="G199">
        <f t="shared" si="151"/>
        <v>217</v>
      </c>
      <c r="H199">
        <f t="shared" si="154"/>
        <v>217</v>
      </c>
      <c r="I199">
        <f>IF(OR(C199="",C199=1),(F199-E199)*D199,IF(C203=1,H203-G199,-G199))</f>
        <v>217</v>
      </c>
      <c r="K199" s="36" t="s">
        <v>14</v>
      </c>
      <c r="L199">
        <v>17</v>
      </c>
      <c r="M199" s="51">
        <v>14.449999999999999</v>
      </c>
      <c r="O199">
        <v>1</v>
      </c>
      <c r="P199">
        <v>8505</v>
      </c>
      <c r="Q199" s="52">
        <v>8727</v>
      </c>
      <c r="R199">
        <f t="shared" si="152"/>
        <v>222</v>
      </c>
      <c r="S199">
        <f t="shared" si="155"/>
        <v>222</v>
      </c>
      <c r="T199">
        <f>IF(OR(N199="",N199=1),(Q199-P199)*O199,IF(N203=1,S203-R199,-R199))</f>
        <v>222</v>
      </c>
    </row>
    <row r="200">
      <c r="F200" s="52"/>
      <c r="K200" s="36" t="s">
        <v>11</v>
      </c>
      <c r="L200">
        <v>18</v>
      </c>
      <c r="M200" s="51">
        <v>21.399999999999999</v>
      </c>
      <c r="O200">
        <v>-1</v>
      </c>
      <c r="P200">
        <v>8727</v>
      </c>
      <c r="Q200" s="52">
        <v>8751</v>
      </c>
      <c r="R200">
        <f t="shared" si="152"/>
        <v>-24</v>
      </c>
      <c r="S200">
        <f t="shared" si="155"/>
        <v>-24</v>
      </c>
      <c r="T200">
        <f t="shared" ref="T200:T202" si="166">IF(OR(N200="",N200=1),(Q200-P200)*O200,IF(N208=1,S208-R200,-R200))</f>
        <v>-24</v>
      </c>
    </row>
    <row r="201">
      <c r="F201" s="52"/>
      <c r="K201" s="36" t="s">
        <v>14</v>
      </c>
      <c r="L201">
        <v>18</v>
      </c>
      <c r="M201" s="51">
        <v>22.199999999999999</v>
      </c>
      <c r="O201">
        <v>1</v>
      </c>
      <c r="P201">
        <v>8751</v>
      </c>
      <c r="Q201" s="52">
        <v>8755</v>
      </c>
      <c r="R201">
        <f t="shared" si="152"/>
        <v>4</v>
      </c>
      <c r="S201">
        <f t="shared" si="155"/>
        <v>4</v>
      </c>
      <c r="T201">
        <f t="shared" si="166"/>
        <v>4</v>
      </c>
    </row>
    <row r="202">
      <c r="F202" s="52"/>
      <c r="K202" s="36" t="s">
        <v>11</v>
      </c>
      <c r="L202">
        <v>19</v>
      </c>
      <c r="M202" s="51">
        <v>9.4000000000000004</v>
      </c>
      <c r="O202">
        <v>-1</v>
      </c>
      <c r="P202">
        <v>8755</v>
      </c>
      <c r="Q202" s="52">
        <v>8722</v>
      </c>
      <c r="R202">
        <f t="shared" si="152"/>
        <v>33</v>
      </c>
      <c r="S202">
        <f t="shared" si="155"/>
        <v>33</v>
      </c>
      <c r="T202">
        <f t="shared" si="166"/>
        <v>33</v>
      </c>
    </row>
    <row r="203">
      <c r="A203">
        <v>19</v>
      </c>
      <c r="B203">
        <v>13.550000000000001</v>
      </c>
      <c r="D203">
        <v>-1</v>
      </c>
      <c r="E203">
        <v>8705</v>
      </c>
      <c r="F203" s="52">
        <v>8320</v>
      </c>
      <c r="G203">
        <f t="shared" si="151"/>
        <v>385</v>
      </c>
      <c r="H203">
        <f t="shared" si="154"/>
        <v>385</v>
      </c>
      <c r="I203">
        <f>IF(OR(C203="",C203=1),(F203-E203)*D203,IF(C208=1,H208-G203,-G203))</f>
        <v>385</v>
      </c>
      <c r="K203" s="36" t="s">
        <v>14</v>
      </c>
      <c r="L203">
        <v>19</v>
      </c>
      <c r="M203" s="51">
        <v>13.550000000000001</v>
      </c>
      <c r="O203">
        <v>-1</v>
      </c>
      <c r="P203">
        <v>8705</v>
      </c>
      <c r="Q203" s="52">
        <v>8571</v>
      </c>
      <c r="R203">
        <f t="shared" si="152"/>
        <v>134</v>
      </c>
      <c r="S203">
        <f t="shared" si="155"/>
        <v>134</v>
      </c>
      <c r="T203">
        <f t="shared" ref="T203:T205" si="167">IF(OR(N203="",N203=1),(Q203-P203)*O203,IF(N208=1,S208-R203,-R203))</f>
        <v>134</v>
      </c>
    </row>
    <row r="204">
      <c r="F204" s="52"/>
      <c r="K204" s="36" t="s">
        <v>11</v>
      </c>
      <c r="L204">
        <v>19</v>
      </c>
      <c r="M204" s="51">
        <v>21.5</v>
      </c>
      <c r="O204">
        <v>1</v>
      </c>
      <c r="P204">
        <v>8571</v>
      </c>
      <c r="Q204" s="52">
        <v>8586</v>
      </c>
      <c r="R204">
        <f t="shared" si="152"/>
        <v>15</v>
      </c>
      <c r="S204">
        <f t="shared" si="155"/>
        <v>15</v>
      </c>
      <c r="T204">
        <f t="shared" si="167"/>
        <v>15</v>
      </c>
    </row>
    <row r="205">
      <c r="F205" s="52"/>
      <c r="K205" s="36" t="s">
        <v>14</v>
      </c>
      <c r="L205">
        <v>20</v>
      </c>
      <c r="M205" s="51">
        <v>9.0999999999999996</v>
      </c>
      <c r="O205">
        <v>-1</v>
      </c>
      <c r="P205">
        <v>8586</v>
      </c>
      <c r="Q205" s="52">
        <v>8485</v>
      </c>
      <c r="R205">
        <f t="shared" si="152"/>
        <v>101</v>
      </c>
      <c r="S205">
        <f t="shared" si="155"/>
        <v>101</v>
      </c>
      <c r="T205">
        <f t="shared" si="167"/>
        <v>101</v>
      </c>
    </row>
    <row r="206">
      <c r="F206" s="52"/>
      <c r="K206" s="36" t="s">
        <v>11</v>
      </c>
      <c r="L206">
        <v>20</v>
      </c>
      <c r="M206" s="51">
        <v>11.25</v>
      </c>
      <c r="O206">
        <v>1</v>
      </c>
      <c r="P206">
        <v>8485</v>
      </c>
      <c r="Q206" s="52">
        <v>8517</v>
      </c>
      <c r="R206">
        <f t="shared" si="152"/>
        <v>32</v>
      </c>
      <c r="S206">
        <f t="shared" si="155"/>
        <v>32</v>
      </c>
      <c r="T206">
        <f t="shared" ref="T206:T207" si="168">IF(OR(N206="",N206=1),(Q206-P206)*O206,IF(N213=1,S213-R206,-R206))</f>
        <v>32</v>
      </c>
    </row>
    <row r="207">
      <c r="F207" s="52"/>
      <c r="K207" s="36" t="s">
        <v>14</v>
      </c>
      <c r="L207">
        <v>20</v>
      </c>
      <c r="M207" s="51">
        <v>15</v>
      </c>
      <c r="O207">
        <v>-1</v>
      </c>
      <c r="P207">
        <v>8517</v>
      </c>
      <c r="Q207" s="52">
        <v>8320</v>
      </c>
      <c r="R207">
        <f t="shared" si="152"/>
        <v>197</v>
      </c>
      <c r="S207">
        <f t="shared" si="155"/>
        <v>197</v>
      </c>
      <c r="T207">
        <f t="shared" si="168"/>
        <v>197</v>
      </c>
    </row>
    <row r="208">
      <c r="A208">
        <v>24</v>
      </c>
      <c r="B208" s="40">
        <v>22.100000000000001</v>
      </c>
      <c r="C208">
        <v>0</v>
      </c>
      <c r="D208">
        <v>1</v>
      </c>
      <c r="E208">
        <v>8320</v>
      </c>
      <c r="F208" s="52">
        <v>8246</v>
      </c>
      <c r="G208">
        <f t="shared" si="151"/>
        <v>-74</v>
      </c>
      <c r="H208">
        <f t="shared" si="154"/>
        <v>0</v>
      </c>
      <c r="I208">
        <f t="shared" ref="I208:I209" si="169">IF(OR(C208="",C208=1),(F208-E208)*D208,IF(C209=1,H209-G208,-G208))</f>
        <v>30</v>
      </c>
      <c r="L208">
        <v>24</v>
      </c>
      <c r="M208" s="40">
        <v>22.100000000000001</v>
      </c>
      <c r="N208">
        <v>0</v>
      </c>
      <c r="O208">
        <v>1</v>
      </c>
      <c r="P208">
        <v>8320</v>
      </c>
      <c r="Q208" s="52">
        <v>8246</v>
      </c>
      <c r="R208">
        <f t="shared" si="152"/>
        <v>-74</v>
      </c>
      <c r="S208">
        <f t="shared" si="155"/>
        <v>0</v>
      </c>
      <c r="T208">
        <f t="shared" ref="T208:T209" si="170">IF(OR(N208="",N208=1),(Q208-P208)*O208,IF(N209=1,S209-R208,-R208))</f>
        <v>30</v>
      </c>
    </row>
    <row r="209">
      <c r="A209">
        <v>25</v>
      </c>
      <c r="B209" s="40">
        <v>9.0999999999999996</v>
      </c>
      <c r="C209">
        <v>1</v>
      </c>
      <c r="D209">
        <v>1</v>
      </c>
      <c r="E209">
        <v>8290</v>
      </c>
      <c r="F209" s="52">
        <v>8246</v>
      </c>
      <c r="G209">
        <f t="shared" si="151"/>
        <v>-44</v>
      </c>
      <c r="H209">
        <f t="shared" si="154"/>
        <v>-44</v>
      </c>
      <c r="I209">
        <f t="shared" si="169"/>
        <v>-44</v>
      </c>
      <c r="L209">
        <v>25</v>
      </c>
      <c r="M209" s="40">
        <v>9.0999999999999996</v>
      </c>
      <c r="N209">
        <v>1</v>
      </c>
      <c r="O209">
        <v>1</v>
      </c>
      <c r="P209">
        <v>8290</v>
      </c>
      <c r="Q209" s="52">
        <v>8246</v>
      </c>
      <c r="R209">
        <f t="shared" si="152"/>
        <v>-44</v>
      </c>
      <c r="S209">
        <f t="shared" si="155"/>
        <v>-44</v>
      </c>
      <c r="T209">
        <f t="shared" si="170"/>
        <v>-44</v>
      </c>
    </row>
    <row r="210">
      <c r="A210">
        <v>25</v>
      </c>
      <c r="B210">
        <v>10.35</v>
      </c>
      <c r="D210">
        <v>-1</v>
      </c>
      <c r="E210">
        <v>8246</v>
      </c>
      <c r="F210" s="52">
        <v>8142</v>
      </c>
      <c r="G210">
        <f t="shared" si="151"/>
        <v>104</v>
      </c>
      <c r="H210">
        <f t="shared" si="154"/>
        <v>104</v>
      </c>
      <c r="I210">
        <f>IF(OR(C210="",C210=1),(F210-E210)*D210,IF(C213=1,H213-G210,-G210))</f>
        <v>104</v>
      </c>
      <c r="K210" s="36" t="s">
        <v>14</v>
      </c>
      <c r="L210">
        <v>25</v>
      </c>
      <c r="M210" s="51">
        <v>10.35</v>
      </c>
      <c r="O210">
        <v>-1</v>
      </c>
      <c r="P210">
        <v>8246</v>
      </c>
      <c r="Q210" s="52">
        <v>8066</v>
      </c>
      <c r="R210">
        <f t="shared" si="152"/>
        <v>180</v>
      </c>
      <c r="S210">
        <f t="shared" si="155"/>
        <v>180</v>
      </c>
      <c r="T210">
        <f t="shared" ref="T210:T212" si="171">IF(OR(N210="",N210=1),(Q210-P210)*O210,IF(N213=1,S213-R210,-R210))</f>
        <v>180</v>
      </c>
    </row>
    <row r="211">
      <c r="F211" s="52"/>
      <c r="K211" s="36" t="s">
        <v>11</v>
      </c>
      <c r="L211">
        <v>25</v>
      </c>
      <c r="M211" s="51">
        <v>22.5</v>
      </c>
      <c r="O211">
        <v>1</v>
      </c>
      <c r="P211">
        <v>8066</v>
      </c>
      <c r="Q211" s="52">
        <v>8032</v>
      </c>
      <c r="R211">
        <f t="shared" si="152"/>
        <v>-34</v>
      </c>
      <c r="S211">
        <f t="shared" si="155"/>
        <v>-34</v>
      </c>
      <c r="T211">
        <f t="shared" si="171"/>
        <v>-34</v>
      </c>
    </row>
    <row r="212">
      <c r="F212" s="52"/>
      <c r="K212" s="36" t="s">
        <v>14</v>
      </c>
      <c r="L212">
        <v>26</v>
      </c>
      <c r="M212" s="51">
        <v>9.0999999999999996</v>
      </c>
      <c r="O212">
        <v>-1</v>
      </c>
      <c r="P212">
        <v>8032</v>
      </c>
      <c r="Q212" s="52">
        <v>8142</v>
      </c>
      <c r="R212">
        <f t="shared" si="152"/>
        <v>-110</v>
      </c>
      <c r="S212">
        <f t="shared" si="155"/>
        <v>-110</v>
      </c>
      <c r="T212">
        <f t="shared" si="171"/>
        <v>-110</v>
      </c>
    </row>
    <row r="213">
      <c r="A213">
        <v>26</v>
      </c>
      <c r="B213">
        <v>14.35</v>
      </c>
      <c r="D213">
        <v>1</v>
      </c>
      <c r="E213">
        <v>8165</v>
      </c>
      <c r="F213" s="52">
        <v>8107</v>
      </c>
      <c r="G213">
        <f t="shared" si="151"/>
        <v>-58</v>
      </c>
      <c r="H213">
        <f t="shared" si="154"/>
        <v>-58</v>
      </c>
      <c r="I213">
        <f t="shared" ref="I213:I215" si="172">IF(OR(C213="",C213=1),(F213-E213)*D213,IF(C214=1,H214-G213,-G213))</f>
        <v>-58</v>
      </c>
      <c r="L213">
        <v>26</v>
      </c>
      <c r="M213" s="51">
        <v>14.35</v>
      </c>
      <c r="O213">
        <v>1</v>
      </c>
      <c r="P213">
        <v>8165</v>
      </c>
      <c r="Q213" s="52">
        <v>8107</v>
      </c>
      <c r="R213">
        <f t="shared" si="152"/>
        <v>-58</v>
      </c>
      <c r="S213">
        <f t="shared" si="155"/>
        <v>-58</v>
      </c>
      <c r="T213">
        <f t="shared" ref="T213:T215" si="173">IF(OR(N213="",N213=1),(Q213-P213)*O213,IF(N214=1,S214-R213,-R213))</f>
        <v>-58</v>
      </c>
    </row>
    <row r="214">
      <c r="A214">
        <v>27</v>
      </c>
      <c r="B214" s="40">
        <v>9.3000000000000007</v>
      </c>
      <c r="D214">
        <v>-1</v>
      </c>
      <c r="E214">
        <v>8107</v>
      </c>
      <c r="F214" s="52">
        <v>8098</v>
      </c>
      <c r="G214">
        <f t="shared" si="151"/>
        <v>9</v>
      </c>
      <c r="H214">
        <f t="shared" si="154"/>
        <v>9</v>
      </c>
      <c r="I214">
        <f t="shared" si="172"/>
        <v>9</v>
      </c>
      <c r="L214">
        <v>27</v>
      </c>
      <c r="M214" s="40">
        <v>9.3000000000000007</v>
      </c>
      <c r="O214">
        <v>-1</v>
      </c>
      <c r="P214">
        <v>8107</v>
      </c>
      <c r="Q214" s="52">
        <v>8098</v>
      </c>
      <c r="R214">
        <f t="shared" si="152"/>
        <v>9</v>
      </c>
      <c r="S214">
        <f t="shared" si="155"/>
        <v>9</v>
      </c>
      <c r="T214">
        <f t="shared" si="173"/>
        <v>9</v>
      </c>
    </row>
    <row r="215">
      <c r="A215">
        <v>27</v>
      </c>
      <c r="B215" s="40">
        <v>22.100000000000001</v>
      </c>
      <c r="D215">
        <v>1</v>
      </c>
      <c r="E215">
        <v>8098</v>
      </c>
      <c r="F215" s="52">
        <v>8063</v>
      </c>
      <c r="G215">
        <f t="shared" si="151"/>
        <v>-35</v>
      </c>
      <c r="H215">
        <f t="shared" si="154"/>
        <v>-35</v>
      </c>
      <c r="I215">
        <f t="shared" si="172"/>
        <v>-35</v>
      </c>
      <c r="L215">
        <v>27</v>
      </c>
      <c r="M215" s="40">
        <v>22.100000000000001</v>
      </c>
      <c r="O215">
        <v>1</v>
      </c>
      <c r="P215">
        <v>8098</v>
      </c>
      <c r="Q215" s="52">
        <v>8063</v>
      </c>
      <c r="R215">
        <f t="shared" si="152"/>
        <v>-35</v>
      </c>
      <c r="S215">
        <f t="shared" si="155"/>
        <v>-35</v>
      </c>
      <c r="T215">
        <f t="shared" si="173"/>
        <v>-35</v>
      </c>
    </row>
    <row r="216">
      <c r="F216" s="52"/>
      <c r="G216">
        <f t="shared" si="151"/>
        <v>0</v>
      </c>
      <c r="H216">
        <f t="shared" si="154"/>
        <v>0</v>
      </c>
      <c r="I216">
        <f>IF(OR(C216="",C216=1),(F216-E216)*D216,IF(#REF!=1,D220-G216,-G216))</f>
        <v>0</v>
      </c>
      <c r="Q216" s="52"/>
      <c r="R216">
        <f t="shared" si="152"/>
        <v>0</v>
      </c>
      <c r="S216">
        <f t="shared" si="155"/>
        <v>0</v>
      </c>
      <c r="T216">
        <f>IF(OR(N216="",N216=1),(Q216-P216)*O216,IF(#REF!=1,O220-R216,-R216))</f>
        <v>0</v>
      </c>
    </row>
    <row r="217">
      <c r="F217" s="52"/>
      <c r="G217">
        <f t="shared" si="151"/>
        <v>0</v>
      </c>
      <c r="H217">
        <f t="shared" si="154"/>
        <v>0</v>
      </c>
      <c r="I217">
        <f>IF(OR(C217="",C217=1),(F217-E217)*D217,IF(#REF!=1,D221-G217,-G217))</f>
        <v>0</v>
      </c>
      <c r="Q217" s="52"/>
      <c r="R217">
        <f t="shared" si="152"/>
        <v>0</v>
      </c>
      <c r="S217">
        <f t="shared" si="155"/>
        <v>0</v>
      </c>
      <c r="T217">
        <f>IF(OR(N217="",N217=1),(Q217-P217)*O217,IF(#REF!=1,O221-R217,-R217))</f>
        <v>0</v>
      </c>
    </row>
    <row r="218">
      <c r="B218" s="39"/>
      <c r="F218" s="52"/>
      <c r="G218">
        <f t="shared" si="151"/>
        <v>0</v>
      </c>
      <c r="H218">
        <f t="shared" si="154"/>
        <v>0</v>
      </c>
      <c r="I218">
        <f>IF(OR(C218="",C218=1),(F218-E218)*D218,IF(C219=1,H219-G218,-G218))</f>
        <v>0</v>
      </c>
      <c r="M218" s="54"/>
      <c r="Q218" s="52"/>
      <c r="R218">
        <f t="shared" si="152"/>
        <v>0</v>
      </c>
      <c r="S218">
        <f t="shared" si="155"/>
        <v>0</v>
      </c>
      <c r="T218">
        <f>IF(OR(N218="",N218=1),(Q218-P218)*O218,IF(N219=1,S219-R218,-R218))</f>
        <v>0</v>
      </c>
    </row>
    <row r="219">
      <c r="A219" t="s">
        <v>15</v>
      </c>
      <c r="B219" s="39"/>
      <c r="F219" s="52"/>
      <c r="H219">
        <f>SUM(H177:H218)</f>
        <v>443</v>
      </c>
      <c r="I219">
        <f>SUM(I177:I218)</f>
        <v>662</v>
      </c>
      <c r="L219" t="s">
        <v>15</v>
      </c>
      <c r="M219" s="54"/>
      <c r="Q219" s="52"/>
      <c r="S219">
        <f>SUM(S177:S218)</f>
        <v>748</v>
      </c>
      <c r="T219">
        <f>SUM(T177:T218)</f>
        <v>921</v>
      </c>
      <c r="V219">
        <v>-18</v>
      </c>
    </row>
    <row r="220">
      <c r="W220">
        <v>523</v>
      </c>
      <c r="X220">
        <v>1246</v>
      </c>
    </row>
    <row r="221">
      <c r="W221">
        <v>674</v>
      </c>
      <c r="X221">
        <v>966</v>
      </c>
    </row>
    <row r="222">
      <c r="W222">
        <v>965</v>
      </c>
      <c r="X222">
        <v>771</v>
      </c>
    </row>
    <row r="223">
      <c r="W223">
        <v>662</v>
      </c>
      <c r="X223">
        <v>921</v>
      </c>
    </row>
    <row r="224">
      <c r="W224">
        <f>SUM(W220:W223)</f>
        <v>2824</v>
      </c>
      <c r="X224">
        <f>SUM(X220:X223)</f>
        <v>3904</v>
      </c>
    </row>
  </sheetData>
  <printOptions headings="0" gridLines="0"/>
  <pageMargins left="0.75" right="0.75" top="1" bottom="1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66">
      <selection activeCell="E29" activeCellId="0" sqref="A29:E29"/>
    </sheetView>
  </sheetViews>
  <sheetFormatPr defaultColWidth="10" defaultRowHeight="14.25"/>
  <cols>
    <col customWidth="1" min="1" max="1" style="11" width="7.2851562000000003"/>
    <col customWidth="1" min="2" max="2" style="55" width="7.2851562000000003"/>
    <col customWidth="1" min="3" max="3" style="0" width="6.5703125"/>
    <col customWidth="1" min="4" max="4" style="0" width="5.5703125"/>
    <col customWidth="1" min="5" max="5" style="0" width="7.1875"/>
    <col customWidth="1" min="6" max="6" style="0" width="6.8554687999999997"/>
    <col customWidth="0" min="9" max="9" style="51" width="10"/>
  </cols>
  <sheetData>
    <row r="1">
      <c r="A1" s="11" t="s">
        <v>0</v>
      </c>
      <c r="B1" s="12" t="s">
        <v>1</v>
      </c>
      <c r="C1" t="s">
        <v>3</v>
      </c>
      <c r="D1" t="s">
        <v>53</v>
      </c>
      <c r="E1" t="s">
        <v>54</v>
      </c>
      <c r="F1" t="s">
        <v>55</v>
      </c>
      <c r="H1" s="11" t="s">
        <v>0</v>
      </c>
      <c r="I1" s="12" t="s">
        <v>1</v>
      </c>
      <c r="J1" t="s">
        <v>3</v>
      </c>
      <c r="K1" t="s">
        <v>53</v>
      </c>
      <c r="L1" t="s">
        <v>54</v>
      </c>
      <c r="M1" t="s">
        <v>55</v>
      </c>
    </row>
    <row r="2">
      <c r="A2" s="56"/>
      <c r="B2" s="12"/>
    </row>
    <row r="3">
      <c r="A3" s="57" t="s">
        <v>18</v>
      </c>
      <c r="B3" s="12"/>
      <c r="H3" s="57" t="s">
        <v>18</v>
      </c>
      <c r="I3" s="4"/>
    </row>
    <row r="4">
      <c r="A4" s="11">
        <v>8.1999999999999993</v>
      </c>
      <c r="B4" s="58">
        <v>9.5</v>
      </c>
      <c r="C4">
        <v>-1</v>
      </c>
      <c r="D4">
        <v>9469</v>
      </c>
      <c r="E4">
        <v>9391</v>
      </c>
      <c r="F4">
        <f t="shared" ref="F4:F19" si="174">(E4-D4)*C4</f>
        <v>78</v>
      </c>
      <c r="H4">
        <v>8.1999999999999993</v>
      </c>
      <c r="I4" s="51">
        <v>9.5</v>
      </c>
      <c r="J4">
        <v>-1</v>
      </c>
      <c r="K4">
        <v>9469</v>
      </c>
      <c r="L4">
        <v>9391</v>
      </c>
      <c r="M4">
        <f t="shared" ref="M4:M19" si="175">(L4-K4)*J4</f>
        <v>78</v>
      </c>
    </row>
    <row r="5">
      <c r="A5" s="11">
        <v>8.9000000000000004</v>
      </c>
      <c r="B5" s="58">
        <v>9.5</v>
      </c>
      <c r="C5">
        <v>-1</v>
      </c>
      <c r="D5">
        <v>9267</v>
      </c>
      <c r="E5">
        <v>9263</v>
      </c>
      <c r="F5">
        <f t="shared" si="174"/>
        <v>4</v>
      </c>
      <c r="H5">
        <v>8.9000000000000004</v>
      </c>
      <c r="I5" s="51">
        <v>9.5</v>
      </c>
      <c r="J5">
        <v>-1</v>
      </c>
      <c r="K5">
        <v>9267</v>
      </c>
      <c r="L5">
        <v>9263</v>
      </c>
      <c r="M5">
        <f t="shared" si="175"/>
        <v>4</v>
      </c>
    </row>
    <row r="6">
      <c r="A6" s="11">
        <v>8.9000000000000004</v>
      </c>
      <c r="B6" s="58">
        <v>21.399999999999999</v>
      </c>
      <c r="C6">
        <v>-1</v>
      </c>
      <c r="D6">
        <v>9351</v>
      </c>
      <c r="E6">
        <v>9254</v>
      </c>
      <c r="F6">
        <f t="shared" si="174"/>
        <v>97</v>
      </c>
      <c r="H6">
        <v>8.9000000000000004</v>
      </c>
      <c r="I6" s="51">
        <v>21.399999999999999</v>
      </c>
      <c r="J6">
        <v>-1</v>
      </c>
      <c r="K6">
        <v>9351</v>
      </c>
      <c r="L6">
        <v>9254</v>
      </c>
      <c r="M6">
        <f t="shared" si="175"/>
        <v>97</v>
      </c>
    </row>
    <row r="7">
      <c r="A7" s="11">
        <v>8.1400000000000006</v>
      </c>
      <c r="B7" s="58">
        <v>9.4000000000000004</v>
      </c>
      <c r="C7">
        <v>-1</v>
      </c>
      <c r="D7">
        <v>9163</v>
      </c>
      <c r="E7">
        <v>9110</v>
      </c>
      <c r="F7">
        <f t="shared" si="174"/>
        <v>53</v>
      </c>
      <c r="H7">
        <v>8.1400000000000006</v>
      </c>
      <c r="I7" s="51">
        <v>9.4000000000000004</v>
      </c>
      <c r="J7">
        <v>-1</v>
      </c>
      <c r="K7">
        <v>9163</v>
      </c>
      <c r="L7">
        <v>9110</v>
      </c>
      <c r="M7">
        <f t="shared" si="175"/>
        <v>53</v>
      </c>
    </row>
    <row r="8">
      <c r="A8">
        <v>8.1699999999999999</v>
      </c>
      <c r="B8" s="51">
        <v>21.300000000000001</v>
      </c>
      <c r="C8">
        <v>-1</v>
      </c>
      <c r="F8">
        <f t="shared" si="174"/>
        <v>0</v>
      </c>
      <c r="H8">
        <v>8.1699999999999999</v>
      </c>
      <c r="I8" s="51">
        <v>21.300000000000001</v>
      </c>
      <c r="J8">
        <v>-1</v>
      </c>
      <c r="M8">
        <f t="shared" si="175"/>
        <v>0</v>
      </c>
    </row>
    <row r="9">
      <c r="B9" s="58"/>
      <c r="F9">
        <f t="shared" si="174"/>
        <v>0</v>
      </c>
      <c r="M9">
        <f t="shared" si="175"/>
        <v>0</v>
      </c>
    </row>
    <row r="10">
      <c r="B10" s="58"/>
      <c r="F10">
        <f t="shared" si="174"/>
        <v>0</v>
      </c>
      <c r="M10">
        <f t="shared" si="175"/>
        <v>0</v>
      </c>
    </row>
    <row r="11">
      <c r="B11" s="58"/>
      <c r="F11">
        <f t="shared" si="174"/>
        <v>0</v>
      </c>
      <c r="M11">
        <f t="shared" si="175"/>
        <v>0</v>
      </c>
    </row>
    <row r="12">
      <c r="B12" s="58"/>
      <c r="F12">
        <f t="shared" si="174"/>
        <v>0</v>
      </c>
      <c r="M12">
        <f t="shared" si="175"/>
        <v>0</v>
      </c>
    </row>
    <row r="13">
      <c r="B13" s="58"/>
      <c r="F13">
        <f t="shared" si="174"/>
        <v>0</v>
      </c>
      <c r="M13">
        <f t="shared" si="175"/>
        <v>0</v>
      </c>
    </row>
    <row r="14">
      <c r="B14" s="58"/>
      <c r="F14">
        <f t="shared" si="174"/>
        <v>0</v>
      </c>
      <c r="M14">
        <f t="shared" si="175"/>
        <v>0</v>
      </c>
    </row>
    <row r="15">
      <c r="B15" s="58"/>
      <c r="F15">
        <f t="shared" si="174"/>
        <v>0</v>
      </c>
      <c r="M15">
        <f t="shared" si="175"/>
        <v>0</v>
      </c>
    </row>
    <row r="16">
      <c r="B16" s="58"/>
      <c r="F16">
        <f t="shared" si="174"/>
        <v>0</v>
      </c>
      <c r="M16">
        <f t="shared" si="175"/>
        <v>0</v>
      </c>
    </row>
    <row r="17">
      <c r="B17" s="58"/>
      <c r="F17">
        <f t="shared" si="174"/>
        <v>0</v>
      </c>
      <c r="M17">
        <f t="shared" si="175"/>
        <v>0</v>
      </c>
    </row>
    <row r="18">
      <c r="B18" s="58"/>
      <c r="F18">
        <f t="shared" si="174"/>
        <v>0</v>
      </c>
      <c r="M18">
        <f t="shared" si="175"/>
        <v>0</v>
      </c>
    </row>
    <row r="19">
      <c r="B19" s="58"/>
      <c r="F19">
        <f t="shared" si="174"/>
        <v>0</v>
      </c>
      <c r="G19">
        <f>SUM(F4:F19)</f>
        <v>232</v>
      </c>
      <c r="M19">
        <f t="shared" si="175"/>
        <v>0</v>
      </c>
      <c r="N19">
        <f>SUM(M4:M19)</f>
        <v>232</v>
      </c>
    </row>
    <row r="20">
      <c r="A20" s="11" t="s">
        <v>20</v>
      </c>
      <c r="B20" s="58"/>
      <c r="H20" s="11" t="s">
        <v>20</v>
      </c>
    </row>
    <row r="21">
      <c r="A21" s="11">
        <v>7.2999999999999998</v>
      </c>
      <c r="B21" s="58">
        <v>10</v>
      </c>
      <c r="C21">
        <v>-1</v>
      </c>
      <c r="D21">
        <v>9289</v>
      </c>
      <c r="E21">
        <v>9249</v>
      </c>
      <c r="F21">
        <f t="shared" ref="F21:F74" si="176">(E21-D21)*C21</f>
        <v>40</v>
      </c>
      <c r="H21" s="11">
        <v>7.2999999999999998</v>
      </c>
      <c r="I21" s="51">
        <v>10</v>
      </c>
      <c r="J21">
        <v>-1</v>
      </c>
      <c r="K21">
        <v>9289</v>
      </c>
      <c r="L21">
        <v>9249</v>
      </c>
      <c r="M21">
        <f t="shared" ref="M21:M72" si="177">(L21-K21)*J21</f>
        <v>40</v>
      </c>
    </row>
    <row r="22">
      <c r="A22" s="11">
        <v>7.5</v>
      </c>
      <c r="B22" s="58">
        <v>11.25</v>
      </c>
      <c r="C22">
        <v>1</v>
      </c>
      <c r="D22">
        <v>9137</v>
      </c>
      <c r="E22">
        <v>9141</v>
      </c>
      <c r="F22">
        <f t="shared" si="176"/>
        <v>4</v>
      </c>
      <c r="H22" s="11">
        <v>7.5</v>
      </c>
      <c r="I22" s="51">
        <v>11.25</v>
      </c>
      <c r="J22">
        <v>1</v>
      </c>
      <c r="K22">
        <v>9137</v>
      </c>
      <c r="L22">
        <v>9141</v>
      </c>
      <c r="M22">
        <f t="shared" si="177"/>
        <v>4</v>
      </c>
    </row>
    <row r="23">
      <c r="A23" s="11">
        <v>7.5</v>
      </c>
      <c r="B23" s="58">
        <v>22.100000000000001</v>
      </c>
      <c r="C23">
        <v>-1</v>
      </c>
      <c r="D23">
        <v>9290</v>
      </c>
      <c r="E23">
        <v>9323</v>
      </c>
      <c r="F23">
        <f t="shared" si="176"/>
        <v>-33</v>
      </c>
      <c r="H23" s="11">
        <v>7.5</v>
      </c>
      <c r="I23" s="51">
        <v>22.100000000000001</v>
      </c>
      <c r="J23">
        <v>-1</v>
      </c>
      <c r="K23">
        <v>9290</v>
      </c>
      <c r="L23">
        <v>9323</v>
      </c>
      <c r="M23">
        <f t="shared" si="177"/>
        <v>-33</v>
      </c>
    </row>
    <row r="24">
      <c r="A24" s="11">
        <v>7.7000000000000002</v>
      </c>
      <c r="B24" s="58">
        <v>9.4000000000000004</v>
      </c>
      <c r="C24">
        <v>1</v>
      </c>
      <c r="D24">
        <v>9204</v>
      </c>
      <c r="E24">
        <v>9267</v>
      </c>
      <c r="F24">
        <f t="shared" si="176"/>
        <v>63</v>
      </c>
      <c r="H24" s="11">
        <v>7.7000000000000002</v>
      </c>
      <c r="I24" s="51">
        <v>9.4000000000000004</v>
      </c>
      <c r="J24">
        <v>1</v>
      </c>
      <c r="K24">
        <v>9204</v>
      </c>
      <c r="L24">
        <v>9267</v>
      </c>
      <c r="M24">
        <f t="shared" si="177"/>
        <v>63</v>
      </c>
    </row>
    <row r="25">
      <c r="A25" s="11" t="s">
        <v>25</v>
      </c>
      <c r="B25" s="58">
        <v>21.5</v>
      </c>
      <c r="C25">
        <v>-1</v>
      </c>
      <c r="D25">
        <v>9565</v>
      </c>
      <c r="E25">
        <v>9593</v>
      </c>
      <c r="F25">
        <f t="shared" si="176"/>
        <v>-28</v>
      </c>
      <c r="H25" s="11" t="s">
        <v>25</v>
      </c>
      <c r="I25" s="51">
        <v>21.5</v>
      </c>
      <c r="J25">
        <v>-1</v>
      </c>
      <c r="K25">
        <v>9565</v>
      </c>
      <c r="L25">
        <v>9593</v>
      </c>
      <c r="M25">
        <f t="shared" si="177"/>
        <v>-28</v>
      </c>
    </row>
    <row r="26">
      <c r="B26" s="58"/>
      <c r="H26" s="11" t="s">
        <v>26</v>
      </c>
      <c r="I26" s="51">
        <v>21.300000000000001</v>
      </c>
      <c r="J26">
        <v>-1</v>
      </c>
      <c r="K26">
        <v>9706</v>
      </c>
      <c r="L26">
        <v>9651</v>
      </c>
      <c r="M26">
        <f t="shared" si="177"/>
        <v>55</v>
      </c>
    </row>
    <row r="27">
      <c r="H27" s="11" t="s">
        <v>27</v>
      </c>
      <c r="I27" s="51">
        <v>21.300000000000001</v>
      </c>
      <c r="J27">
        <v>1</v>
      </c>
      <c r="K27">
        <v>9553</v>
      </c>
      <c r="L27">
        <v>9680</v>
      </c>
      <c r="M27">
        <f t="shared" si="177"/>
        <v>127</v>
      </c>
    </row>
    <row r="28">
      <c r="A28" s="11" t="s">
        <v>28</v>
      </c>
      <c r="B28" s="58">
        <v>9.4000000000000004</v>
      </c>
      <c r="C28">
        <v>-1</v>
      </c>
      <c r="D28">
        <v>9758</v>
      </c>
      <c r="E28">
        <v>9784</v>
      </c>
      <c r="F28">
        <f t="shared" si="176"/>
        <v>-26</v>
      </c>
      <c r="H28" s="11" t="s">
        <v>28</v>
      </c>
      <c r="I28" s="58">
        <v>9.4000000000000004</v>
      </c>
      <c r="J28">
        <v>-1</v>
      </c>
      <c r="K28">
        <v>9758</v>
      </c>
      <c r="L28">
        <v>9784</v>
      </c>
      <c r="M28">
        <f t="shared" si="177"/>
        <v>-26</v>
      </c>
    </row>
    <row r="29">
      <c r="A29" s="11" t="s">
        <v>29</v>
      </c>
      <c r="B29" s="58">
        <v>14.25</v>
      </c>
      <c r="C29">
        <v>1</v>
      </c>
      <c r="D29">
        <v>9664</v>
      </c>
      <c r="E29">
        <v>9792</v>
      </c>
      <c r="F29">
        <f t="shared" si="176"/>
        <v>128</v>
      </c>
      <c r="H29" s="11" t="s">
        <v>29</v>
      </c>
      <c r="I29" s="51">
        <v>14.25</v>
      </c>
      <c r="J29">
        <v>1</v>
      </c>
      <c r="K29">
        <v>9664</v>
      </c>
      <c r="L29">
        <v>9645</v>
      </c>
      <c r="M29">
        <f t="shared" si="177"/>
        <v>-19</v>
      </c>
    </row>
    <row r="30">
      <c r="A30" s="11" t="s">
        <v>30</v>
      </c>
      <c r="B30" s="58">
        <v>11.050000000000001</v>
      </c>
      <c r="C30">
        <v>-1</v>
      </c>
      <c r="D30">
        <v>9811</v>
      </c>
      <c r="E30">
        <v>9844</v>
      </c>
      <c r="F30">
        <f t="shared" si="176"/>
        <v>-33</v>
      </c>
      <c r="H30" s="11" t="s">
        <v>30</v>
      </c>
      <c r="I30" s="51">
        <v>11.050000000000001</v>
      </c>
      <c r="J30">
        <v>-1</v>
      </c>
      <c r="K30">
        <v>9811</v>
      </c>
      <c r="L30">
        <v>9844</v>
      </c>
      <c r="M30">
        <f t="shared" si="177"/>
        <v>-33</v>
      </c>
    </row>
    <row r="31">
      <c r="A31" s="11" t="s">
        <v>31</v>
      </c>
      <c r="B31" s="58">
        <v>21.300000000000001</v>
      </c>
      <c r="C31">
        <v>1</v>
      </c>
      <c r="D31">
        <v>9651</v>
      </c>
      <c r="E31">
        <v>9691</v>
      </c>
      <c r="F31">
        <f t="shared" si="176"/>
        <v>40</v>
      </c>
      <c r="H31" s="11" t="s">
        <v>31</v>
      </c>
      <c r="I31" s="51">
        <v>21.300000000000001</v>
      </c>
      <c r="J31">
        <v>1</v>
      </c>
      <c r="K31">
        <v>9651</v>
      </c>
      <c r="L31">
        <v>9691</v>
      </c>
      <c r="M31">
        <f t="shared" si="177"/>
        <v>40</v>
      </c>
    </row>
    <row r="32">
      <c r="A32" s="11" t="s">
        <v>32</v>
      </c>
      <c r="B32" s="58">
        <v>9.4000000000000004</v>
      </c>
      <c r="C32">
        <v>-1</v>
      </c>
      <c r="D32">
        <v>9747</v>
      </c>
      <c r="E32">
        <v>9766</v>
      </c>
      <c r="F32">
        <f t="shared" si="176"/>
        <v>-19</v>
      </c>
      <c r="H32" s="11" t="s">
        <v>32</v>
      </c>
      <c r="I32" s="51">
        <v>9.4000000000000004</v>
      </c>
      <c r="J32">
        <v>-1</v>
      </c>
      <c r="K32">
        <v>9747</v>
      </c>
      <c r="L32">
        <v>9766</v>
      </c>
      <c r="M32">
        <f t="shared" si="177"/>
        <v>-19</v>
      </c>
    </row>
    <row r="33">
      <c r="A33" s="11" t="s">
        <v>33</v>
      </c>
      <c r="B33" s="58">
        <v>11.15</v>
      </c>
      <c r="C33">
        <v>-1</v>
      </c>
      <c r="D33">
        <v>9848</v>
      </c>
      <c r="E33">
        <v>9817</v>
      </c>
      <c r="F33">
        <f t="shared" si="176"/>
        <v>31</v>
      </c>
      <c r="H33" s="11" t="s">
        <v>33</v>
      </c>
      <c r="I33" s="51">
        <v>11.15</v>
      </c>
      <c r="J33">
        <v>-1</v>
      </c>
      <c r="K33">
        <v>9848</v>
      </c>
      <c r="L33">
        <v>9822</v>
      </c>
      <c r="M33">
        <f t="shared" si="177"/>
        <v>26</v>
      </c>
    </row>
    <row r="34">
      <c r="A34" s="11" t="s">
        <v>34</v>
      </c>
      <c r="B34" s="58">
        <v>11.050000000000001</v>
      </c>
      <c r="C34">
        <v>1</v>
      </c>
      <c r="D34">
        <v>9547</v>
      </c>
      <c r="E34">
        <v>9644</v>
      </c>
      <c r="F34">
        <f t="shared" si="176"/>
        <v>97</v>
      </c>
      <c r="H34" s="11" t="s">
        <v>34</v>
      </c>
      <c r="I34" s="51">
        <v>11.050000000000001</v>
      </c>
      <c r="J34">
        <v>1</v>
      </c>
      <c r="K34">
        <v>9547</v>
      </c>
      <c r="L34">
        <v>9644</v>
      </c>
      <c r="M34">
        <f t="shared" si="177"/>
        <v>97</v>
      </c>
    </row>
    <row r="35">
      <c r="A35" s="11" t="s">
        <v>35</v>
      </c>
      <c r="B35" s="58">
        <v>9.4000000000000004</v>
      </c>
      <c r="C35">
        <v>1</v>
      </c>
      <c r="D35">
        <v>9366</v>
      </c>
      <c r="E35">
        <v>9347</v>
      </c>
      <c r="F35">
        <f t="shared" si="176"/>
        <v>-19</v>
      </c>
      <c r="G35">
        <f>SUM(F21:F35)</f>
        <v>245</v>
      </c>
      <c r="H35" s="11" t="s">
        <v>35</v>
      </c>
      <c r="I35" s="51">
        <v>9.4000000000000004</v>
      </c>
      <c r="J35">
        <v>1</v>
      </c>
      <c r="K35">
        <v>9366</v>
      </c>
      <c r="L35">
        <v>9347</v>
      </c>
      <c r="M35">
        <f t="shared" si="177"/>
        <v>-19</v>
      </c>
      <c r="N35">
        <f>SUM(M21:M35)</f>
        <v>275</v>
      </c>
    </row>
    <row r="36">
      <c r="B36" s="58"/>
    </row>
    <row r="37">
      <c r="A37" s="11" t="s">
        <v>36</v>
      </c>
      <c r="B37" s="58"/>
      <c r="H37" s="11" t="s">
        <v>36</v>
      </c>
    </row>
    <row r="38">
      <c r="A38" s="11" t="s">
        <v>84</v>
      </c>
      <c r="B38" s="58">
        <v>22.100000000000001</v>
      </c>
      <c r="C38">
        <v>1</v>
      </c>
      <c r="D38">
        <v>7600</v>
      </c>
      <c r="E38">
        <v>7739</v>
      </c>
      <c r="F38">
        <f t="shared" si="176"/>
        <v>139</v>
      </c>
      <c r="H38">
        <v>6.5</v>
      </c>
      <c r="I38" s="51">
        <v>22.100000000000001</v>
      </c>
      <c r="J38">
        <v>1</v>
      </c>
      <c r="K38">
        <v>7600</v>
      </c>
      <c r="L38">
        <v>7739</v>
      </c>
      <c r="M38">
        <f t="shared" si="177"/>
        <v>139</v>
      </c>
    </row>
    <row r="39">
      <c r="A39" s="11" t="s">
        <v>85</v>
      </c>
      <c r="B39" s="58">
        <v>11.15</v>
      </c>
      <c r="C39">
        <v>-1</v>
      </c>
      <c r="D39">
        <v>7890</v>
      </c>
      <c r="E39">
        <v>7939</v>
      </c>
      <c r="F39">
        <f t="shared" si="176"/>
        <v>-49</v>
      </c>
      <c r="M39">
        <f t="shared" si="177"/>
        <v>0</v>
      </c>
    </row>
    <row r="40">
      <c r="A40" s="11" t="s">
        <v>86</v>
      </c>
      <c r="B40" s="58">
        <v>10.35</v>
      </c>
      <c r="C40">
        <v>-1</v>
      </c>
      <c r="D40">
        <v>7974</v>
      </c>
      <c r="E40">
        <v>8017</v>
      </c>
      <c r="F40">
        <f t="shared" si="176"/>
        <v>-43</v>
      </c>
      <c r="H40">
        <v>6.1299999999999999</v>
      </c>
      <c r="I40" s="51">
        <v>10.35</v>
      </c>
      <c r="J40">
        <v>-1</v>
      </c>
      <c r="K40">
        <v>7974</v>
      </c>
      <c r="L40">
        <v>7954</v>
      </c>
      <c r="M40">
        <f t="shared" si="177"/>
        <v>20</v>
      </c>
    </row>
    <row r="41">
      <c r="A41" s="11" t="s">
        <v>87</v>
      </c>
      <c r="B41" s="58">
        <v>13.550000000000001</v>
      </c>
      <c r="C41">
        <v>-1</v>
      </c>
      <c r="D41">
        <v>8168</v>
      </c>
      <c r="E41">
        <v>8206</v>
      </c>
      <c r="F41">
        <f t="shared" si="176"/>
        <v>-38</v>
      </c>
      <c r="H41">
        <v>6.1500000000000004</v>
      </c>
      <c r="I41" s="51">
        <v>13.550000000000001</v>
      </c>
      <c r="J41">
        <v>-1</v>
      </c>
      <c r="K41">
        <v>8168</v>
      </c>
      <c r="L41">
        <v>8169</v>
      </c>
      <c r="M41">
        <f t="shared" si="177"/>
        <v>-1</v>
      </c>
    </row>
    <row r="42">
      <c r="A42" s="11" t="s">
        <v>88</v>
      </c>
      <c r="B42" s="12">
        <v>11.050000000000001</v>
      </c>
      <c r="C42">
        <v>-1</v>
      </c>
      <c r="D42">
        <v>8604</v>
      </c>
      <c r="E42">
        <v>8611</v>
      </c>
      <c r="F42">
        <f t="shared" si="176"/>
        <v>-7</v>
      </c>
      <c r="H42">
        <v>6.2000000000000002</v>
      </c>
      <c r="I42" s="51">
        <v>11.050000000000001</v>
      </c>
      <c r="J42">
        <v>-1</v>
      </c>
      <c r="K42">
        <v>8604</v>
      </c>
      <c r="L42">
        <v>8591</v>
      </c>
      <c r="M42">
        <f t="shared" si="177"/>
        <v>13</v>
      </c>
    </row>
    <row r="43">
      <c r="A43" s="11" t="s">
        <v>89</v>
      </c>
      <c r="B43" s="12">
        <v>14.449999999999999</v>
      </c>
      <c r="C43">
        <v>-1</v>
      </c>
      <c r="D43">
        <v>8621</v>
      </c>
      <c r="E43">
        <v>8674</v>
      </c>
      <c r="F43">
        <f t="shared" si="176"/>
        <v>-53</v>
      </c>
      <c r="M43">
        <f t="shared" si="177"/>
        <v>0</v>
      </c>
    </row>
    <row r="44">
      <c r="A44" s="11" t="s">
        <v>90</v>
      </c>
      <c r="B44" s="12">
        <v>11.15</v>
      </c>
      <c r="C44">
        <v>-1</v>
      </c>
      <c r="D44">
        <v>8691</v>
      </c>
      <c r="E44">
        <v>8717</v>
      </c>
      <c r="F44">
        <f t="shared" si="176"/>
        <v>-26</v>
      </c>
      <c r="H44">
        <v>6.2800000000000002</v>
      </c>
      <c r="I44" s="51">
        <v>11.15</v>
      </c>
      <c r="J44">
        <v>-1</v>
      </c>
      <c r="K44">
        <v>8691</v>
      </c>
      <c r="L44">
        <v>8717</v>
      </c>
      <c r="M44">
        <f t="shared" si="177"/>
        <v>-26</v>
      </c>
    </row>
    <row r="45">
      <c r="A45" s="11" t="s">
        <v>91</v>
      </c>
      <c r="B45" s="12">
        <v>22.399999999999999</v>
      </c>
      <c r="C45">
        <v>-1</v>
      </c>
      <c r="D45">
        <v>8861</v>
      </c>
      <c r="E45">
        <v>9142</v>
      </c>
      <c r="F45">
        <f t="shared" si="176"/>
        <v>-281</v>
      </c>
      <c r="G45">
        <v>-358</v>
      </c>
      <c r="M45">
        <f t="shared" si="177"/>
        <v>0</v>
      </c>
      <c r="N45">
        <v>145</v>
      </c>
    </row>
    <row r="46">
      <c r="B46" s="12"/>
    </row>
    <row r="47">
      <c r="A47" s="11" t="s">
        <v>40</v>
      </c>
      <c r="B47" s="12"/>
      <c r="H47" s="11" t="s">
        <v>40</v>
      </c>
    </row>
    <row r="48">
      <c r="A48" s="11" t="s">
        <v>92</v>
      </c>
      <c r="B48" s="12">
        <v>9.3000000000000007</v>
      </c>
      <c r="C48">
        <v>1</v>
      </c>
      <c r="D48">
        <v>7894</v>
      </c>
      <c r="E48">
        <v>8074</v>
      </c>
      <c r="F48">
        <f t="shared" si="176"/>
        <v>180</v>
      </c>
      <c r="H48" s="11">
        <v>5.4000000000000004</v>
      </c>
      <c r="I48" s="51">
        <v>9.3000000000000007</v>
      </c>
      <c r="J48">
        <v>1</v>
      </c>
      <c r="K48">
        <v>7894</v>
      </c>
      <c r="L48">
        <v>8074</v>
      </c>
      <c r="M48">
        <f t="shared" si="177"/>
        <v>180</v>
      </c>
    </row>
    <row r="49">
      <c r="A49" s="11" t="s">
        <v>93</v>
      </c>
      <c r="B49" s="12">
        <v>21.5</v>
      </c>
      <c r="C49">
        <v>-1</v>
      </c>
      <c r="D49">
        <v>8259</v>
      </c>
      <c r="E49">
        <v>8275</v>
      </c>
      <c r="F49">
        <f t="shared" si="176"/>
        <v>-16</v>
      </c>
      <c r="H49" s="11">
        <v>5.5</v>
      </c>
      <c r="I49" s="51">
        <v>21.5</v>
      </c>
      <c r="J49">
        <v>-1</v>
      </c>
      <c r="K49">
        <v>8259</v>
      </c>
      <c r="L49">
        <v>8275</v>
      </c>
      <c r="M49">
        <f t="shared" si="177"/>
        <v>-16</v>
      </c>
    </row>
    <row r="50">
      <c r="A50" s="11" t="s">
        <v>41</v>
      </c>
      <c r="B50" s="12">
        <v>9.3000000000000007</v>
      </c>
      <c r="C50">
        <v>-1</v>
      </c>
      <c r="D50">
        <v>8307</v>
      </c>
      <c r="E50">
        <v>8251</v>
      </c>
      <c r="F50">
        <f t="shared" si="176"/>
        <v>56</v>
      </c>
      <c r="H50" s="11" t="s">
        <v>41</v>
      </c>
      <c r="I50" s="51">
        <v>9.3000000000000007</v>
      </c>
      <c r="J50">
        <v>-1</v>
      </c>
      <c r="K50">
        <v>8307</v>
      </c>
      <c r="L50">
        <v>8251</v>
      </c>
      <c r="M50">
        <f t="shared" si="177"/>
        <v>56</v>
      </c>
    </row>
    <row r="51">
      <c r="A51" s="11" t="s">
        <v>42</v>
      </c>
      <c r="B51" s="12">
        <v>9.3000000000000007</v>
      </c>
      <c r="C51">
        <v>1</v>
      </c>
      <c r="D51">
        <v>8183</v>
      </c>
      <c r="E51">
        <v>8120</v>
      </c>
      <c r="F51">
        <f t="shared" si="176"/>
        <v>-63</v>
      </c>
      <c r="H51" s="11" t="s">
        <v>42</v>
      </c>
      <c r="I51" s="51">
        <v>9.3000000000000007</v>
      </c>
      <c r="J51">
        <v>1</v>
      </c>
      <c r="K51">
        <v>8183</v>
      </c>
      <c r="L51">
        <v>8120</v>
      </c>
      <c r="M51">
        <f t="shared" si="177"/>
        <v>-63</v>
      </c>
    </row>
    <row r="52">
      <c r="A52" s="11" t="s">
        <v>43</v>
      </c>
      <c r="B52" s="12">
        <v>21.399999999999999</v>
      </c>
      <c r="C52">
        <v>-1</v>
      </c>
      <c r="D52">
        <v>8156</v>
      </c>
      <c r="E52">
        <v>7959</v>
      </c>
      <c r="F52">
        <f t="shared" si="176"/>
        <v>197</v>
      </c>
      <c r="H52" s="11" t="s">
        <v>43</v>
      </c>
      <c r="I52" s="51">
        <v>21.399999999999999</v>
      </c>
      <c r="J52">
        <v>-1</v>
      </c>
      <c r="K52">
        <v>8156</v>
      </c>
      <c r="L52">
        <v>8033</v>
      </c>
      <c r="M52">
        <f t="shared" si="177"/>
        <v>123</v>
      </c>
    </row>
    <row r="53">
      <c r="A53" s="11" t="s">
        <v>44</v>
      </c>
      <c r="B53" s="12">
        <v>9.3000000000000007</v>
      </c>
      <c r="C53">
        <v>1</v>
      </c>
      <c r="D53">
        <v>7988</v>
      </c>
      <c r="E53">
        <v>7975</v>
      </c>
      <c r="F53">
        <f t="shared" si="176"/>
        <v>-13</v>
      </c>
      <c r="H53" s="11" t="s">
        <v>44</v>
      </c>
      <c r="I53" s="51">
        <v>9.3000000000000007</v>
      </c>
      <c r="J53">
        <v>1</v>
      </c>
      <c r="K53">
        <v>7988</v>
      </c>
      <c r="L53">
        <v>7975</v>
      </c>
      <c r="M53">
        <f t="shared" si="177"/>
        <v>-13</v>
      </c>
    </row>
    <row r="54">
      <c r="A54" s="11" t="s">
        <v>45</v>
      </c>
      <c r="B54" s="12">
        <v>14.449999999999999</v>
      </c>
      <c r="C54">
        <v>1</v>
      </c>
      <c r="D54">
        <v>8058</v>
      </c>
      <c r="E54">
        <v>8073</v>
      </c>
      <c r="F54">
        <f t="shared" si="176"/>
        <v>15</v>
      </c>
      <c r="H54" s="11" t="s">
        <v>45</v>
      </c>
      <c r="I54" s="51">
        <v>14.449999999999999</v>
      </c>
      <c r="J54">
        <v>1</v>
      </c>
      <c r="K54">
        <v>8058</v>
      </c>
      <c r="L54">
        <v>8073</v>
      </c>
      <c r="M54">
        <f t="shared" si="177"/>
        <v>15</v>
      </c>
    </row>
    <row r="55">
      <c r="A55" s="11" t="s">
        <v>46</v>
      </c>
      <c r="B55" s="12">
        <v>22.100000000000001</v>
      </c>
      <c r="C55">
        <v>-1</v>
      </c>
      <c r="D55">
        <v>7978</v>
      </c>
      <c r="E55">
        <v>7976</v>
      </c>
      <c r="F55">
        <f t="shared" si="176"/>
        <v>2</v>
      </c>
      <c r="H55" s="11" t="s">
        <v>46</v>
      </c>
      <c r="I55" s="51">
        <v>22.100000000000001</v>
      </c>
      <c r="J55">
        <v>-1</v>
      </c>
      <c r="K55">
        <v>7978</v>
      </c>
      <c r="L55">
        <v>7976</v>
      </c>
      <c r="M55">
        <f t="shared" si="177"/>
        <v>2</v>
      </c>
    </row>
    <row r="56">
      <c r="A56" s="11" t="s">
        <v>47</v>
      </c>
      <c r="B56" s="12">
        <v>11.15</v>
      </c>
      <c r="C56">
        <v>-1</v>
      </c>
      <c r="D56">
        <v>8066</v>
      </c>
      <c r="E56">
        <v>8006</v>
      </c>
      <c r="F56">
        <f t="shared" si="176"/>
        <v>60</v>
      </c>
      <c r="H56" s="11" t="s">
        <v>47</v>
      </c>
      <c r="I56" s="51">
        <v>11.15</v>
      </c>
      <c r="J56">
        <v>-1</v>
      </c>
      <c r="K56">
        <v>8066</v>
      </c>
      <c r="L56">
        <v>8031</v>
      </c>
      <c r="M56">
        <f t="shared" si="177"/>
        <v>35</v>
      </c>
    </row>
    <row r="57">
      <c r="A57" s="11" t="s">
        <v>48</v>
      </c>
      <c r="B57" s="12">
        <v>10.35</v>
      </c>
      <c r="C57">
        <v>1</v>
      </c>
      <c r="D57">
        <v>7754</v>
      </c>
      <c r="E57">
        <v>7734</v>
      </c>
      <c r="F57">
        <f t="shared" si="176"/>
        <v>-20</v>
      </c>
      <c r="H57" s="11" t="s">
        <v>48</v>
      </c>
      <c r="I57" s="51">
        <v>10.550000000000001</v>
      </c>
      <c r="J57">
        <v>1</v>
      </c>
      <c r="K57">
        <v>7754</v>
      </c>
      <c r="L57">
        <v>7734</v>
      </c>
      <c r="M57">
        <f t="shared" si="177"/>
        <v>-20</v>
      </c>
    </row>
    <row r="58">
      <c r="A58" s="11" t="s">
        <v>49</v>
      </c>
      <c r="B58" s="12">
        <v>10.449999999999999</v>
      </c>
      <c r="C58">
        <v>-1</v>
      </c>
      <c r="D58">
        <v>7864</v>
      </c>
      <c r="E58">
        <v>7819</v>
      </c>
      <c r="F58">
        <f t="shared" si="176"/>
        <v>45</v>
      </c>
      <c r="H58" s="11" t="s">
        <v>49</v>
      </c>
      <c r="I58" s="51">
        <v>10.449999999999999</v>
      </c>
      <c r="J58">
        <v>-1</v>
      </c>
      <c r="K58">
        <v>7864</v>
      </c>
      <c r="L58">
        <v>7819</v>
      </c>
      <c r="M58">
        <f t="shared" si="177"/>
        <v>45</v>
      </c>
    </row>
    <row r="59">
      <c r="A59" s="11" t="s">
        <v>50</v>
      </c>
      <c r="B59" s="12">
        <v>13.550000000000001</v>
      </c>
      <c r="C59">
        <v>1</v>
      </c>
      <c r="D59">
        <v>7713</v>
      </c>
      <c r="E59">
        <v>7677</v>
      </c>
      <c r="F59">
        <f t="shared" si="176"/>
        <v>-36</v>
      </c>
      <c r="H59" s="11" t="s">
        <v>50</v>
      </c>
      <c r="I59" s="51">
        <v>13.550000000000001</v>
      </c>
      <c r="J59">
        <v>1</v>
      </c>
      <c r="K59">
        <v>7713</v>
      </c>
      <c r="L59">
        <v>7759</v>
      </c>
      <c r="M59">
        <f t="shared" si="177"/>
        <v>46</v>
      </c>
    </row>
    <row r="60">
      <c r="A60" s="11" t="s">
        <v>50</v>
      </c>
      <c r="B60" s="12">
        <v>22.100000000000001</v>
      </c>
      <c r="C60">
        <v>1</v>
      </c>
      <c r="D60">
        <v>7582</v>
      </c>
      <c r="E60">
        <v>7466</v>
      </c>
      <c r="F60">
        <f t="shared" si="176"/>
        <v>-116</v>
      </c>
      <c r="G60">
        <f>SUM(F48:F60)</f>
        <v>291</v>
      </c>
      <c r="H60" s="51">
        <v>5.2999999999999998</v>
      </c>
      <c r="I60" s="51">
        <v>22.100000000000001</v>
      </c>
      <c r="J60">
        <v>1</v>
      </c>
      <c r="K60">
        <v>7582</v>
      </c>
      <c r="L60">
        <v>7466</v>
      </c>
      <c r="M60">
        <f t="shared" si="177"/>
        <v>-116</v>
      </c>
      <c r="N60">
        <f>SUM(M48:M60)</f>
        <v>274</v>
      </c>
    </row>
    <row r="61">
      <c r="B61" s="12"/>
    </row>
    <row r="62">
      <c r="A62" s="11" t="s">
        <v>51</v>
      </c>
      <c r="B62" s="12"/>
      <c r="H62" s="11" t="s">
        <v>51</v>
      </c>
      <c r="I62" s="4"/>
    </row>
    <row r="63">
      <c r="A63" s="11" t="s">
        <v>94</v>
      </c>
      <c r="B63" s="12">
        <v>21.300000000000001</v>
      </c>
      <c r="C63">
        <v>1</v>
      </c>
      <c r="D63">
        <v>8546</v>
      </c>
      <c r="E63">
        <v>8659</v>
      </c>
      <c r="F63">
        <f t="shared" si="176"/>
        <v>113</v>
      </c>
      <c r="H63">
        <v>4.5999999999999996</v>
      </c>
      <c r="I63" s="51">
        <v>21.300000000000001</v>
      </c>
      <c r="J63">
        <v>1</v>
      </c>
      <c r="K63">
        <v>8546</v>
      </c>
      <c r="L63">
        <v>8659</v>
      </c>
      <c r="M63">
        <f t="shared" si="177"/>
        <v>113</v>
      </c>
    </row>
    <row r="64">
      <c r="A64" s="11" t="s">
        <v>95</v>
      </c>
      <c r="B64" s="12">
        <v>10.1</v>
      </c>
      <c r="C64">
        <v>-1</v>
      </c>
      <c r="D64">
        <v>8668</v>
      </c>
      <c r="E64">
        <v>8604</v>
      </c>
      <c r="F64">
        <f t="shared" si="176"/>
        <v>64</v>
      </c>
      <c r="H64">
        <v>4.7000000000000002</v>
      </c>
      <c r="I64" s="51">
        <v>10.1</v>
      </c>
      <c r="J64">
        <v>-1</v>
      </c>
      <c r="K64">
        <v>8668</v>
      </c>
      <c r="L64">
        <v>8604</v>
      </c>
      <c r="M64">
        <f t="shared" si="177"/>
        <v>64</v>
      </c>
    </row>
    <row r="65">
      <c r="A65" s="11" t="s">
        <v>96</v>
      </c>
      <c r="B65" s="12">
        <v>13.35</v>
      </c>
      <c r="C65">
        <v>1</v>
      </c>
      <c r="D65">
        <v>8495</v>
      </c>
      <c r="E65">
        <v>8510</v>
      </c>
      <c r="F65">
        <f t="shared" si="176"/>
        <v>15</v>
      </c>
      <c r="H65">
        <v>4.1200000000000001</v>
      </c>
      <c r="I65" s="51">
        <v>13.35</v>
      </c>
      <c r="J65">
        <v>1</v>
      </c>
      <c r="K65">
        <v>8495</v>
      </c>
      <c r="L65">
        <v>8508</v>
      </c>
      <c r="M65">
        <f t="shared" si="177"/>
        <v>13</v>
      </c>
    </row>
    <row r="66">
      <c r="A66" s="11" t="s">
        <v>97</v>
      </c>
      <c r="B66" s="12">
        <v>21.399999999999999</v>
      </c>
      <c r="C66">
        <v>-1</v>
      </c>
      <c r="D66">
        <v>8493</v>
      </c>
      <c r="E66">
        <v>8527</v>
      </c>
      <c r="F66">
        <f t="shared" si="176"/>
        <v>-34</v>
      </c>
      <c r="H66">
        <v>4.1299999999999999</v>
      </c>
      <c r="I66" s="51">
        <v>21.399999999999999</v>
      </c>
      <c r="J66">
        <v>-1</v>
      </c>
      <c r="K66">
        <v>8493</v>
      </c>
      <c r="L66">
        <v>8527</v>
      </c>
      <c r="M66">
        <f t="shared" si="177"/>
        <v>-34</v>
      </c>
    </row>
    <row r="67">
      <c r="A67" s="11" t="s">
        <v>98</v>
      </c>
      <c r="B67" s="12">
        <v>21.399999999999999</v>
      </c>
      <c r="C67">
        <v>-1</v>
      </c>
      <c r="D67">
        <v>8727</v>
      </c>
      <c r="E67">
        <v>8751</v>
      </c>
      <c r="F67">
        <f t="shared" si="176"/>
        <v>-24</v>
      </c>
      <c r="H67">
        <v>4.1799999999999997</v>
      </c>
      <c r="I67" s="51">
        <v>21.399999999999999</v>
      </c>
      <c r="J67">
        <v>-1</v>
      </c>
      <c r="K67">
        <v>8727</v>
      </c>
      <c r="L67">
        <v>8751</v>
      </c>
      <c r="M67">
        <f t="shared" si="177"/>
        <v>-24</v>
      </c>
    </row>
    <row r="68">
      <c r="A68" s="11" t="s">
        <v>99</v>
      </c>
      <c r="B68" s="12">
        <v>9.4000000000000004</v>
      </c>
      <c r="C68">
        <v>-1</v>
      </c>
      <c r="D68">
        <v>8755</v>
      </c>
      <c r="E68">
        <v>8722</v>
      </c>
      <c r="F68">
        <f t="shared" si="176"/>
        <v>33</v>
      </c>
      <c r="H68">
        <v>4.1900000000000004</v>
      </c>
      <c r="I68" s="51">
        <v>9.4000000000000004</v>
      </c>
      <c r="J68">
        <v>-1</v>
      </c>
      <c r="K68">
        <v>8755</v>
      </c>
      <c r="L68">
        <v>8722</v>
      </c>
      <c r="M68">
        <f t="shared" si="177"/>
        <v>33</v>
      </c>
    </row>
    <row r="69">
      <c r="A69" s="11" t="s">
        <v>99</v>
      </c>
      <c r="B69" s="12">
        <v>21.5</v>
      </c>
      <c r="C69">
        <v>1</v>
      </c>
      <c r="D69">
        <v>8571</v>
      </c>
      <c r="E69">
        <v>8586</v>
      </c>
      <c r="F69">
        <f t="shared" si="176"/>
        <v>15</v>
      </c>
      <c r="H69">
        <v>4.1900000000000004</v>
      </c>
      <c r="I69" s="51">
        <v>21.5</v>
      </c>
      <c r="J69">
        <v>1</v>
      </c>
      <c r="K69">
        <v>8571</v>
      </c>
      <c r="L69">
        <v>8586</v>
      </c>
      <c r="M69">
        <f t="shared" si="177"/>
        <v>15</v>
      </c>
    </row>
    <row r="70">
      <c r="A70" s="11" t="s">
        <v>100</v>
      </c>
      <c r="B70" s="12">
        <v>11.25</v>
      </c>
      <c r="C70">
        <v>1</v>
      </c>
      <c r="D70">
        <v>8485</v>
      </c>
      <c r="E70">
        <v>8478</v>
      </c>
      <c r="F70">
        <f t="shared" si="176"/>
        <v>-7</v>
      </c>
      <c r="H70" s="51">
        <v>4.2000000000000002</v>
      </c>
      <c r="I70" s="51">
        <v>11.25</v>
      </c>
      <c r="J70">
        <v>1</v>
      </c>
      <c r="K70">
        <v>8485</v>
      </c>
      <c r="L70">
        <v>8517</v>
      </c>
      <c r="M70">
        <f t="shared" si="177"/>
        <v>32</v>
      </c>
    </row>
    <row r="71">
      <c r="A71" s="11" t="s">
        <v>101</v>
      </c>
      <c r="B71" s="12">
        <v>15</v>
      </c>
      <c r="C71">
        <v>1</v>
      </c>
      <c r="D71">
        <v>8226</v>
      </c>
      <c r="E71">
        <v>8320</v>
      </c>
      <c r="F71">
        <f t="shared" si="176"/>
        <v>94</v>
      </c>
      <c r="M71">
        <f t="shared" si="177"/>
        <v>0</v>
      </c>
    </row>
    <row r="72">
      <c r="A72" s="11" t="s">
        <v>102</v>
      </c>
      <c r="B72" s="12">
        <v>22.5</v>
      </c>
      <c r="C72">
        <v>1</v>
      </c>
      <c r="D72">
        <v>8066</v>
      </c>
      <c r="E72">
        <v>8032</v>
      </c>
      <c r="F72">
        <f t="shared" si="176"/>
        <v>-34</v>
      </c>
      <c r="G72">
        <f>SUM(F63:F72)</f>
        <v>235</v>
      </c>
      <c r="H72">
        <v>4.25</v>
      </c>
      <c r="I72" s="51">
        <v>22.5</v>
      </c>
      <c r="J72">
        <v>1</v>
      </c>
      <c r="K72">
        <v>8066</v>
      </c>
      <c r="L72">
        <v>8032</v>
      </c>
      <c r="M72">
        <f t="shared" si="177"/>
        <v>-34</v>
      </c>
      <c r="N72">
        <f>SUM(M63:M72)</f>
        <v>178</v>
      </c>
    </row>
    <row r="73">
      <c r="B73" s="12"/>
    </row>
    <row r="74">
      <c r="B74" s="12"/>
      <c r="F74">
        <f t="shared" si="176"/>
        <v>0</v>
      </c>
      <c r="G74">
        <f>SUM(G2:G73)</f>
        <v>645</v>
      </c>
      <c r="N74">
        <f>SUM(N1:N73)</f>
        <v>1104</v>
      </c>
    </row>
    <row r="75">
      <c r="A75" s="57" t="s">
        <v>15</v>
      </c>
      <c r="B75" s="12"/>
      <c r="F75">
        <f>SUM(F4:F74)</f>
        <v>645</v>
      </c>
    </row>
    <row r="76">
      <c r="B76" s="12"/>
    </row>
    <row r="77" s="0" customFormat="1" ht="15">
      <c r="A77" s="11"/>
      <c r="B77" s="58"/>
      <c r="I77" s="51"/>
    </row>
    <row r="78" s="0" customFormat="1" ht="15">
      <c r="A78" s="11"/>
      <c r="B78" s="58"/>
      <c r="I78" s="51"/>
    </row>
    <row r="79" s="0" customFormat="1" ht="15">
      <c r="A79" s="11"/>
      <c r="B79" s="58"/>
      <c r="I79" s="51"/>
    </row>
    <row r="80" s="0" customFormat="1" ht="15">
      <c r="A80" s="11"/>
      <c r="B80" s="58"/>
      <c r="I80" s="51"/>
    </row>
    <row r="81" s="0" customFormat="1" ht="15">
      <c r="A81" s="11"/>
      <c r="B81" s="58"/>
      <c r="I81" s="51"/>
    </row>
    <row r="82" s="0" customFormat="1" ht="15">
      <c r="A82" s="11"/>
      <c r="B82" s="58"/>
      <c r="I82" s="51"/>
    </row>
    <row r="83" s="0" customFormat="1" ht="15">
      <c r="A83" s="11"/>
      <c r="B83" s="58"/>
      <c r="I83" s="51"/>
    </row>
    <row r="84" s="0" customFormat="1" ht="15">
      <c r="A84" s="11"/>
      <c r="B84" s="58"/>
      <c r="I84" s="51"/>
    </row>
    <row r="85" s="0" customFormat="1" ht="15">
      <c r="A85" s="11"/>
      <c r="B85" s="58"/>
      <c r="I85" s="51"/>
    </row>
    <row r="86" s="0" customFormat="1" ht="15">
      <c r="A86" s="11"/>
      <c r="B86" s="58"/>
      <c r="I86" s="51"/>
    </row>
    <row r="87" s="0" customFormat="1" ht="15">
      <c r="A87" s="11"/>
      <c r="B87" s="58"/>
      <c r="I87" s="51"/>
    </row>
    <row r="88" s="0" customFormat="1" ht="15">
      <c r="A88" s="11"/>
      <c r="B88" s="58"/>
      <c r="I88" s="51"/>
    </row>
    <row r="89" s="0" customFormat="1" ht="15">
      <c r="A89" s="11"/>
      <c r="B89" s="58"/>
      <c r="I89" s="51"/>
    </row>
    <row r="90" s="0" customFormat="1" ht="15">
      <c r="A90" s="11"/>
      <c r="B90" s="58"/>
      <c r="I90" s="51"/>
    </row>
    <row r="91" s="0" customFormat="1" ht="15">
      <c r="A91" s="11"/>
      <c r="B91" s="58"/>
      <c r="I91" s="51"/>
    </row>
    <row r="92" s="0" customFormat="1" ht="15">
      <c r="A92" s="11"/>
      <c r="B92" s="58"/>
      <c r="I92" s="51"/>
    </row>
    <row r="93" s="0" customFormat="1" ht="15">
      <c r="A93" s="11"/>
      <c r="B93" s="58"/>
      <c r="I93" s="51"/>
    </row>
    <row r="94" s="0" customFormat="1" ht="15">
      <c r="A94" s="11"/>
      <c r="B94" s="58"/>
      <c r="I94" s="51"/>
    </row>
    <row r="95" s="0" customFormat="1" ht="15">
      <c r="A95" s="11"/>
      <c r="B95" s="58"/>
      <c r="I95" s="51"/>
    </row>
    <row r="96" s="0" customFormat="1" ht="15">
      <c r="A96" s="11"/>
      <c r="B96" s="58"/>
      <c r="I96" s="51"/>
    </row>
    <row r="97" s="0" customFormat="1" ht="15">
      <c r="A97" s="11"/>
      <c r="B97" s="58"/>
      <c r="I97" s="51"/>
    </row>
    <row r="98" s="0" customFormat="1" ht="15">
      <c r="A98" s="11"/>
      <c r="B98" s="58"/>
      <c r="I98" s="51"/>
    </row>
    <row r="99" s="0" customFormat="1" ht="15">
      <c r="A99" s="11"/>
      <c r="B99" s="58"/>
      <c r="I99" s="51"/>
    </row>
    <row r="100" s="0" customFormat="1" ht="15">
      <c r="A100" s="11"/>
      <c r="B100" s="58"/>
      <c r="I100" s="51"/>
    </row>
    <row r="101" s="0" customFormat="1" ht="15">
      <c r="A101" s="11"/>
      <c r="B101" s="58"/>
      <c r="I101" s="51"/>
    </row>
    <row r="103" s="0" customFormat="1" ht="15">
      <c r="A103" s="11"/>
      <c r="B103" s="58"/>
      <c r="I103" s="51"/>
    </row>
    <row r="104">
      <c r="B104" s="58"/>
    </row>
    <row r="105" s="0" customFormat="1" ht="15">
      <c r="A105" s="11"/>
      <c r="B105" s="58"/>
      <c r="I105" s="51"/>
    </row>
    <row r="106" s="0" customFormat="1" ht="15">
      <c r="A106" s="11"/>
      <c r="B106" s="58"/>
      <c r="I106" s="51"/>
    </row>
    <row r="107" s="0" customFormat="1" ht="15">
      <c r="A107" s="11"/>
      <c r="B107" s="58"/>
      <c r="I107" s="51"/>
    </row>
    <row r="108" s="0" customFormat="1" ht="15">
      <c r="A108" s="11"/>
      <c r="B108" s="58"/>
      <c r="I108" s="51"/>
    </row>
    <row r="109" s="0" customFormat="1" ht="15">
      <c r="A109" s="11"/>
      <c r="B109" s="58"/>
      <c r="I109" s="51"/>
    </row>
    <row r="110" s="0" customFormat="1" ht="15">
      <c r="A110" s="11"/>
      <c r="B110" s="58"/>
      <c r="I110" s="51"/>
    </row>
    <row r="111" s="0" customFormat="1" ht="15">
      <c r="A111" s="11"/>
      <c r="B111" s="58"/>
      <c r="I111" s="51"/>
    </row>
    <row r="112" s="0" customFormat="1" ht="15">
      <c r="A112" s="11"/>
      <c r="B112" s="58"/>
      <c r="I112" s="51"/>
    </row>
    <row r="113" s="0" customFormat="1" ht="15">
      <c r="A113" s="11"/>
      <c r="B113" s="58"/>
      <c r="I113" s="51"/>
    </row>
    <row r="114" s="0" customFormat="1" ht="15">
      <c r="A114" s="11"/>
      <c r="B114" s="58"/>
      <c r="I114" s="51"/>
    </row>
    <row r="115" s="0" customFormat="1" ht="15">
      <c r="A115" s="11"/>
      <c r="B115" s="58"/>
      <c r="I115" s="51"/>
    </row>
    <row r="116" s="0" customFormat="1" ht="15">
      <c r="A116" s="11"/>
      <c r="B116" s="58"/>
      <c r="I116" s="51"/>
    </row>
    <row r="117" s="0" customFormat="1" ht="15">
      <c r="A117" s="11"/>
      <c r="B117" s="58"/>
      <c r="I117" s="51"/>
    </row>
    <row r="118" s="0" customFormat="1" ht="15">
      <c r="A118" s="11"/>
      <c r="B118" s="58"/>
      <c r="I118" s="51"/>
    </row>
    <row r="119" s="0" customFormat="1" ht="15">
      <c r="A119" s="11"/>
      <c r="B119" s="58"/>
      <c r="I119" s="51"/>
    </row>
    <row r="120" s="0" customFormat="1" ht="15">
      <c r="A120" s="11"/>
      <c r="B120" s="58"/>
      <c r="I120" s="51"/>
    </row>
    <row r="121" s="0" customFormat="1" ht="15">
      <c r="A121" s="11"/>
      <c r="B121" s="58"/>
      <c r="I121" s="51"/>
    </row>
    <row r="122" s="0" customFormat="1" ht="15">
      <c r="A122" s="11"/>
      <c r="B122" s="58"/>
      <c r="I122" s="51"/>
    </row>
    <row r="123" s="0" customFormat="1" ht="15">
      <c r="A123" s="11"/>
      <c r="B123" s="58"/>
      <c r="I123" s="51"/>
    </row>
    <row r="124" s="0" customFormat="1" ht="15">
      <c r="A124" s="11"/>
      <c r="B124" s="58"/>
      <c r="I124" s="51"/>
    </row>
    <row r="125" s="0" customFormat="1" ht="15">
      <c r="A125" s="11"/>
      <c r="B125" s="58"/>
      <c r="I125" s="51"/>
    </row>
    <row r="126" s="0" customFormat="1" ht="15">
      <c r="A126" s="11"/>
      <c r="B126" s="58"/>
      <c r="I126" s="51"/>
    </row>
    <row r="127" s="0" customFormat="1" ht="15">
      <c r="A127" s="11"/>
      <c r="B127" s="58"/>
      <c r="I127" s="51"/>
    </row>
    <row r="128" s="0" customFormat="1" ht="15">
      <c r="A128" s="11"/>
      <c r="B128" s="58"/>
      <c r="I128" s="51"/>
    </row>
    <row r="129" s="0" customFormat="1" ht="15">
      <c r="A129" s="11"/>
      <c r="B129" s="58"/>
      <c r="I129" s="51"/>
    </row>
    <row r="130" s="0" customFormat="1" ht="15">
      <c r="A130" s="11"/>
      <c r="B130" s="58"/>
      <c r="I130" s="51"/>
    </row>
    <row r="131" s="0" customFormat="1" ht="15">
      <c r="A131" s="11"/>
      <c r="B131" s="58"/>
      <c r="I131" s="51"/>
    </row>
    <row r="132" s="0" customFormat="1" ht="15">
      <c r="A132" s="11"/>
      <c r="B132" s="58"/>
      <c r="I132" s="51"/>
    </row>
    <row r="133" s="0" customFormat="1" ht="15">
      <c r="A133" s="11"/>
      <c r="B133" s="58"/>
      <c r="I133" s="51"/>
    </row>
    <row r="134">
      <c r="B134" s="58"/>
    </row>
    <row r="135" s="0" customFormat="1" ht="15">
      <c r="A135" s="11"/>
      <c r="B135" s="58"/>
      <c r="I135" s="51"/>
    </row>
    <row r="136" s="0" customFormat="1" ht="15">
      <c r="A136" s="11"/>
      <c r="B136" s="58"/>
      <c r="I136" s="51"/>
    </row>
    <row r="137" s="0" customFormat="1" ht="15">
      <c r="A137" s="11"/>
      <c r="B137" s="58"/>
      <c r="I137" s="51"/>
    </row>
    <row r="138" s="0" customFormat="1" ht="15">
      <c r="A138" s="11"/>
      <c r="B138" s="58"/>
      <c r="I138" s="51"/>
    </row>
    <row r="139" s="0" customFormat="1" ht="15">
      <c r="A139" s="11"/>
      <c r="B139" s="58"/>
      <c r="I139" s="51"/>
    </row>
    <row r="140" s="0" customFormat="1" ht="15">
      <c r="A140" s="11"/>
      <c r="B140" s="58"/>
      <c r="I140" s="51"/>
    </row>
    <row r="141" s="0" customFormat="1" ht="15">
      <c r="A141" s="11"/>
      <c r="B141" s="58"/>
      <c r="I141" s="51"/>
    </row>
    <row r="142" s="0" customFormat="1" ht="15">
      <c r="A142" s="11"/>
      <c r="B142" s="58"/>
      <c r="I142" s="51"/>
    </row>
    <row r="143" s="0" customFormat="1" ht="15">
      <c r="A143" s="11"/>
      <c r="B143" s="58"/>
      <c r="I143" s="51"/>
    </row>
    <row r="144" s="0" customFormat="1" ht="15">
      <c r="A144" s="11"/>
      <c r="B144" s="58"/>
      <c r="I144" s="51"/>
    </row>
    <row r="145" s="0" customFormat="1" ht="15">
      <c r="A145" s="11"/>
      <c r="B145" s="58"/>
      <c r="I145" s="51"/>
    </row>
    <row r="146" s="0" customFormat="1" ht="15">
      <c r="A146" s="11"/>
      <c r="B146" s="58"/>
      <c r="I146" s="51"/>
    </row>
    <row r="147" s="0" customFormat="1" ht="15">
      <c r="A147" s="11"/>
      <c r="B147" s="58"/>
      <c r="I147" s="51"/>
    </row>
    <row r="148" s="0" customFormat="1" ht="15">
      <c r="A148" s="11"/>
      <c r="B148" s="58"/>
      <c r="I148" s="51"/>
    </row>
    <row r="149" s="0" customFormat="1" ht="15">
      <c r="A149" s="11"/>
      <c r="B149" s="58"/>
      <c r="I149" s="51"/>
    </row>
    <row r="150" s="0" customFormat="1" ht="15">
      <c r="A150" s="11"/>
      <c r="B150" s="58"/>
      <c r="I150" s="51"/>
    </row>
    <row r="151" s="0" customFormat="1" ht="15">
      <c r="A151" s="11"/>
      <c r="B151" s="58"/>
      <c r="I151" s="51"/>
    </row>
    <row r="152" s="0" customFormat="1" ht="15">
      <c r="A152" s="11"/>
      <c r="B152" s="58"/>
      <c r="I152" s="51"/>
    </row>
    <row r="153" s="0" customFormat="1" ht="15">
      <c r="A153" s="11"/>
      <c r="B153" s="58"/>
      <c r="I153" s="51"/>
    </row>
    <row r="154" s="0" customFormat="1" ht="15">
      <c r="A154" s="11"/>
      <c r="B154" s="58"/>
      <c r="I154" s="51"/>
    </row>
    <row r="155" s="0" customFormat="1" ht="15">
      <c r="A155" s="11"/>
      <c r="B155" s="58"/>
      <c r="I155" s="51"/>
    </row>
    <row r="156" s="0" customFormat="1" ht="15">
      <c r="A156" s="11"/>
      <c r="B156" s="58"/>
      <c r="I156" s="51"/>
    </row>
    <row r="157">
      <c r="B157" s="58"/>
    </row>
    <row r="158" s="0" customFormat="1" ht="15">
      <c r="A158" s="11"/>
      <c r="B158" s="58"/>
      <c r="I158" s="51"/>
    </row>
    <row r="159" s="0" customFormat="1" ht="15">
      <c r="A159" s="11"/>
      <c r="B159" s="58"/>
      <c r="I159" s="51"/>
    </row>
    <row r="160" s="0" customFormat="1" ht="15">
      <c r="A160" s="11"/>
      <c r="B160" s="58"/>
      <c r="I160" s="51"/>
    </row>
    <row r="161" s="0" customFormat="1" ht="15">
      <c r="A161" s="11"/>
      <c r="B161" s="58"/>
      <c r="I161" s="51"/>
    </row>
    <row r="162" s="0" customFormat="1" ht="15">
      <c r="A162" s="11"/>
      <c r="B162" s="58"/>
      <c r="I162" s="51"/>
    </row>
    <row r="163" s="0" customFormat="1" ht="15">
      <c r="A163" s="11"/>
      <c r="B163" s="58"/>
      <c r="I163" s="51"/>
    </row>
    <row r="164" s="0" customFormat="1" ht="15">
      <c r="A164" s="11"/>
      <c r="B164" s="58"/>
      <c r="I164" s="51"/>
    </row>
    <row r="165" s="0" customFormat="1" ht="15">
      <c r="A165" s="11"/>
      <c r="B165" s="58"/>
      <c r="I165" s="51"/>
    </row>
    <row r="166" s="0" customFormat="1" ht="15">
      <c r="A166" s="11"/>
      <c r="B166" s="58"/>
      <c r="I166" s="51"/>
    </row>
    <row r="167" s="0" customFormat="1" ht="15">
      <c r="A167" s="11"/>
      <c r="B167" s="58"/>
      <c r="I167" s="51"/>
    </row>
    <row r="168" s="0" customFormat="1" ht="15">
      <c r="A168" s="11"/>
      <c r="B168" s="58"/>
      <c r="I168" s="51"/>
    </row>
    <row r="169" s="0" customFormat="1" ht="15">
      <c r="A169" s="11"/>
      <c r="B169" s="58"/>
      <c r="I169" s="51"/>
    </row>
    <row r="170" s="0" customFormat="1" ht="15">
      <c r="A170" s="11"/>
      <c r="B170" s="58"/>
      <c r="I170" s="51"/>
    </row>
    <row r="171" s="0" customFormat="1" ht="15">
      <c r="A171" s="11"/>
      <c r="B171" s="58"/>
      <c r="I171" s="51"/>
    </row>
    <row r="172" s="0" customFormat="1" ht="15">
      <c r="A172" s="11"/>
      <c r="B172" s="58"/>
      <c r="I172" s="51"/>
    </row>
    <row r="173" s="0" customFormat="1" ht="15">
      <c r="A173" s="11"/>
      <c r="B173" s="58"/>
      <c r="I173" s="51"/>
    </row>
    <row r="174" s="0" customFormat="1" ht="15">
      <c r="A174" s="11"/>
      <c r="B174" s="58"/>
      <c r="I174" s="51"/>
    </row>
    <row r="175" s="0" customFormat="1" ht="15">
      <c r="A175" s="11"/>
      <c r="B175" s="58"/>
      <c r="I175" s="51"/>
    </row>
    <row r="176" s="0" customFormat="1" ht="15">
      <c r="A176" s="11"/>
      <c r="B176" s="58"/>
      <c r="I176" s="51"/>
    </row>
    <row r="177" s="0" customFormat="1" ht="15">
      <c r="A177" s="11"/>
      <c r="B177" s="58"/>
      <c r="I177" s="51"/>
    </row>
    <row r="178" s="0" customFormat="1" ht="15">
      <c r="A178" s="11"/>
      <c r="B178" s="58"/>
      <c r="I178" s="51"/>
    </row>
    <row r="179" s="0" customFormat="1" ht="15">
      <c r="A179" s="11"/>
      <c r="B179" s="58"/>
      <c r="I179" s="51"/>
    </row>
    <row r="180" s="0" customFormat="1" ht="15">
      <c r="A180" s="11"/>
      <c r="B180" s="58"/>
      <c r="I180" s="51"/>
    </row>
    <row r="181" s="0" customFormat="1" ht="15">
      <c r="A181" s="11"/>
      <c r="B181" s="58"/>
      <c r="I181" s="51"/>
    </row>
    <row r="182" s="0" customFormat="1" ht="15">
      <c r="A182" s="11"/>
      <c r="B182" s="58"/>
      <c r="I182" s="51"/>
    </row>
    <row r="183" s="0" customFormat="1" ht="15">
      <c r="A183" s="11"/>
      <c r="B183" s="58"/>
      <c r="I183" s="51"/>
    </row>
    <row r="184" s="0" customFormat="1" ht="15">
      <c r="A184" s="11"/>
      <c r="B184" s="58"/>
      <c r="I184" s="51"/>
    </row>
    <row r="185" s="0" customFormat="1" ht="15">
      <c r="A185" s="11"/>
      <c r="B185" s="58"/>
      <c r="I185" s="51"/>
    </row>
    <row r="186" s="0" customFormat="1" ht="15">
      <c r="A186" s="11"/>
      <c r="B186" s="58"/>
      <c r="I186" s="51"/>
    </row>
    <row r="187">
      <c r="B187" s="58"/>
    </row>
    <row r="190" s="0" customFormat="1" ht="15">
      <c r="A190" s="11"/>
      <c r="B190" s="58"/>
      <c r="I190" s="51"/>
    </row>
    <row r="191" s="0" customFormat="1" ht="15">
      <c r="A191" s="11"/>
      <c r="B191" s="58"/>
      <c r="I191" s="51"/>
    </row>
    <row r="192" s="0" customFormat="1" ht="15">
      <c r="A192" s="11"/>
      <c r="B192" s="58"/>
      <c r="I192" s="51"/>
    </row>
    <row r="193" s="0" customFormat="1" ht="15">
      <c r="A193" s="11"/>
      <c r="B193" s="58"/>
      <c r="I193" s="51"/>
    </row>
    <row r="194" s="0" customFormat="1" ht="15">
      <c r="A194" s="11"/>
      <c r="B194" s="58"/>
      <c r="I194" s="51"/>
    </row>
    <row r="195" s="0" customFormat="1" ht="15">
      <c r="A195" s="11"/>
      <c r="B195" s="58"/>
      <c r="I195" s="51"/>
    </row>
    <row r="196" s="0" customFormat="1" ht="15">
      <c r="A196" s="11"/>
      <c r="B196" s="58"/>
      <c r="I196" s="51"/>
    </row>
    <row r="197" s="0" customFormat="1" ht="15">
      <c r="A197" s="11"/>
      <c r="B197" s="58"/>
      <c r="I197" s="51"/>
    </row>
    <row r="198" s="0" customFormat="1" ht="15">
      <c r="A198" s="11"/>
      <c r="B198" s="58"/>
      <c r="I198" s="51"/>
    </row>
    <row r="199" s="0" customFormat="1" ht="15">
      <c r="A199" s="11"/>
      <c r="B199" s="58"/>
      <c r="I199" s="51"/>
    </row>
    <row r="200" s="0" customFormat="1" ht="15">
      <c r="A200" s="11"/>
      <c r="B200" s="58"/>
      <c r="I200" s="51"/>
    </row>
    <row r="201" s="0" customFormat="1" ht="15">
      <c r="A201" s="11"/>
      <c r="B201" s="58"/>
      <c r="I201" s="51"/>
    </row>
    <row r="202" s="0" customFormat="1" ht="15">
      <c r="A202" s="11"/>
      <c r="B202" s="58"/>
      <c r="I202" s="51"/>
    </row>
    <row r="203" s="0" customFormat="1" ht="15">
      <c r="A203" s="11"/>
      <c r="B203" s="58"/>
      <c r="I203" s="51"/>
    </row>
    <row r="204" s="0" customFormat="1" ht="15">
      <c r="A204" s="11"/>
      <c r="B204" s="58"/>
      <c r="I204" s="51"/>
    </row>
    <row r="205" s="0" customFormat="1" ht="15">
      <c r="A205" s="11"/>
      <c r="B205" s="58"/>
      <c r="I205" s="51"/>
    </row>
    <row r="206" s="0" customFormat="1" ht="15">
      <c r="A206" s="11"/>
      <c r="B206" s="58"/>
      <c r="I206" s="51"/>
    </row>
    <row r="207">
      <c r="B207" s="58"/>
    </row>
  </sheetData>
  <printOptions headings="0" gridLines="0"/>
  <pageMargins left="0.75" right="0.75" top="1" bottom="1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LinksUpToDate>false</LinksUpToDate>
  <ScaleCrop>false</ScaleCrop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MRR-W29</dc:creator>
  <cp:revision>1</cp:revision>
  <dcterms:created xsi:type="dcterms:W3CDTF">2023-06-11T21:56:00Z</dcterms:created>
  <dcterms:modified xsi:type="dcterms:W3CDTF">2023-11-01T09:09:31Z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6859e825966d4f6ca48ac886db51eef1_22</vt:lpwstr>
  </property>
  <property fmtid="{D5CDD505-2E9C-101B-9397-08002B2CF9AE}" pid="3" name="KSOProductBuildVer">
    <vt:lpwstr>2052-11.1.0.14309</vt:lpwstr>
  </property>
</Properties>
</file>