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YandexDisk\Git\XBRL_SCHA_Prirost\Шаблоны\"/>
    </mc:Choice>
  </mc:AlternateContent>
  <xr:revisionPtr revIDLastSave="0" documentId="13_ncr:1_{9BE2D56A-7163-414B-9283-21B379BCA973}" xr6:coauthVersionLast="45" xr6:coauthVersionMax="45" xr10:uidLastSave="{00000000-0000-0000-0000-000000000000}"/>
  <bookViews>
    <workbookView xWindow="-120" yWindow="-120" windowWidth="29040" windowHeight="15990" tabRatio="713" xr2:uid="{00000000-000D-0000-FFFF-FFFF00000000}"/>
  </bookViews>
  <sheets>
    <sheet name="ЗПИФ_РПИ" sheetId="1" r:id="rId1"/>
    <sheet name="ЗПИФ_АРС Капитал" sheetId="2" r:id="rId2"/>
    <sheet name="ЗПИФ_Дон" sheetId="5" r:id="rId3"/>
    <sheet name="ЗПИФ_Азов" sheetId="6" r:id="rId4"/>
    <sheet name="ЗПИФ_Центр" sheetId="7" r:id="rId5"/>
    <sheet name="ЗПИФ_Кубань" sheetId="8" r:id="rId6"/>
    <sheet name="ЗПИФ_ЦентрДевелопмент" sheetId="9" r:id="rId7"/>
    <sheet name="ЗПИФ_ВостокКапитал" sheetId="10" r:id="rId8"/>
    <sheet name="ФИО" sheetId="11" r:id="rId9"/>
    <sheet name="списки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4" i="2"/>
  <c r="B5" i="2"/>
  <c r="B4" i="5"/>
  <c r="B5" i="5"/>
  <c r="B4" i="6"/>
  <c r="B5" i="6"/>
  <c r="B4" i="7"/>
  <c r="B5" i="7"/>
  <c r="B4" i="8"/>
  <c r="B5" i="8"/>
  <c r="B4" i="9"/>
  <c r="B5" i="9"/>
  <c r="B4" i="10"/>
  <c r="B5" i="10"/>
  <c r="B2" i="10" l="1"/>
  <c r="B2" i="9"/>
  <c r="B2" i="8"/>
  <c r="B2" i="7"/>
  <c r="B2" i="6"/>
  <c r="B2" i="5"/>
  <c r="B2" i="2" l="1"/>
  <c r="B2" i="1" l="1"/>
</calcChain>
</file>

<file path=xl/sharedStrings.xml><?xml version="1.0" encoding="utf-8"?>
<sst xmlns="http://schemas.openxmlformats.org/spreadsheetml/2006/main" count="166" uniqueCount="74">
  <si>
    <t>id</t>
  </si>
  <si>
    <t>точность</t>
  </si>
  <si>
    <t>СД</t>
  </si>
  <si>
    <t>ЗПИФ_РПИ</t>
  </si>
  <si>
    <t>Акционерное общество "Депозитарная компания "РЕГИОН"</t>
  </si>
  <si>
    <t>ЗПИФ_АРС Капитал</t>
  </si>
  <si>
    <t>Закрытое акционерное общество "Первый Специализированный Депозитарий"</t>
  </si>
  <si>
    <t>ЗПИФ_Дон</t>
  </si>
  <si>
    <t>ЗПИФ_Азов</t>
  </si>
  <si>
    <t>ЗПИФ_Центр</t>
  </si>
  <si>
    <t>ЗПИФ_Кубань</t>
  </si>
  <si>
    <t>ЗПИФ_ЦентрДевелопмент</t>
  </si>
  <si>
    <t>ЗПИФ_ВостокКапитал</t>
  </si>
  <si>
    <t>7710198911</t>
  </si>
  <si>
    <t>1037708002144</t>
  </si>
  <si>
    <t>тип_счета</t>
  </si>
  <si>
    <t>СпецДеп</t>
  </si>
  <si>
    <t>Акционерное общество «Специализированный депозитарий «ИНФИНИТУМ»</t>
  </si>
  <si>
    <t>1027700373678</t>
  </si>
  <si>
    <t>1027739039283</t>
  </si>
  <si>
    <t>СД_ИНН</t>
  </si>
  <si>
    <t>СД_ОГРН</t>
  </si>
  <si>
    <t>ГПБ-2</t>
  </si>
  <si>
    <t>БАНК ГПБ (АО)</t>
  </si>
  <si>
    <t>ООО КБ "ГТ БАНК"</t>
  </si>
  <si>
    <t>ГПБ-1</t>
  </si>
  <si>
    <t>Филиал Банка ГПБ (АО) "Южный"</t>
  </si>
  <si>
    <t>ГТБ</t>
  </si>
  <si>
    <t>name</t>
  </si>
  <si>
    <t>номер счета</t>
  </si>
  <si>
    <t>пай</t>
  </si>
  <si>
    <t>Счета в кредитных организациях:</t>
  </si>
  <si>
    <t>идентификатор фонда</t>
  </si>
  <si>
    <t>тип счета</t>
  </si>
  <si>
    <t>42003810600070000106</t>
  </si>
  <si>
    <t>40701810400000000806</t>
  </si>
  <si>
    <t>40701810900000000885</t>
  </si>
  <si>
    <t>40701810200020033726</t>
  </si>
  <si>
    <t>40701810200000000886</t>
  </si>
  <si>
    <t>40701810600000000884</t>
  </si>
  <si>
    <t>40701810700000001505</t>
  </si>
  <si>
    <t>40701810300000001840</t>
  </si>
  <si>
    <t>40701810500000001983</t>
  </si>
  <si>
    <t>40701810200000001982</t>
  </si>
  <si>
    <t>42002810900070000276</t>
  </si>
  <si>
    <t>42002810500070000281</t>
  </si>
  <si>
    <t>42003810800070000100</t>
  </si>
  <si>
    <t>42003810100070000101</t>
  </si>
  <si>
    <t>42003810700070000103</t>
  </si>
  <si>
    <t>42002810400070000187</t>
  </si>
  <si>
    <t>Расчетный</t>
  </si>
  <si>
    <t>Транзитный</t>
  </si>
  <si>
    <t>Депозит</t>
  </si>
  <si>
    <t>Наименование</t>
  </si>
  <si>
    <t>ОГРН</t>
  </si>
  <si>
    <t>ИНН</t>
  </si>
  <si>
    <t>6164111800</t>
  </si>
  <si>
    <t>1166196113379</t>
  </si>
  <si>
    <t>Общество с ограниченной ответственностью "Донская трастовая компания"</t>
  </si>
  <si>
    <t>А.Я.Тованчов</t>
  </si>
  <si>
    <t>Тованчов Андрей Яковлевич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</si>
  <si>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</si>
  <si>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</si>
  <si>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</si>
  <si>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</si>
  <si>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</si>
  <si>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</si>
  <si>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</si>
  <si>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</si>
  <si>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А.А.Роденкова</t>
  </si>
  <si>
    <t>Роденкова Анна Аркадьевна</t>
  </si>
  <si>
    <t>ФИО_кратко</t>
  </si>
  <si>
    <t>ФИО_полностью</t>
  </si>
  <si>
    <t>42003810500070000112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</si>
</sst>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Border="1"/>
    <xf numFmtId="0" fontId="0" fillId="33" borderId="10" xfId="0" applyNumberForma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right" vertical="center"/>
    </xf>
    <xf numFmtId="0" fontId="18" fillId="34" borderId="10" xfId="0" applyFont="1" applyFill="1" applyBorder="1" applyAlignment="1">
      <alignment horizontal="center" vertical="center"/>
    </xf>
    <xf numFmtId="49" fontId="18" fillId="34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33" borderId="14" xfId="0" applyNumberFormat="1" applyFill="1" applyBorder="1" applyAlignment="1">
      <alignment horizontal="center" vertical="center"/>
    </xf>
    <xf numFmtId="49" fontId="0" fillId="0" borderId="10" xfId="0" applyNumberFormat="1" applyBorder="1" applyAlignment="1">
      <alignment horizontal="right"/>
    </xf>
    <xf numFmtId="49" fontId="0" fillId="0" borderId="11" xfId="0" applyNumberFormat="1" applyBorder="1" applyAlignment="1">
      <alignment horizontal="right" vertical="top"/>
    </xf>
    <xf numFmtId="49" fontId="0" fillId="0" borderId="14" xfId="0" applyNumberFormat="1" applyBorder="1" applyAlignment="1">
      <alignment horizontal="right" vertical="top"/>
    </xf>
    <xf numFmtId="49" fontId="0" fillId="0" borderId="10" xfId="0" applyNumberFormat="1" applyBorder="1" applyAlignment="1">
      <alignment horizontal="right" vertical="top"/>
    </xf>
    <xf numFmtId="49" fontId="0" fillId="0" borderId="16" xfId="0" applyNumberFormat="1" applyBorder="1" applyAlignment="1">
      <alignment horizontal="right" vertical="top"/>
    </xf>
    <xf numFmtId="0" fontId="18" fillId="34" borderId="1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right"/>
    </xf>
    <xf numFmtId="0" fontId="18" fillId="34" borderId="15" xfId="0" applyFont="1" applyFill="1" applyBorder="1" applyAlignment="1">
      <alignment vertical="center"/>
    </xf>
    <xf numFmtId="0" fontId="18" fillId="34" borderId="11" xfId="0" applyFont="1" applyFill="1" applyBorder="1" applyAlignment="1">
      <alignment vertical="center"/>
    </xf>
    <xf numFmtId="49" fontId="18" fillId="34" borderId="11" xfId="0" applyNumberFormat="1" applyFont="1" applyFill="1" applyBorder="1" applyAlignment="1">
      <alignment vertical="center"/>
    </xf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4">
    <dxf>
      <numFmt numFmtId="30" formatCode="@"/>
      <alignment horizontal="right" textRotation="0" wrapText="0" indent="0" justifyLastLine="0" shrinkToFit="0" readingOrder="0"/>
      <border outline="0">
        <left style="thin">
          <color indexed="64"/>
        </left>
      </border>
    </dxf>
    <dxf>
      <numFmt numFmtId="30" formatCode="@"/>
      <alignment horizontal="right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30" formatCode="@"/>
      <alignment horizontal="right" textRotation="0" wrapText="0" indent="0" justifyLastLine="0" shrinkToFit="0" readingOrder="0"/>
      <border outline="0">
        <left style="thin">
          <color indexed="64"/>
        </left>
      </border>
    </dxf>
    <dxf>
      <numFmt numFmtId="30" formatCode="@"/>
      <alignment horizontal="right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ип_счета" displayName="Тип_счета" ref="A12:A15" totalsRowShown="0" headerRowBorderDxfId="23" tableBorderDxfId="22" totalsRowBorderDxfId="21">
  <autoFilter ref="A12:A15" xr:uid="{00000000-0009-0000-0100-000001000000}"/>
  <tableColumns count="1">
    <tableColumn id="1" xr3:uid="{00000000-0010-0000-0000-000001000000}" name="тип_счета" dataDxfId="20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СпецДеп" displayName="СпецДеп" ref="A18:C21" totalsRowShown="0" headerRowDxfId="19" headerRowBorderDxfId="18" tableBorderDxfId="17" totalsRowBorderDxfId="16">
  <autoFilter ref="A18:C21" xr:uid="{00000000-0009-0000-0100-000002000000}"/>
  <tableColumns count="3">
    <tableColumn id="3" xr3:uid="{00000000-0010-0000-0100-000003000000}" name="СпецДеп" dataDxfId="15"/>
    <tableColumn id="2" xr3:uid="{00000000-0010-0000-0100-000002000000}" name="СД_ОГРН" dataDxfId="14"/>
    <tableColumn id="1" xr3:uid="{00000000-0010-0000-0100-000001000000}" name="СД_ИНН" dataDxfId="13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Банк" displayName="Банк" ref="A24:B27" totalsRowShown="0">
  <autoFilter ref="A24:B27" xr:uid="{00000000-0009-0000-0100-000004000000}"/>
  <tableColumns count="2">
    <tableColumn id="2" xr3:uid="{00000000-0010-0000-0200-000002000000}" name="name"/>
    <tableColumn id="1" xr3:uid="{00000000-0010-0000-0200-000001000000}" name="id"/>
  </tableColumns>
  <tableStyleInfo name="TableStyleDark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ПИФ" displayName="ПИФ" ref="A1:B9" totalsRowShown="0" dataDxfId="11" headerRowBorderDxfId="12" tableBorderDxfId="10" totalsRowBorderDxfId="9">
  <autoFilter ref="A1:B9" xr:uid="{00000000-0009-0000-0100-000005000000}"/>
  <tableColumns count="2">
    <tableColumn id="1" xr3:uid="{00000000-0010-0000-0300-000001000000}" name="id" dataDxfId="8"/>
    <tableColumn id="2" xr3:uid="{00000000-0010-0000-0300-000002000000}" name="пай" dataDxfId="7"/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34B662-098C-4C7C-A6AA-A8A362E35D23}" name="Контрагент" displayName="Контрагент" ref="A30:C31" totalsRowShown="0" headerRowDxfId="6" headerRowBorderDxfId="5" tableBorderDxfId="4" totalsRowBorderDxfId="3">
  <autoFilter ref="A30:C31" xr:uid="{F964E07C-C8D8-4F45-856F-C3E616205C71}"/>
  <tableColumns count="3">
    <tableColumn id="3" xr3:uid="{2FC8A739-498A-4669-A93F-716155668250}" name="Наименование" dataDxfId="2"/>
    <tableColumn id="2" xr3:uid="{6ABEED46-F199-420E-9BA8-FD6271D0313A}" name="ОГРН" dataDxfId="1"/>
    <tableColumn id="1" xr3:uid="{24D355CC-C975-4B86-A69D-1451416934F2}" name="ИНН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9" sqref="B9"/>
    </sheetView>
  </sheetViews>
  <sheetFormatPr defaultRowHeight="15" x14ac:dyDescent="0.25"/>
  <cols>
    <col min="1" max="1" width="26.42578125" style="10" customWidth="1"/>
    <col min="2" max="2" width="45.7109375" style="2" customWidth="1"/>
    <col min="3" max="3" width="21.85546875" style="2" customWidth="1"/>
    <col min="5" max="5" width="14.5703125" customWidth="1"/>
    <col min="6" max="6" width="16.5703125" customWidth="1"/>
  </cols>
  <sheetData>
    <row r="1" spans="1:3" ht="18.75" x14ac:dyDescent="0.25">
      <c r="A1" s="14" t="s">
        <v>32</v>
      </c>
      <c r="B1" s="21" t="s">
        <v>3</v>
      </c>
    </row>
    <row r="2" spans="1:3" x14ac:dyDescent="0.25">
      <c r="A2" s="14" t="s">
        <v>1</v>
      </c>
      <c r="B2" s="13">
        <f>INDEX(ПИФ[пай],MATCH(B1,ПИФ[id],0))</f>
        <v>5</v>
      </c>
    </row>
    <row r="3" spans="1:3" ht="30" x14ac:dyDescent="0.25">
      <c r="A3" s="14" t="s">
        <v>2</v>
      </c>
      <c r="B3" s="22" t="s">
        <v>4</v>
      </c>
    </row>
    <row r="4" spans="1:3" x14ac:dyDescent="0.25">
      <c r="A4" s="14" t="s">
        <v>20</v>
      </c>
      <c r="B4" s="13">
        <f>INDEX(СпецДеп[СД_ИНН],MATCH(B3,СпецДеп[СпецДеп],0))</f>
        <v>7708213619</v>
      </c>
    </row>
    <row r="5" spans="1:3" x14ac:dyDescent="0.25">
      <c r="A5" s="15" t="s">
        <v>21</v>
      </c>
      <c r="B5" s="23" t="str">
        <f>INDEX(СпецДеп[СД_ОГРН],MATCH(B3,СпецДеп[СпецДеп],0))</f>
        <v>1037708002144</v>
      </c>
    </row>
    <row r="6" spans="1:3" x14ac:dyDescent="0.25">
      <c r="A6" s="31" t="s">
        <v>31</v>
      </c>
      <c r="B6" s="32"/>
      <c r="C6"/>
    </row>
    <row r="7" spans="1:3" x14ac:dyDescent="0.25">
      <c r="A7" s="17" t="s">
        <v>33</v>
      </c>
      <c r="B7" s="18" t="s">
        <v>29</v>
      </c>
      <c r="C7"/>
    </row>
    <row r="8" spans="1:3" x14ac:dyDescent="0.25">
      <c r="A8" s="11" t="s">
        <v>50</v>
      </c>
      <c r="B8" s="16" t="s">
        <v>35</v>
      </c>
      <c r="C8"/>
    </row>
    <row r="9" spans="1:3" x14ac:dyDescent="0.25">
      <c r="A9" s="11"/>
      <c r="B9" s="30"/>
      <c r="C9"/>
    </row>
    <row r="10" spans="1:3" x14ac:dyDescent="0.25">
      <c r="A10" s="11"/>
      <c r="B10" s="30"/>
      <c r="C10"/>
    </row>
    <row r="11" spans="1:3" x14ac:dyDescent="0.25">
      <c r="A11" s="11"/>
      <c r="B11" s="30"/>
      <c r="C11"/>
    </row>
    <row r="12" spans="1:3" x14ac:dyDescent="0.25">
      <c r="A12" s="3"/>
      <c r="B12" s="4"/>
      <c r="C12"/>
    </row>
    <row r="13" spans="1:3" x14ac:dyDescent="0.25">
      <c r="A13" s="1"/>
      <c r="C13"/>
    </row>
    <row r="14" spans="1:3" x14ac:dyDescent="0.25">
      <c r="C14"/>
    </row>
    <row r="15" spans="1:3" x14ac:dyDescent="0.25">
      <c r="C15"/>
    </row>
  </sheetData>
  <dataValidations count="3">
    <dataValidation type="list" allowBlank="1" showInputMessage="1" showErrorMessage="1" sqref="A8:A11" xr:uid="{00000000-0002-0000-0000-000000000000}">
      <formula1>INDIRECT("Тип_счета[тип_счета]")</formula1>
    </dataValidation>
    <dataValidation type="list" allowBlank="1" showInputMessage="1" showErrorMessage="1" sqref="B3" xr:uid="{00000000-0002-0000-0000-000001000000}">
      <formula1>INDIRECT("СпецДеп[СпецДеп]")</formula1>
    </dataValidation>
    <dataValidation type="list" allowBlank="1" showInputMessage="1" showErrorMessage="1" sqref="B1" xr:uid="{00000000-0002-0000-0000-000003000000}">
      <formula1>INDIRECT("ПИФ[id]")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>
      <selection activeCell="B20" sqref="B20"/>
    </sheetView>
  </sheetViews>
  <sheetFormatPr defaultRowHeight="15" x14ac:dyDescent="0.25"/>
  <cols>
    <col min="1" max="1" width="78" customWidth="1"/>
    <col min="2" max="3" width="15.7109375" customWidth="1"/>
  </cols>
  <sheetData>
    <row r="1" spans="1:2" x14ac:dyDescent="0.25">
      <c r="A1" t="s">
        <v>0</v>
      </c>
      <c r="B1" s="19" t="s">
        <v>30</v>
      </c>
    </row>
    <row r="2" spans="1:2" x14ac:dyDescent="0.25">
      <c r="A2" s="5" t="s">
        <v>3</v>
      </c>
      <c r="B2" s="20">
        <v>5</v>
      </c>
    </row>
    <row r="3" spans="1:2" x14ac:dyDescent="0.25">
      <c r="A3" s="5" t="s">
        <v>5</v>
      </c>
      <c r="B3" s="20">
        <v>6</v>
      </c>
    </row>
    <row r="4" spans="1:2" x14ac:dyDescent="0.25">
      <c r="A4" s="5" t="s">
        <v>7</v>
      </c>
      <c r="B4" s="20">
        <v>6</v>
      </c>
    </row>
    <row r="5" spans="1:2" x14ac:dyDescent="0.25">
      <c r="A5" s="5" t="s">
        <v>8</v>
      </c>
      <c r="B5" s="20">
        <v>6</v>
      </c>
    </row>
    <row r="6" spans="1:2" x14ac:dyDescent="0.25">
      <c r="A6" s="5" t="s">
        <v>9</v>
      </c>
      <c r="B6" s="20">
        <v>6</v>
      </c>
    </row>
    <row r="7" spans="1:2" x14ac:dyDescent="0.25">
      <c r="A7" s="5" t="s">
        <v>10</v>
      </c>
      <c r="B7" s="20">
        <v>6</v>
      </c>
    </row>
    <row r="8" spans="1:2" x14ac:dyDescent="0.25">
      <c r="A8" s="5" t="s">
        <v>11</v>
      </c>
      <c r="B8" s="20">
        <v>6</v>
      </c>
    </row>
    <row r="9" spans="1:2" x14ac:dyDescent="0.25">
      <c r="A9" s="5" t="s">
        <v>12</v>
      </c>
      <c r="B9" s="20">
        <v>6</v>
      </c>
    </row>
    <row r="12" spans="1:2" x14ac:dyDescent="0.25">
      <c r="A12" t="s">
        <v>15</v>
      </c>
    </row>
    <row r="13" spans="1:2" x14ac:dyDescent="0.25">
      <c r="A13" s="6" t="s">
        <v>50</v>
      </c>
    </row>
    <row r="14" spans="1:2" x14ac:dyDescent="0.25">
      <c r="A14" s="6" t="s">
        <v>52</v>
      </c>
    </row>
    <row r="15" spans="1:2" x14ac:dyDescent="0.25">
      <c r="A15" s="7" t="s">
        <v>51</v>
      </c>
    </row>
    <row r="18" spans="1:3" x14ac:dyDescent="0.25">
      <c r="A18" t="s">
        <v>16</v>
      </c>
      <c r="B18" t="s">
        <v>21</v>
      </c>
      <c r="C18" t="s">
        <v>20</v>
      </c>
    </row>
    <row r="19" spans="1:3" x14ac:dyDescent="0.25">
      <c r="A19" s="8" t="s">
        <v>6</v>
      </c>
      <c r="B19" s="27" t="s">
        <v>18</v>
      </c>
      <c r="C19" s="25" t="s">
        <v>13</v>
      </c>
    </row>
    <row r="20" spans="1:3" x14ac:dyDescent="0.25">
      <c r="A20" s="8" t="s">
        <v>4</v>
      </c>
      <c r="B20" s="24" t="s">
        <v>14</v>
      </c>
      <c r="C20" s="25">
        <v>7708213619</v>
      </c>
    </row>
    <row r="21" spans="1:3" x14ac:dyDescent="0.25">
      <c r="A21" s="9" t="s">
        <v>17</v>
      </c>
      <c r="B21" s="26" t="s">
        <v>19</v>
      </c>
      <c r="C21" s="28">
        <v>7705380065</v>
      </c>
    </row>
    <row r="24" spans="1:3" x14ac:dyDescent="0.25">
      <c r="A24" t="s">
        <v>28</v>
      </c>
      <c r="B24" t="s">
        <v>0</v>
      </c>
    </row>
    <row r="25" spans="1:3" x14ac:dyDescent="0.25">
      <c r="A25" t="s">
        <v>23</v>
      </c>
      <c r="B25" t="s">
        <v>25</v>
      </c>
    </row>
    <row r="26" spans="1:3" x14ac:dyDescent="0.25">
      <c r="A26" t="s">
        <v>26</v>
      </c>
      <c r="B26" t="s">
        <v>22</v>
      </c>
    </row>
    <row r="27" spans="1:3" x14ac:dyDescent="0.25">
      <c r="A27" t="s">
        <v>24</v>
      </c>
      <c r="B27" t="s">
        <v>27</v>
      </c>
    </row>
    <row r="30" spans="1:3" x14ac:dyDescent="0.25">
      <c r="A30" t="s">
        <v>53</v>
      </c>
      <c r="B30" t="s">
        <v>54</v>
      </c>
      <c r="C30" t="s">
        <v>55</v>
      </c>
    </row>
    <row r="31" spans="1:3" x14ac:dyDescent="0.25">
      <c r="A31" s="8" t="s">
        <v>58</v>
      </c>
      <c r="B31" s="27" t="s">
        <v>57</v>
      </c>
      <c r="C31" s="25" t="s">
        <v>56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D20" sqref="D20"/>
    </sheetView>
  </sheetViews>
  <sheetFormatPr defaultRowHeight="15" x14ac:dyDescent="0.25"/>
  <cols>
    <col min="1" max="1" width="26.42578125" style="10" customWidth="1"/>
    <col min="2" max="2" width="45.7109375" style="2" customWidth="1"/>
    <col min="3" max="3" width="21.85546875" style="2" customWidth="1"/>
  </cols>
  <sheetData>
    <row r="1" spans="1:3" ht="18.75" x14ac:dyDescent="0.25">
      <c r="A1" s="14" t="s">
        <v>32</v>
      </c>
      <c r="B1" s="21" t="s">
        <v>5</v>
      </c>
    </row>
    <row r="2" spans="1:3" x14ac:dyDescent="0.25">
      <c r="A2" s="14" t="s">
        <v>1</v>
      </c>
      <c r="B2" s="13">
        <f>INDEX(ПИФ[пай],MATCH(B1,ПИФ[id],0))</f>
        <v>6</v>
      </c>
    </row>
    <row r="3" spans="1:3" ht="30" x14ac:dyDescent="0.25">
      <c r="A3" s="14" t="s">
        <v>2</v>
      </c>
      <c r="B3" s="22" t="s">
        <v>6</v>
      </c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</row>
    <row r="6" spans="1:3" x14ac:dyDescent="0.25">
      <c r="A6" s="31" t="s">
        <v>31</v>
      </c>
      <c r="B6" s="33"/>
      <c r="C6"/>
    </row>
    <row r="7" spans="1:3" x14ac:dyDescent="0.25">
      <c r="A7" s="17" t="s">
        <v>33</v>
      </c>
      <c r="B7" s="18" t="s">
        <v>29</v>
      </c>
      <c r="C7"/>
    </row>
    <row r="8" spans="1:3" x14ac:dyDescent="0.25">
      <c r="A8" s="11" t="s">
        <v>50</v>
      </c>
      <c r="B8" s="16" t="s">
        <v>36</v>
      </c>
      <c r="C8"/>
    </row>
    <row r="9" spans="1:3" x14ac:dyDescent="0.25">
      <c r="A9" s="11" t="s">
        <v>50</v>
      </c>
      <c r="B9" s="30" t="s">
        <v>37</v>
      </c>
      <c r="C9"/>
    </row>
    <row r="10" spans="1:3" x14ac:dyDescent="0.25">
      <c r="A10" s="11"/>
      <c r="B10" s="12"/>
      <c r="C10"/>
    </row>
    <row r="11" spans="1:3" x14ac:dyDescent="0.25">
      <c r="A11" s="11"/>
      <c r="B11" s="12"/>
      <c r="C11"/>
    </row>
    <row r="12" spans="1:3" x14ac:dyDescent="0.25">
      <c r="A12" s="3"/>
      <c r="C12"/>
    </row>
    <row r="13" spans="1:3" x14ac:dyDescent="0.25">
      <c r="A13" s="1"/>
      <c r="C13"/>
    </row>
    <row r="14" spans="1:3" x14ac:dyDescent="0.25">
      <c r="C14"/>
    </row>
    <row r="15" spans="1:3" x14ac:dyDescent="0.25">
      <c r="C15"/>
    </row>
    <row r="16" spans="1: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</sheetData>
  <dataValidations count="3">
    <dataValidation type="list" allowBlank="1" showInputMessage="1" showErrorMessage="1" sqref="B1" xr:uid="{16742B32-D183-43FA-8210-E78E3346CA58}">
      <formula1>INDIRECT("ПИФ[id]")</formula1>
    </dataValidation>
    <dataValidation type="list" allowBlank="1" showInputMessage="1" showErrorMessage="1" sqref="B3" xr:uid="{CA75ED54-4CB3-4253-AE11-9C46BF2771DB}">
      <formula1>INDIRECT("СпецДеп[СпецДеп]")</formula1>
    </dataValidation>
    <dataValidation type="list" allowBlank="1" showInputMessage="1" showErrorMessage="1" sqref="A8:A9" xr:uid="{2C2885E4-35F7-4371-BF60-71E6D454E52E}">
      <formula1>INDIRECT("Тип_счета[тип_счета]")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BF0F-B9EC-4F9F-A369-0AE8F0A33879}">
  <dimension ref="A1:C20"/>
  <sheetViews>
    <sheetView workbookViewId="0">
      <selection activeCell="B3" sqref="B3"/>
    </sheetView>
  </sheetViews>
  <sheetFormatPr defaultRowHeight="15" x14ac:dyDescent="0.25"/>
  <cols>
    <col min="1" max="1" width="26.42578125" customWidth="1"/>
    <col min="2" max="2" width="45.7109375" customWidth="1"/>
    <col min="3" max="3" width="23.5703125" customWidth="1"/>
  </cols>
  <sheetData>
    <row r="1" spans="1:3" ht="18.75" x14ac:dyDescent="0.25">
      <c r="A1" s="14" t="s">
        <v>32</v>
      </c>
      <c r="B1" s="21" t="s">
        <v>7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31</v>
      </c>
      <c r="B6" s="33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38</v>
      </c>
    </row>
    <row r="9" spans="1:3" x14ac:dyDescent="0.25">
      <c r="A9" s="11"/>
      <c r="B9" s="30"/>
    </row>
    <row r="10" spans="1:3" x14ac:dyDescent="0.25">
      <c r="A10" s="11"/>
      <c r="B10" s="30"/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dataValidations count="3">
    <dataValidation type="list" allowBlank="1" showInputMessage="1" showErrorMessage="1" sqref="B1" xr:uid="{EDB8B5D8-DDA0-4E4C-B532-CE49B5B4D359}">
      <formula1>INDIRECT("ПИФ[id]")</formula1>
    </dataValidation>
    <dataValidation type="list" allowBlank="1" showInputMessage="1" showErrorMessage="1" sqref="B3" xr:uid="{69AD09F3-5172-4D81-85BE-61AB074E0EAD}">
      <formula1>INDIRECT("СпецДеп[СпецДеп]")</formula1>
    </dataValidation>
    <dataValidation type="list" allowBlank="1" showInputMessage="1" showErrorMessage="1" sqref="A8:A11" xr:uid="{0C9CC2B8-04C4-412C-AC3C-6A0270DBC607}">
      <formula1>INDIRECT("Тип_счета[тип_счета]")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F122-D1AB-4077-8456-7E326967BB99}">
  <dimension ref="A1:C20"/>
  <sheetViews>
    <sheetView workbookViewId="0">
      <selection activeCell="B17" sqref="B17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32</v>
      </c>
      <c r="B1" s="21" t="s">
        <v>8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17</v>
      </c>
      <c r="C3" s="2"/>
    </row>
    <row r="4" spans="1:3" x14ac:dyDescent="0.25">
      <c r="A4" s="14" t="s">
        <v>20</v>
      </c>
      <c r="B4" s="13">
        <f>INDEX(СпецДеп[СД_ИНН],MATCH(B3,СпецДеп[СпецДеп],0))</f>
        <v>7705380065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1027739039283</v>
      </c>
      <c r="C5" s="2"/>
    </row>
    <row r="6" spans="1:3" x14ac:dyDescent="0.25">
      <c r="A6" s="31" t="s">
        <v>31</v>
      </c>
      <c r="B6" s="33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39</v>
      </c>
    </row>
    <row r="9" spans="1:3" x14ac:dyDescent="0.25">
      <c r="A9" s="11" t="s">
        <v>52</v>
      </c>
      <c r="B9" s="30" t="s">
        <v>49</v>
      </c>
    </row>
    <row r="10" spans="1:3" x14ac:dyDescent="0.25">
      <c r="A10" s="11"/>
      <c r="B10" s="30"/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dataValidations count="3">
    <dataValidation type="list" allowBlank="1" showInputMessage="1" showErrorMessage="1" sqref="A8:A11" xr:uid="{8FE158A5-363C-4AD0-8DFB-278FEF2AF47B}">
      <formula1>INDIRECT("Тип_счета[тип_счета]")</formula1>
    </dataValidation>
    <dataValidation type="list" allowBlank="1" showInputMessage="1" showErrorMessage="1" sqref="B3" xr:uid="{9A55AEB4-C78E-4669-8CA4-CAB879BE3004}">
      <formula1>INDIRECT("СпецДеп[СпецДеп]")</formula1>
    </dataValidation>
    <dataValidation type="list" allowBlank="1" showInputMessage="1" showErrorMessage="1" sqref="B1" xr:uid="{C2C4C3FD-DBA9-434E-98DF-77C1EA01F38C}">
      <formula1>INDIRECT("ПИФ[id]")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D446-F84E-43AD-88BC-1F66A80FAF86}">
  <dimension ref="A1:C16"/>
  <sheetViews>
    <sheetView workbookViewId="0">
      <selection activeCell="B12" sqref="B12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32</v>
      </c>
      <c r="B1" s="21" t="s">
        <v>9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31</v>
      </c>
      <c r="B6" s="33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40</v>
      </c>
    </row>
    <row r="9" spans="1:3" x14ac:dyDescent="0.25">
      <c r="A9" s="11"/>
      <c r="B9" s="30"/>
    </row>
    <row r="10" spans="1:3" x14ac:dyDescent="0.25">
      <c r="A10" s="11"/>
      <c r="B10" s="30"/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</sheetData>
  <dataValidations count="3">
    <dataValidation type="list" allowBlank="1" showInputMessage="1" showErrorMessage="1" sqref="B1" xr:uid="{6172E9DE-8F1E-47B9-B542-36F180EFDA00}">
      <formula1>INDIRECT("ПИФ[id]")</formula1>
    </dataValidation>
    <dataValidation type="list" allowBlank="1" showInputMessage="1" showErrorMessage="1" sqref="B3" xr:uid="{67C2277F-F563-4794-9549-305FEAF58D9A}">
      <formula1>INDIRECT("СпецДеп[СпецДеп]")</formula1>
    </dataValidation>
    <dataValidation type="list" allowBlank="1" showInputMessage="1" showErrorMessage="1" sqref="A8:A11" xr:uid="{CD2A2A0E-6DCD-4DC3-BC59-99F2BD18F342}">
      <formula1>INDIRECT("Тип_счета[тип_счета]")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CC6D-BAB4-44A7-B2DB-6F0413488AC7}">
  <dimension ref="A1:C21"/>
  <sheetViews>
    <sheetView workbookViewId="0">
      <selection activeCell="B18" sqref="B18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32</v>
      </c>
      <c r="B1" s="21" t="s">
        <v>10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31</v>
      </c>
      <c r="B6" s="33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41</v>
      </c>
    </row>
    <row r="9" spans="1:3" x14ac:dyDescent="0.25">
      <c r="A9" s="11" t="s">
        <v>52</v>
      </c>
      <c r="B9" s="16" t="s">
        <v>44</v>
      </c>
    </row>
    <row r="10" spans="1:3" x14ac:dyDescent="0.25">
      <c r="A10" s="11" t="s">
        <v>52</v>
      </c>
      <c r="B10" s="16" t="s">
        <v>45</v>
      </c>
    </row>
    <row r="11" spans="1:3" x14ac:dyDescent="0.25">
      <c r="A11" s="11" t="s">
        <v>52</v>
      </c>
      <c r="B11" s="16" t="s">
        <v>46</v>
      </c>
    </row>
    <row r="12" spans="1:3" x14ac:dyDescent="0.25">
      <c r="A12" s="11" t="s">
        <v>52</v>
      </c>
      <c r="B12" s="16" t="s">
        <v>47</v>
      </c>
    </row>
    <row r="13" spans="1:3" x14ac:dyDescent="0.25">
      <c r="A13" s="11" t="s">
        <v>52</v>
      </c>
      <c r="B13" s="16" t="s">
        <v>48</v>
      </c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dataValidations count="3">
    <dataValidation type="list" allowBlank="1" showInputMessage="1" showErrorMessage="1" sqref="A8:A13" xr:uid="{EA881810-E215-42DA-9D04-8AD44E652DD8}">
      <formula1>INDIRECT("Тип_счета[тип_счета]")</formula1>
    </dataValidation>
    <dataValidation type="list" allowBlank="1" showInputMessage="1" showErrorMessage="1" sqref="B3" xr:uid="{09C60C8D-896E-4673-86E4-65801D9A8400}">
      <formula1>INDIRECT("СпецДеп[СпецДеп]")</formula1>
    </dataValidation>
    <dataValidation type="list" allowBlank="1" showInputMessage="1" showErrorMessage="1" sqref="B1" xr:uid="{9B4F3F78-637C-4A51-8298-559F6FFFB54F}">
      <formula1>INDIRECT("ПИФ[id]")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D9B1-CEDA-47F6-9C8C-6BA039896FF0}">
  <dimension ref="A1:C18"/>
  <sheetViews>
    <sheetView workbookViewId="0">
      <selection activeCell="B10" sqref="B10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32</v>
      </c>
      <c r="B1" s="21" t="s">
        <v>11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31</v>
      </c>
      <c r="B6" s="33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43</v>
      </c>
    </row>
    <row r="9" spans="1:3" x14ac:dyDescent="0.25">
      <c r="A9" s="11" t="s">
        <v>52</v>
      </c>
      <c r="B9" s="30" t="s">
        <v>34</v>
      </c>
    </row>
    <row r="10" spans="1:3" x14ac:dyDescent="0.25">
      <c r="A10" s="11" t="s">
        <v>52</v>
      </c>
      <c r="B10" s="30" t="s">
        <v>73</v>
      </c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</sheetData>
  <dataValidations count="3">
    <dataValidation type="list" allowBlank="1" showInputMessage="1" showErrorMessage="1" sqref="B1" xr:uid="{84147B0F-0EB2-4F15-9A55-00F16ADD0EC4}">
      <formula1>INDIRECT("ПИФ[id]")</formula1>
    </dataValidation>
    <dataValidation type="list" allowBlank="1" showInputMessage="1" showErrorMessage="1" sqref="B3" xr:uid="{620292A6-088B-4368-BFDB-ACF2E8668269}">
      <formula1>INDIRECT("СпецДеп[СпецДеп]")</formula1>
    </dataValidation>
    <dataValidation type="list" allowBlank="1" showInputMessage="1" showErrorMessage="1" sqref="A8:A11" xr:uid="{D9BB992D-FBCD-4E5A-8C25-40FE7C48B56F}">
      <formula1>INDIRECT("Тип_счета[тип_счета]")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CCF7-5DBB-444F-B4F3-080CF445BC32}">
  <dimension ref="A1:C11"/>
  <sheetViews>
    <sheetView workbookViewId="0">
      <selection activeCell="B11" sqref="B11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32</v>
      </c>
      <c r="B1" s="21" t="s">
        <v>12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31</v>
      </c>
      <c r="B6" s="32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42</v>
      </c>
    </row>
    <row r="9" spans="1:3" x14ac:dyDescent="0.25">
      <c r="A9" s="11"/>
      <c r="B9" s="30"/>
    </row>
    <row r="10" spans="1:3" x14ac:dyDescent="0.25">
      <c r="A10" s="11"/>
      <c r="B10" s="30"/>
    </row>
    <row r="11" spans="1:3" x14ac:dyDescent="0.25">
      <c r="A11" s="11"/>
      <c r="B11" s="30"/>
    </row>
  </sheetData>
  <dataValidations count="3">
    <dataValidation type="list" allowBlank="1" showInputMessage="1" showErrorMessage="1" sqref="A8:A11" xr:uid="{CF6E4CED-B34C-4879-8ADA-659B40AB0238}">
      <formula1>INDIRECT("Тип_счета[тип_счета]")</formula1>
    </dataValidation>
    <dataValidation type="list" allowBlank="1" showInputMessage="1" showErrorMessage="1" sqref="B3" xr:uid="{7EAC43F3-8F5C-4D56-AD54-63BCAD86B2ED}">
      <formula1>INDIRECT("СпецДеп[СпецДеп]")</formula1>
    </dataValidation>
    <dataValidation type="list" allowBlank="1" showInputMessage="1" showErrorMessage="1" sqref="B1" xr:uid="{7524F497-D895-4D39-B3C4-639DA4B6C377}">
      <formula1>INDIRECT("ПИФ[id]")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F9CB-1720-4413-A229-8F9D45D69845}">
  <dimension ref="A1:B7"/>
  <sheetViews>
    <sheetView workbookViewId="0">
      <selection activeCell="B7" sqref="B7"/>
    </sheetView>
  </sheetViews>
  <sheetFormatPr defaultRowHeight="15" x14ac:dyDescent="0.25"/>
  <cols>
    <col min="1" max="1" width="17.28515625" bestFit="1" customWidth="1"/>
    <col min="2" max="2" width="42.140625" customWidth="1"/>
  </cols>
  <sheetData>
    <row r="1" spans="1:2" x14ac:dyDescent="0.25">
      <c r="A1" s="34" t="s">
        <v>71</v>
      </c>
      <c r="B1" s="34" t="s">
        <v>72</v>
      </c>
    </row>
    <row r="2" spans="1:2" x14ac:dyDescent="0.25">
      <c r="A2" t="s">
        <v>59</v>
      </c>
      <c r="B2" t="s">
        <v>60</v>
      </c>
    </row>
    <row r="3" spans="1:2" x14ac:dyDescent="0.25">
      <c r="A3" t="s">
        <v>61</v>
      </c>
      <c r="B3" t="s">
        <v>62</v>
      </c>
    </row>
    <row r="4" spans="1:2" x14ac:dyDescent="0.25">
      <c r="A4" t="s">
        <v>63</v>
      </c>
      <c r="B4" t="s">
        <v>64</v>
      </c>
    </row>
    <row r="5" spans="1:2" x14ac:dyDescent="0.25">
      <c r="A5" t="s">
        <v>65</v>
      </c>
      <c r="B5" t="s">
        <v>66</v>
      </c>
    </row>
    <row r="6" spans="1:2" x14ac:dyDescent="0.25">
      <c r="A6" t="s">
        <v>67</v>
      </c>
      <c r="B6" t="s">
        <v>68</v>
      </c>
    </row>
    <row r="7" spans="1:2" x14ac:dyDescent="0.25">
      <c r="A7" t="s">
        <v>69</v>
      </c>
      <c r="B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ЗПИФ_РПИ</vt:lpstr>
      <vt:lpstr>ЗПИФ_АРС Капитал</vt:lpstr>
      <vt:lpstr>ЗПИФ_Дон</vt:lpstr>
      <vt:lpstr>ЗПИФ_Азов</vt:lpstr>
      <vt:lpstr>ЗПИФ_Центр</vt:lpstr>
      <vt:lpstr>ЗПИФ_Кубань</vt:lpstr>
      <vt:lpstr>ЗПИФ_ЦентрДевелопмент</vt:lpstr>
      <vt:lpstr>ЗПИФ_ВостокКапитал</vt:lpstr>
      <vt:lpstr>ФИО</vt:lpstr>
      <vt:lpstr>списки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Сотрудник</dc:creator>
  <cp:lastModifiedBy>Андрей ...</cp:lastModifiedBy>
  <dcterms:created xsi:type="dcterms:W3CDTF">2020-10-26T09:57:31Z</dcterms:created>
  <dcterms:modified xsi:type="dcterms:W3CDTF">2020-11-14T06:41:27Z</dcterms:modified>
</cp:coreProperties>
</file>