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Luubai\"/>
    </mc:Choice>
  </mc:AlternateContent>
  <bookViews>
    <workbookView xWindow="0" yWindow="0" windowWidth="19200" windowHeight="11490"/>
  </bookViews>
  <sheets>
    <sheet name="De3" sheetId="1" r:id="rId1"/>
    <sheet name="2.1" sheetId="2" r:id="rId2"/>
    <sheet name="2.2" sheetId="3" r:id="rId3"/>
    <sheet name="2.3" sheetId="4" r:id="rId4"/>
    <sheet name="2.4" sheetId="5" r:id="rId5"/>
    <sheet name="2.5" sheetId="6" r:id="rId6"/>
  </sheets>
  <calcPr calcId="162913"/>
  <pivotCaches>
    <pivotCache cacheId="2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7" i="1"/>
</calcChain>
</file>

<file path=xl/sharedStrings.xml><?xml version="1.0" encoding="utf-8"?>
<sst xmlns="http://schemas.openxmlformats.org/spreadsheetml/2006/main" count="344" uniqueCount="118">
  <si>
    <t>Ngày bán</t>
  </si>
  <si>
    <t>Mặt hàng</t>
  </si>
  <si>
    <t>Mã hàng</t>
  </si>
  <si>
    <t>Tên hàng</t>
  </si>
  <si>
    <t>DT</t>
  </si>
  <si>
    <t>Điện thoại</t>
  </si>
  <si>
    <t>Máy tính bảng</t>
  </si>
  <si>
    <t>MT</t>
  </si>
  <si>
    <t>LA</t>
  </si>
  <si>
    <t>Laptop</t>
  </si>
  <si>
    <t>SW</t>
  </si>
  <si>
    <t>Đồng hồ</t>
  </si>
  <si>
    <t>Đơn giá</t>
  </si>
  <si>
    <t>DT_SS</t>
  </si>
  <si>
    <t>DT_AP</t>
  </si>
  <si>
    <t>DT_SN</t>
  </si>
  <si>
    <t>MT_SS</t>
  </si>
  <si>
    <t>MT_AP</t>
  </si>
  <si>
    <t>MT_SN</t>
  </si>
  <si>
    <t>LA_SS</t>
  </si>
  <si>
    <t>LA_AP</t>
  </si>
  <si>
    <t>SS</t>
  </si>
  <si>
    <t>AP</t>
  </si>
  <si>
    <t>SN</t>
  </si>
  <si>
    <t>LA_SN</t>
  </si>
  <si>
    <t>SW_SS</t>
  </si>
  <si>
    <t>SW_AP</t>
  </si>
  <si>
    <t>SW_SN</t>
  </si>
  <si>
    <t>Số lượng</t>
  </si>
  <si>
    <t>Số ngày tồn kho</t>
  </si>
  <si>
    <t>x</t>
  </si>
  <si>
    <t>Black Friday</t>
  </si>
  <si>
    <t>GG Black Friday</t>
  </si>
  <si>
    <t>GG sinh nhật công ty</t>
  </si>
  <si>
    <t>GG cuối tuần</t>
  </si>
  <si>
    <t>Thành tiền</t>
  </si>
  <si>
    <t>Sinh viên tạo Pivot Table tại ô A5. Không được chèn thêm cột hoặc dòng vào sheet này.</t>
  </si>
  <si>
    <t>Sinh viên điền kết quả vào đây</t>
  </si>
  <si>
    <t>Ngày</t>
  </si>
  <si>
    <t>Số sản phẩm</t>
  </si>
  <si>
    <t>Tháng</t>
  </si>
  <si>
    <t>Thành tiề</t>
  </si>
  <si>
    <t>là ngày bán chạy nhất</t>
  </si>
  <si>
    <t>là ngày bán ế nhất</t>
  </si>
  <si>
    <t>Số lượng bán</t>
  </si>
  <si>
    <t>Dùng Conditional Formatting (áp dụng cho dữ liệu câu 2) để highlight những dòng Điện thoại giá từ 30.000.000</t>
  </si>
  <si>
    <t>Họ và tên</t>
  </si>
  <si>
    <t>MSSV</t>
  </si>
  <si>
    <t>Lưu ý</t>
  </si>
  <si>
    <t>Nếu sử dụng VBA để giải quyết các vấn đề trong bài thì phải Save As định dạng file (file type) là Macro-Enabled Workbook.</t>
  </si>
  <si>
    <t>Câu 1. (5đ)</t>
  </si>
  <si>
    <t>BẢNG THỐNG KÊ BÁN HÀNG</t>
  </si>
  <si>
    <t>Cho biết</t>
  </si>
  <si>
    <t>Mã mặt hàng</t>
  </si>
  <si>
    <t>Mã mặt hàng có cú pháp như sau</t>
  </si>
  <si>
    <t>2 ký tự đầu là mã hàng</t>
  </si>
  <si>
    <t>BẢNG THÔNG TIN SẢN PHẨM</t>
  </si>
  <si>
    <t>Mã nhà sản xuất</t>
  </si>
  <si>
    <t>2 ký tự sau là mã công ty sản xuất</t>
  </si>
  <si>
    <t>BẢNG THÔNG TIN CÔNG TY SẢN XUẤT</t>
  </si>
  <si>
    <t>Tên công ty sản xuất</t>
  </si>
  <si>
    <t>Sangsung</t>
  </si>
  <si>
    <t>Apple</t>
  </si>
  <si>
    <t>Sony</t>
  </si>
  <si>
    <t>Yêu cầu/Điểm</t>
  </si>
  <si>
    <t>GG: viết tắt của "giảm giá"</t>
  </si>
  <si>
    <t>Dùng hàm để điền giá trị vào cột tên hàng</t>
  </si>
  <si>
    <t>Dùng hàm để điền giá trị vào cột đơn giá</t>
  </si>
  <si>
    <t>Tính cột GG Black Friday: Nếu cột Black Friday có chữ "x" thì giảm 15% (ghi 15% vào cột GG Black Friday)</t>
  </si>
  <si>
    <t>GG tồn kho</t>
  </si>
  <si>
    <t>Các cột GG Black Friday, GG sinh nhật công ty, GG tồn kho, GG cuối tuần có đơn vị tính là %, không được dùng đơn vị đồng.</t>
  </si>
  <si>
    <t>Tính cột GG sinh nhật công ty: Nếu ngày bán là 7/7/2019 thì giảm giá 20% (ghi 20% vào cột GG sinh nhật công ty)</t>
  </si>
  <si>
    <t>Tính cột GG tồn kho: Nếu số ngày tồn kho hơn 100 ngày thì giảm giá 10% (ghi 10% vào cột GG tồn kho)</t>
  </si>
  <si>
    <t>Tính cột GG cuối tuần: Nếu ngày bán là cuối tuần (thứ 7 hoặc chủ nhật) thì giảm giá 1% (ghi 1% vào cột GG cuối tuần)</t>
  </si>
  <si>
    <t>Tính cột thành tiền: lấy số lượng bán * đơn giá</t>
  </si>
  <si>
    <t>Nếu có giảm giá thì chỉ áp dụng 2 chương trình giảm giá cao nhất</t>
  </si>
  <si>
    <t>Câu 2. (5đ)</t>
  </si>
  <si>
    <t>Câu 2.5. Dùng Pivot Chart để vẽ các đồ thị sau. Làm trên sheet 2.5.</t>
  </si>
  <si>
    <t>Câu 2.1. Dùng Pivot Table cho biết những ngày bán nhiều hơn 2 sản phẩm. Làm trên sheet 2.1</t>
  </si>
  <si>
    <t>Câu 2.2. Dùng Pivot Table thống kê số tiền bán được theo từng mặt hàng trong từng tháng. Làm trên sheet 2.2</t>
  </si>
  <si>
    <t>Câu 2.3. Dùng Pivot Table cho biết ngày nào bán được hàng nhiều nhất, ngày nào bán ế nhất. Làm trên sheet 2.3</t>
  </si>
  <si>
    <t>Câu 2.4. Dùng Pivot Table cho biết số lượng hàng bán được trong ngày Black Friday. Làm trên sheet 2.4</t>
  </si>
  <si>
    <r>
      <t xml:space="preserve">Sinh viên Save As file theo cú pháp sau: </t>
    </r>
    <r>
      <rPr>
        <b/>
        <sz val="11"/>
        <color theme="1"/>
        <rFont val="Arial"/>
        <family val="2"/>
      </rPr>
      <t>Phòng Thi - STT - Họ Tên - MSSV</t>
    </r>
    <r>
      <rPr>
        <sz val="11"/>
        <color theme="1"/>
        <rFont val="Arial"/>
        <family val="2"/>
      </rPr>
      <t xml:space="preserve"> (viết không dấu và có khoảng cách giữa các chữ).</t>
    </r>
  </si>
  <si>
    <r>
      <t xml:space="preserve">Ví dụ: </t>
    </r>
    <r>
      <rPr>
        <b/>
        <sz val="11"/>
        <color theme="1"/>
        <rFont val="Arial"/>
        <family val="2"/>
      </rPr>
      <t>A4101B -  1 - Nguyen Van A - 17125001</t>
    </r>
  </si>
  <si>
    <r>
      <t xml:space="preserve">Sinh viên </t>
    </r>
    <r>
      <rPr>
        <b/>
        <sz val="11"/>
        <color theme="1"/>
        <rFont val="Arial"/>
        <family val="2"/>
      </rPr>
      <t>không</t>
    </r>
    <r>
      <rPr>
        <sz val="11"/>
        <color theme="1"/>
        <rFont val="Arial"/>
        <family val="2"/>
      </rPr>
      <t xml:space="preserve"> được chèn (insert) thêm cột hoặc dòng vào giữa các bảng. Nếu muốn thêm cột phụ thì thêm vào bên phải bảng.</t>
    </r>
  </si>
  <si>
    <t>Lưu ý:</t>
  </si>
  <si>
    <t>Phải dùng hàm để tính toán mới công nhận kết quả</t>
  </si>
  <si>
    <t>Gợi ý: Dùng hàm Date để truyền chính xác kiểu ngày. Cú pháp hàm Date như sau: Date(Năm,Tháng,Ngày)</t>
  </si>
  <si>
    <t>Gợi ý: Dùng hàm Weekday để lấy thứ trong tuần. Cú pháp hàm Weekday như sau: Weekday(Ngày).</t>
  </si>
  <si>
    <t>Kết quả hàm Weekday chính là thứ tự của thứ trong tuần. Riêng kết quả Weekday = 1 thì ngày truyền vào là ngày chủ nhật.</t>
  </si>
  <si>
    <t>TRƯỜNG ĐẠI HỌC SƯ PHẠM KỸ THUẬT TPHCM</t>
  </si>
  <si>
    <t>KHOA ĐÀO TẠO CHẤT LƯỢNG CAO</t>
  </si>
  <si>
    <t>BỘ MÔN KẾ TOÁN TÀI CHÍNH</t>
  </si>
  <si>
    <r>
      <t xml:space="preserve">ĐỀ THI CUỐI KỲ - TIN HỌC ỨNG DỤNG NGÀY </t>
    </r>
    <r>
      <rPr>
        <b/>
        <sz val="15"/>
        <color rgb="FFFF0000"/>
        <rFont val="Arial"/>
        <family val="2"/>
      </rPr>
      <t>03/01/2020</t>
    </r>
    <r>
      <rPr>
        <b/>
        <sz val="15"/>
        <color theme="1"/>
        <rFont val="Arial"/>
        <family val="2"/>
      </rPr>
      <t xml:space="preserve"> - THỜI GIAN </t>
    </r>
    <r>
      <rPr>
        <b/>
        <sz val="15"/>
        <color rgb="FFFF0000"/>
        <rFont val="Arial"/>
        <family val="2"/>
      </rPr>
      <t>60 PHÚT</t>
    </r>
    <r>
      <rPr>
        <b/>
        <sz val="15"/>
        <color theme="1"/>
        <rFont val="Arial"/>
        <family val="2"/>
      </rPr>
      <t xml:space="preserve"> - SV </t>
    </r>
    <r>
      <rPr>
        <b/>
        <sz val="15"/>
        <color rgb="FFFF0000"/>
        <rFont val="Arial"/>
        <family val="2"/>
      </rPr>
      <t>KHÔNG ĐƯỢC</t>
    </r>
    <r>
      <rPr>
        <b/>
        <sz val="15"/>
        <color theme="1"/>
        <rFont val="Arial"/>
        <family val="2"/>
      </rPr>
      <t xml:space="preserve"> SỬ DỤNG TÀI LIỆU</t>
    </r>
  </si>
  <si>
    <t>Võ Thị Kim Cẩm</t>
  </si>
  <si>
    <t>Sum of Số lượng bán</t>
  </si>
  <si>
    <t>Row Labels</t>
  </si>
  <si>
    <t>Grand Total</t>
  </si>
  <si>
    <t>Jul</t>
  </si>
  <si>
    <t>1-Jul</t>
  </si>
  <si>
    <t>3-Jul</t>
  </si>
  <si>
    <t>5-Jul</t>
  </si>
  <si>
    <t>6-Jul</t>
  </si>
  <si>
    <t>7-Jul</t>
  </si>
  <si>
    <t>12-Jul</t>
  </si>
  <si>
    <t>13-Jul</t>
  </si>
  <si>
    <t>14-Jul</t>
  </si>
  <si>
    <t>15-Jul</t>
  </si>
  <si>
    <t>16-Jul</t>
  </si>
  <si>
    <t>17-Jul</t>
  </si>
  <si>
    <t>18-Jul</t>
  </si>
  <si>
    <t>Aug</t>
  </si>
  <si>
    <t>7-Aug</t>
  </si>
  <si>
    <t>8-Aug</t>
  </si>
  <si>
    <t>Sum of Thành tiền</t>
  </si>
  <si>
    <t>Column Labels</t>
  </si>
  <si>
    <t>(blank)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</si>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</sst>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1" x14ac:knownFonts="1">
    <font>
      <sz val="12"/>
      <color theme="1"/>
      <name val="Cambria"/>
      <family val="2"/>
    </font>
    <font>
      <sz val="12"/>
      <color theme="1"/>
      <name val="Cambria"/>
      <family val="2"/>
    </font>
    <font>
      <b/>
      <sz val="12"/>
      <color theme="1"/>
      <name val="Cambria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B0F0"/>
      <name val="Arial"/>
      <family val="2"/>
    </font>
    <font>
      <sz val="11"/>
      <name val="Arial"/>
      <family val="2"/>
    </font>
    <font>
      <b/>
      <sz val="15"/>
      <color theme="1"/>
      <name val="Arial"/>
      <family val="2"/>
    </font>
    <font>
      <b/>
      <sz val="15"/>
      <color rgb="FFFF0000"/>
      <name val="Arial"/>
      <family val="2"/>
    </font>
    <font>
      <b/>
      <sz val="12"/>
      <color theme="1"/>
      <name val="Cambri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0" fillId="4" borderId="0" xfId="0" applyFill="1"/>
    <xf numFmtId="0" fontId="3" fillId="2" borderId="1" xfId="0" applyFont="1" applyFill="1" applyBorder="1"/>
    <xf numFmtId="15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41" fontId="4" fillId="2" borderId="1" xfId="1" applyNumberFormat="1" applyFont="1" applyFill="1" applyBorder="1"/>
    <xf numFmtId="41" fontId="4" fillId="2" borderId="1" xfId="0" applyNumberFormat="1" applyFont="1" applyFill="1" applyBorder="1"/>
    <xf numFmtId="0" fontId="4" fillId="0" borderId="1" xfId="0" applyFont="1" applyFill="1" applyBorder="1"/>
    <xf numFmtId="41" fontId="4" fillId="0" borderId="1" xfId="0" applyNumberFormat="1" applyFont="1" applyFill="1" applyBorder="1"/>
    <xf numFmtId="0" fontId="0" fillId="0" borderId="0" xfId="0" applyFill="1" applyBorder="1"/>
    <xf numFmtId="0" fontId="6" fillId="0" borderId="0" xfId="0" applyFont="1"/>
    <xf numFmtId="0" fontId="4" fillId="0" borderId="0" xfId="0" applyFont="1" applyFill="1"/>
    <xf numFmtId="0" fontId="5" fillId="0" borderId="0" xfId="0" applyFont="1" applyFill="1"/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10" fillId="0" borderId="2" xfId="0" applyFont="1" applyBorder="1" applyAlignment="1">
      <alignment horizontal="left"/>
    </xf>
    <xf numFmtId="0" fontId="0" fillId="0" borderId="0" xfId="0" applyAlignment="1">
      <alignment horizontal="left" inden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[A4101-22-Vo Thi Kim Cam-17124010..xlsx]2.5!PivotTable9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 bán theo từng mặt hàng qua các tháng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136482939632531E-2"/>
          <c:y val="0.20731262758821814"/>
          <c:w val="0.67885914260717406"/>
          <c:h val="0.532358194808982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'2.5'!$B$2:$B$3</c:f>
              <c:strCache>
                <c:ptCount val="1"/>
                <c:pt idx="0">
                  <c:v>Điện thoại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'2.5'!$A$4:$A$20</c:f>
              <c:multiLvlStrCache>
                <c:ptCount val="14"/>
                <c:lvl>
                  <c:pt idx="0">
                    <c:v>1-Jul</c:v>
                  </c:pt>
                  <c:pt idx="1">
                    <c:v>3-Jul</c:v>
                  </c:pt>
                  <c:pt idx="2">
                    <c:v>5-Jul</c:v>
                  </c:pt>
                  <c:pt idx="3">
                    <c:v>6-Jul</c:v>
                  </c:pt>
                  <c:pt idx="4">
                    <c:v>7-Jul</c:v>
                  </c:pt>
                  <c:pt idx="5">
                    <c:v>12-Jul</c:v>
                  </c:pt>
                  <c:pt idx="6">
                    <c:v>13-Jul</c:v>
                  </c:pt>
                  <c:pt idx="7">
                    <c:v>14-Jul</c:v>
                  </c:pt>
                  <c:pt idx="8">
                    <c:v>15-Jul</c:v>
                  </c:pt>
                  <c:pt idx="9">
                    <c:v>16-Jul</c:v>
                  </c:pt>
                  <c:pt idx="10">
                    <c:v>17-Jul</c:v>
                  </c:pt>
                  <c:pt idx="11">
                    <c:v>18-Jul</c:v>
                  </c:pt>
                  <c:pt idx="12">
                    <c:v>7-Aug</c:v>
                  </c:pt>
                  <c:pt idx="13">
                    <c:v>8-Aug</c:v>
                  </c:pt>
                </c:lvl>
                <c:lvl>
                  <c:pt idx="0">
                    <c:v>Jul</c:v>
                  </c:pt>
                  <c:pt idx="12">
                    <c:v>Aug</c:v>
                  </c:pt>
                </c:lvl>
              </c:multiLvlStrCache>
            </c:multiLvlStrRef>
          </c:cat>
          <c:val>
            <c:numRef>
              <c:f>'2.5'!$B$4:$B$20</c:f>
              <c:numCache>
                <c:formatCode>General</c:formatCode>
                <c:ptCount val="14"/>
                <c:pt idx="0">
                  <c:v>67</c:v>
                </c:pt>
                <c:pt idx="2">
                  <c:v>81</c:v>
                </c:pt>
                <c:pt idx="8">
                  <c:v>124</c:v>
                </c:pt>
                <c:pt idx="12">
                  <c:v>12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F-4909-A9D7-51B9356A771E}"/>
            </c:ext>
          </c:extLst>
        </c:ser>
        <c:ser>
          <c:idx val="1"/>
          <c:order val="1"/>
          <c:tx>
            <c:strRef>
              <c:f>'2.5'!$C$2:$C$3</c:f>
              <c:strCache>
                <c:ptCount val="1"/>
                <c:pt idx="0">
                  <c:v>Đồng hồ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'2.5'!$A$4:$A$20</c:f>
              <c:multiLvlStrCache>
                <c:ptCount val="14"/>
                <c:lvl>
                  <c:pt idx="0">
                    <c:v>1-Jul</c:v>
                  </c:pt>
                  <c:pt idx="1">
                    <c:v>3-Jul</c:v>
                  </c:pt>
                  <c:pt idx="2">
                    <c:v>5-Jul</c:v>
                  </c:pt>
                  <c:pt idx="3">
                    <c:v>6-Jul</c:v>
                  </c:pt>
                  <c:pt idx="4">
                    <c:v>7-Jul</c:v>
                  </c:pt>
                  <c:pt idx="5">
                    <c:v>12-Jul</c:v>
                  </c:pt>
                  <c:pt idx="6">
                    <c:v>13-Jul</c:v>
                  </c:pt>
                  <c:pt idx="7">
                    <c:v>14-Jul</c:v>
                  </c:pt>
                  <c:pt idx="8">
                    <c:v>15-Jul</c:v>
                  </c:pt>
                  <c:pt idx="9">
                    <c:v>16-Jul</c:v>
                  </c:pt>
                  <c:pt idx="10">
                    <c:v>17-Jul</c:v>
                  </c:pt>
                  <c:pt idx="11">
                    <c:v>18-Jul</c:v>
                  </c:pt>
                  <c:pt idx="12">
                    <c:v>7-Aug</c:v>
                  </c:pt>
                  <c:pt idx="13">
                    <c:v>8-Aug</c:v>
                  </c:pt>
                </c:lvl>
                <c:lvl>
                  <c:pt idx="0">
                    <c:v>Jul</c:v>
                  </c:pt>
                  <c:pt idx="12">
                    <c:v>Aug</c:v>
                  </c:pt>
                </c:lvl>
              </c:multiLvlStrCache>
            </c:multiLvlStrRef>
          </c:cat>
          <c:val>
            <c:numRef>
              <c:f>'2.5'!$C$4:$C$20</c:f>
              <c:numCache>
                <c:formatCode>General</c:formatCode>
                <c:ptCount val="14"/>
                <c:pt idx="7">
                  <c:v>66</c:v>
                </c:pt>
                <c:pt idx="8">
                  <c:v>115</c:v>
                </c:pt>
                <c:pt idx="11">
                  <c:v>23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F-4909-A9D7-51B9356A771E}"/>
            </c:ext>
          </c:extLst>
        </c:ser>
        <c:ser>
          <c:idx val="2"/>
          <c:order val="2"/>
          <c:tx>
            <c:strRef>
              <c:f>'2.5'!$D$2:$D$3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'2.5'!$A$4:$A$20</c:f>
              <c:multiLvlStrCache>
                <c:ptCount val="14"/>
                <c:lvl>
                  <c:pt idx="0">
                    <c:v>1-Jul</c:v>
                  </c:pt>
                  <c:pt idx="1">
                    <c:v>3-Jul</c:v>
                  </c:pt>
                  <c:pt idx="2">
                    <c:v>5-Jul</c:v>
                  </c:pt>
                  <c:pt idx="3">
                    <c:v>6-Jul</c:v>
                  </c:pt>
                  <c:pt idx="4">
                    <c:v>7-Jul</c:v>
                  </c:pt>
                  <c:pt idx="5">
                    <c:v>12-Jul</c:v>
                  </c:pt>
                  <c:pt idx="6">
                    <c:v>13-Jul</c:v>
                  </c:pt>
                  <c:pt idx="7">
                    <c:v>14-Jul</c:v>
                  </c:pt>
                  <c:pt idx="8">
                    <c:v>15-Jul</c:v>
                  </c:pt>
                  <c:pt idx="9">
                    <c:v>16-Jul</c:v>
                  </c:pt>
                  <c:pt idx="10">
                    <c:v>17-Jul</c:v>
                  </c:pt>
                  <c:pt idx="11">
                    <c:v>18-Jul</c:v>
                  </c:pt>
                  <c:pt idx="12">
                    <c:v>7-Aug</c:v>
                  </c:pt>
                  <c:pt idx="13">
                    <c:v>8-Aug</c:v>
                  </c:pt>
                </c:lvl>
                <c:lvl>
                  <c:pt idx="0">
                    <c:v>Jul</c:v>
                  </c:pt>
                  <c:pt idx="12">
                    <c:v>Aug</c:v>
                  </c:pt>
                </c:lvl>
              </c:multiLvlStrCache>
            </c:multiLvlStrRef>
          </c:cat>
          <c:val>
            <c:numRef>
              <c:f>'2.5'!$D$4:$D$20</c:f>
              <c:numCache>
                <c:formatCode>General</c:formatCode>
                <c:ptCount val="14"/>
                <c:pt idx="4">
                  <c:v>75</c:v>
                </c:pt>
                <c:pt idx="5">
                  <c:v>177</c:v>
                </c:pt>
                <c:pt idx="9">
                  <c:v>56</c:v>
                </c:pt>
                <c:pt idx="1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FF-4909-A9D7-51B9356A771E}"/>
            </c:ext>
          </c:extLst>
        </c:ser>
        <c:ser>
          <c:idx val="3"/>
          <c:order val="3"/>
          <c:tx>
            <c:strRef>
              <c:f>'2.5'!$E$2:$E$3</c:f>
              <c:strCache>
                <c:ptCount val="1"/>
                <c:pt idx="0">
                  <c:v>Máy tính bảng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'2.5'!$A$4:$A$20</c:f>
              <c:multiLvlStrCache>
                <c:ptCount val="14"/>
                <c:lvl>
                  <c:pt idx="0">
                    <c:v>1-Jul</c:v>
                  </c:pt>
                  <c:pt idx="1">
                    <c:v>3-Jul</c:v>
                  </c:pt>
                  <c:pt idx="2">
                    <c:v>5-Jul</c:v>
                  </c:pt>
                  <c:pt idx="3">
                    <c:v>6-Jul</c:v>
                  </c:pt>
                  <c:pt idx="4">
                    <c:v>7-Jul</c:v>
                  </c:pt>
                  <c:pt idx="5">
                    <c:v>12-Jul</c:v>
                  </c:pt>
                  <c:pt idx="6">
                    <c:v>13-Jul</c:v>
                  </c:pt>
                  <c:pt idx="7">
                    <c:v>14-Jul</c:v>
                  </c:pt>
                  <c:pt idx="8">
                    <c:v>15-Jul</c:v>
                  </c:pt>
                  <c:pt idx="9">
                    <c:v>16-Jul</c:v>
                  </c:pt>
                  <c:pt idx="10">
                    <c:v>17-Jul</c:v>
                  </c:pt>
                  <c:pt idx="11">
                    <c:v>18-Jul</c:v>
                  </c:pt>
                  <c:pt idx="12">
                    <c:v>7-Aug</c:v>
                  </c:pt>
                  <c:pt idx="13">
                    <c:v>8-Aug</c:v>
                  </c:pt>
                </c:lvl>
                <c:lvl>
                  <c:pt idx="0">
                    <c:v>Jul</c:v>
                  </c:pt>
                  <c:pt idx="12">
                    <c:v>Aug</c:v>
                  </c:pt>
                </c:lvl>
              </c:multiLvlStrCache>
            </c:multiLvlStrRef>
          </c:cat>
          <c:val>
            <c:numRef>
              <c:f>'2.5'!$E$4:$E$20</c:f>
              <c:numCache>
                <c:formatCode>General</c:formatCode>
                <c:ptCount val="14"/>
                <c:pt idx="1">
                  <c:v>34</c:v>
                </c:pt>
                <c:pt idx="3">
                  <c:v>42</c:v>
                </c:pt>
                <c:pt idx="4">
                  <c:v>15</c:v>
                </c:pt>
                <c:pt idx="6">
                  <c:v>12</c:v>
                </c:pt>
                <c:pt idx="8">
                  <c:v>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FF-4909-A9D7-51B9356A77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742847"/>
        <c:axId val="931745759"/>
      </c:barChart>
      <c:catAx>
        <c:axId val="931742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45759"/>
        <c:crosses val="autoZero"/>
        <c:auto val="1"/>
        <c:lblAlgn val="ctr"/>
        <c:lblOffset val="100"/>
        <c:noMultiLvlLbl val="0"/>
      </c:catAx>
      <c:valAx>
        <c:axId val="9317457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52198620837037"/>
          <c:y val="0.84812335958005247"/>
          <c:w val="0.40366691614093791"/>
          <c:h val="0.12172343282671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59508</xdr:colOff>
      <xdr:row>101</xdr:row>
      <xdr:rowOff>43542</xdr:rowOff>
    </xdr:from>
    <xdr:to>
      <xdr:col>6</xdr:col>
      <xdr:colOff>1245462</xdr:colOff>
      <xdr:row>137</xdr:row>
      <xdr:rowOff>433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66261B-7CB2-40C1-AB00-AECE5E77C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451" y="16464642"/>
          <a:ext cx="6596154" cy="64230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76200</xdr:rowOff>
    </xdr:from>
    <xdr:to>
      <xdr:col>7</xdr:col>
      <xdr:colOff>380999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833.328310648147" createdVersion="6" refreshedVersion="6" minRefreshableVersion="3" recordCount="25">
  <cacheSource type="worksheet">
    <worksheetSource ref="A67:L92" sheet="De3"/>
  </cacheSource>
  <cacheFields count="13">
    <cacheField name="Ngày bán" numFmtId="15">
      <sharedItems containsSemiMixedTypes="0" containsNonDate="0" containsDate="1" containsString="0" minDate="2019-07-01T00:00:00" maxDate="2019-08-09T00:00:00" count="14">
        <d v="2019-07-01T00:00:00"/>
        <d v="2019-07-03T00:00:00"/>
        <d v="2019-07-05T00:00:00"/>
        <d v="2019-07-06T00:00:00"/>
        <d v="2019-07-07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8-07T00:00:00"/>
        <d v="2019-08-08T00:00:00"/>
      </sharedItems>
      <fieldGroup par="12" base="0">
        <rangePr groupBy="days" startDate="2019-07-01T00:00:00" endDate="2019-08-09T00:00:00"/>
        <groupItems count="368">
          <s v="&lt;7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9/2019"/>
        </groupItems>
      </fieldGroup>
    </cacheField>
    <cacheField name="Mặt hàng" numFmtId="0">
      <sharedItems count="12">
        <s v="DT_SS"/>
        <s v="MT_AP"/>
        <s v="DT_SN"/>
        <s v="MT_SS"/>
        <s v="LA_AP"/>
        <s v="MT_SN"/>
        <s v="LA_SS"/>
        <s v="LA_SN"/>
        <s v="SW_AP"/>
        <s v="SW_SN"/>
        <s v="DT_AP"/>
        <s v="SW_SS"/>
      </sharedItems>
    </cacheField>
    <cacheField name="Tên hàng" numFmtId="0">
      <sharedItems count="4">
        <s v="Điện thoại"/>
        <s v="Máy tính bảng"/>
        <s v="Laptop"/>
        <s v="Đồng hồ"/>
      </sharedItems>
    </cacheField>
    <cacheField name="Đơn giá" numFmtId="0">
      <sharedItems containsSemiMixedTypes="0" containsString="0" containsNumber="1" containsInteger="1" minValue="8000000" maxValue="39000000"/>
    </cacheField>
    <cacheField name="Số ngày tồn kho" numFmtId="0">
      <sharedItems containsSemiMixedTypes="0" containsString="0" containsNumber="1" containsInteger="1" minValue="21" maxValue="199"/>
    </cacheField>
    <cacheField name="Số lượng bán" numFmtId="0">
      <sharedItems containsSemiMixedTypes="0" containsString="0" containsNumber="1" containsInteger="1" minValue="1" maxValue="99"/>
    </cacheField>
    <cacheField name="Black Friday" numFmtId="0">
      <sharedItems containsBlank="1" count="2">
        <m/>
        <s v="x"/>
      </sharedItems>
    </cacheField>
    <cacheField name="GG Black Friday" numFmtId="0">
      <sharedItems containsSemiMixedTypes="0" containsString="0" containsNumber="1" minValue="0" maxValue="0.15"/>
    </cacheField>
    <cacheField name="GG sinh nhật công ty" numFmtId="0">
      <sharedItems containsSemiMixedTypes="0" containsString="0" containsNumber="1" minValue="0" maxValue="0.2"/>
    </cacheField>
    <cacheField name="GG tồn kho" numFmtId="0">
      <sharedItems containsSemiMixedTypes="0" containsString="0" containsNumber="1" minValue="0" maxValue="0.1"/>
    </cacheField>
    <cacheField name="GG cuối tuần" numFmtId="0">
      <sharedItems containsSemiMixedTypes="0" containsString="0" containsNumber="1" minValue="0" maxValue="0.01"/>
    </cacheField>
    <cacheField name="Thành tiền" numFmtId="0">
      <sharedItems containsSemiMixedTypes="0" containsString="0" containsNumber="1" minValue="16650000.000000002" maxValue="3861000000"/>
    </cacheField>
    <cacheField name="Months" numFmtId="0" databaseField="0">
      <fieldGroup base="0">
        <rangePr groupBy="months" startDate="2019-07-01T00:00:00" endDate="2019-08-09T00:00:00"/>
        <groupItems count="14">
          <s v="&lt;7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x v="0"/>
    <x v="0"/>
    <n v="22000000"/>
    <n v="58"/>
    <n v="67"/>
    <x v="0"/>
    <n v="0"/>
    <n v="0"/>
    <n v="0"/>
    <n v="0"/>
    <n v="1474000000"/>
  </r>
  <r>
    <x v="1"/>
    <x v="1"/>
    <x v="1"/>
    <n v="21000000"/>
    <n v="30"/>
    <n v="34"/>
    <x v="0"/>
    <n v="0"/>
    <n v="0"/>
    <n v="0"/>
    <n v="0"/>
    <n v="714000000"/>
  </r>
  <r>
    <x v="2"/>
    <x v="2"/>
    <x v="0"/>
    <n v="20000000"/>
    <n v="123"/>
    <n v="81"/>
    <x v="1"/>
    <n v="0.15"/>
    <n v="0"/>
    <n v="0.1"/>
    <n v="0"/>
    <n v="2025000000"/>
  </r>
  <r>
    <x v="3"/>
    <x v="3"/>
    <x v="1"/>
    <n v="15000000"/>
    <n v="151"/>
    <n v="42"/>
    <x v="1"/>
    <n v="0.15"/>
    <n v="0"/>
    <n v="0.1"/>
    <n v="0.01"/>
    <n v="787500000"/>
  </r>
  <r>
    <x v="4"/>
    <x v="4"/>
    <x v="2"/>
    <n v="39000000"/>
    <n v="21"/>
    <n v="28"/>
    <x v="1"/>
    <n v="0.15"/>
    <n v="0.2"/>
    <n v="0"/>
    <n v="0.01"/>
    <n v="1474200000"/>
  </r>
  <r>
    <x v="4"/>
    <x v="5"/>
    <x v="1"/>
    <n v="16000000"/>
    <n v="47"/>
    <n v="15"/>
    <x v="1"/>
    <n v="0.15"/>
    <n v="0.2"/>
    <n v="0"/>
    <n v="0.01"/>
    <n v="324000000"/>
  </r>
  <r>
    <x v="4"/>
    <x v="6"/>
    <x v="2"/>
    <n v="17000000"/>
    <n v="87"/>
    <n v="47"/>
    <x v="1"/>
    <n v="0.15"/>
    <n v="0.2"/>
    <n v="0"/>
    <n v="0.01"/>
    <n v="1078650000"/>
  </r>
  <r>
    <x v="5"/>
    <x v="4"/>
    <x v="2"/>
    <n v="39000000"/>
    <n v="21"/>
    <n v="99"/>
    <x v="0"/>
    <n v="0"/>
    <n v="0"/>
    <n v="0"/>
    <n v="0"/>
    <n v="3861000000"/>
  </r>
  <r>
    <x v="5"/>
    <x v="7"/>
    <x v="2"/>
    <n v="20000000"/>
    <n v="78"/>
    <n v="78"/>
    <x v="0"/>
    <n v="0"/>
    <n v="0"/>
    <n v="0"/>
    <n v="0"/>
    <n v="1560000000"/>
  </r>
  <r>
    <x v="6"/>
    <x v="3"/>
    <x v="1"/>
    <n v="15000000"/>
    <n v="151"/>
    <n v="12"/>
    <x v="0"/>
    <n v="0"/>
    <n v="0"/>
    <n v="0.1"/>
    <n v="0.01"/>
    <n v="199800000.00000003"/>
  </r>
  <r>
    <x v="7"/>
    <x v="8"/>
    <x v="3"/>
    <n v="12000000"/>
    <n v="133"/>
    <n v="66"/>
    <x v="0"/>
    <n v="0"/>
    <n v="0"/>
    <n v="0.1"/>
    <n v="0"/>
    <n v="871200000.00000012"/>
  </r>
  <r>
    <x v="8"/>
    <x v="9"/>
    <x v="3"/>
    <n v="9000000"/>
    <n v="89"/>
    <n v="81"/>
    <x v="0"/>
    <n v="0"/>
    <n v="0"/>
    <n v="0"/>
    <n v="0"/>
    <n v="729000000"/>
  </r>
  <r>
    <x v="8"/>
    <x v="10"/>
    <x v="0"/>
    <n v="30000000"/>
    <n v="199"/>
    <n v="53"/>
    <x v="0"/>
    <n v="0"/>
    <n v="0"/>
    <n v="0.1"/>
    <n v="0"/>
    <n v="1749000000.0000002"/>
  </r>
  <r>
    <x v="8"/>
    <x v="2"/>
    <x v="0"/>
    <n v="20000000"/>
    <n v="123"/>
    <n v="71"/>
    <x v="0"/>
    <n v="0"/>
    <n v="0"/>
    <n v="0.1"/>
    <n v="0"/>
    <n v="1562000000.0000002"/>
  </r>
  <r>
    <x v="8"/>
    <x v="3"/>
    <x v="1"/>
    <n v="15000000"/>
    <n v="151"/>
    <n v="21"/>
    <x v="0"/>
    <n v="0"/>
    <n v="0"/>
    <n v="0.1"/>
    <n v="0.01"/>
    <n v="349650000.00000006"/>
  </r>
  <r>
    <x v="8"/>
    <x v="11"/>
    <x v="3"/>
    <n v="8000000"/>
    <n v="130"/>
    <n v="34"/>
    <x v="0"/>
    <n v="0"/>
    <n v="0"/>
    <n v="0.1"/>
    <n v="0"/>
    <n v="299200000"/>
  </r>
  <r>
    <x v="8"/>
    <x v="5"/>
    <x v="1"/>
    <n v="16000000"/>
    <n v="47"/>
    <n v="17"/>
    <x v="0"/>
    <n v="0"/>
    <n v="0"/>
    <n v="0"/>
    <n v="0"/>
    <n v="272000000"/>
  </r>
  <r>
    <x v="9"/>
    <x v="6"/>
    <x v="2"/>
    <n v="17000000"/>
    <n v="87"/>
    <n v="56"/>
    <x v="0"/>
    <n v="0"/>
    <n v="0"/>
    <n v="0"/>
    <n v="0"/>
    <n v="952000000"/>
  </r>
  <r>
    <x v="10"/>
    <x v="4"/>
    <x v="2"/>
    <n v="39000000"/>
    <n v="21"/>
    <n v="92"/>
    <x v="0"/>
    <n v="0"/>
    <n v="0"/>
    <n v="0"/>
    <n v="0"/>
    <n v="3588000000"/>
  </r>
  <r>
    <x v="11"/>
    <x v="8"/>
    <x v="3"/>
    <n v="12000000"/>
    <n v="133"/>
    <n v="21"/>
    <x v="0"/>
    <n v="0"/>
    <n v="0"/>
    <n v="0.1"/>
    <n v="0"/>
    <n v="277200000"/>
  </r>
  <r>
    <x v="11"/>
    <x v="9"/>
    <x v="3"/>
    <n v="9000000"/>
    <n v="89"/>
    <n v="2"/>
    <x v="0"/>
    <n v="0"/>
    <n v="0"/>
    <n v="0"/>
    <n v="0"/>
    <n v="18000000"/>
  </r>
  <r>
    <x v="12"/>
    <x v="10"/>
    <x v="0"/>
    <n v="30000000"/>
    <n v="199"/>
    <n v="12"/>
    <x v="0"/>
    <n v="0"/>
    <n v="0"/>
    <n v="0.1"/>
    <n v="0"/>
    <n v="396000000.00000006"/>
  </r>
  <r>
    <x v="13"/>
    <x v="2"/>
    <x v="0"/>
    <n v="20000000"/>
    <n v="123"/>
    <n v="2"/>
    <x v="0"/>
    <n v="0"/>
    <n v="0"/>
    <n v="0.1"/>
    <n v="0.01"/>
    <n v="44400000.000000007"/>
  </r>
  <r>
    <x v="13"/>
    <x v="3"/>
    <x v="1"/>
    <n v="15000000"/>
    <n v="151"/>
    <n v="1"/>
    <x v="0"/>
    <n v="0"/>
    <n v="0"/>
    <n v="0.1"/>
    <n v="0.01"/>
    <n v="16650000.000000002"/>
  </r>
  <r>
    <x v="13"/>
    <x v="11"/>
    <x v="3"/>
    <n v="8000000"/>
    <n v="130"/>
    <n v="11"/>
    <x v="0"/>
    <n v="0"/>
    <n v="0"/>
    <n v="0.1"/>
    <n v="0"/>
    <n v="96800000.000000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0" firstHeaderRow="1" firstDataRow="1" firstDataCol="1"/>
  <pivotFields count="13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83"/>
    </i>
    <i>
      <x v="185"/>
    </i>
    <i>
      <x v="187"/>
    </i>
    <i>
      <x v="188"/>
    </i>
    <i>
      <x v="189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20"/>
    </i>
    <i>
      <x v="221"/>
    </i>
    <i t="grand">
      <x/>
    </i>
  </rowItems>
  <colItems count="1">
    <i/>
  </colItems>
  <dataFields count="1">
    <dataField name="Sum of Số lượng bá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4" firstHeaderRow="1" firstDataRow="1" firstDataCol="1"/>
  <pivotFields count="13">
    <pivotField numFmtId="15" showAll="0"/>
    <pivotField axis="axisRow" showAll="0">
      <items count="13">
        <item x="10"/>
        <item x="2"/>
        <item x="0"/>
        <item x="4"/>
        <item x="7"/>
        <item x="6"/>
        <item x="1"/>
        <item x="5"/>
        <item x="3"/>
        <item x="8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2"/>
    <field x="1"/>
  </rowFields>
  <rowItems count="19"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8"/>
    </i>
    <i r="1">
      <x v="11"/>
    </i>
    <i t="grand">
      <x/>
    </i>
  </rowItems>
  <colItems count="1">
    <i/>
  </colItems>
  <dataFields count="1">
    <dataField name="Sum of Thành tiề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20" firstHeaderRow="1" firstDataRow="1" firstDataCol="1"/>
  <pivotFields count="13">
    <pivotField axis="axisRow" numFmtId="15" showAll="0" sortType="ascending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95"/>
    </i>
    <i>
      <x v="220"/>
    </i>
    <i>
      <x v="221"/>
    </i>
    <i>
      <x v="200"/>
    </i>
    <i>
      <x v="185"/>
    </i>
    <i>
      <x v="188"/>
    </i>
    <i>
      <x v="198"/>
    </i>
    <i>
      <x v="196"/>
    </i>
    <i>
      <x v="183"/>
    </i>
    <i>
      <x v="187"/>
    </i>
    <i>
      <x v="189"/>
    </i>
    <i>
      <x v="199"/>
    </i>
    <i>
      <x v="194"/>
    </i>
    <i>
      <x v="197"/>
    </i>
    <i t="grand">
      <x/>
    </i>
  </rowItems>
  <colItems count="1">
    <i/>
  </colItems>
  <dataFields count="1">
    <dataField name="Sum of Số lượng bá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8" firstHeaderRow="1" firstDataRow="1" firstDataCol="1"/>
  <pivotFields count="13">
    <pivotField numFmtId="15" showAll="0"/>
    <pivotField showAll="0"/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Số lượng bá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">
  <location ref="A38:B72" firstHeaderRow="1" firstDataRow="1" firstDataCol="1"/>
  <pivotFields count="13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2"/>
  </rowFields>
  <rowItems count="34">
    <i>
      <x v="183"/>
    </i>
    <i r="1">
      <x/>
    </i>
    <i>
      <x v="185"/>
    </i>
    <i r="1">
      <x v="3"/>
    </i>
    <i>
      <x v="187"/>
    </i>
    <i r="1">
      <x/>
    </i>
    <i>
      <x v="188"/>
    </i>
    <i r="1">
      <x v="3"/>
    </i>
    <i>
      <x v="189"/>
    </i>
    <i r="1">
      <x v="2"/>
    </i>
    <i r="1">
      <x v="3"/>
    </i>
    <i>
      <x v="194"/>
    </i>
    <i r="1">
      <x v="2"/>
    </i>
    <i>
      <x v="195"/>
    </i>
    <i r="1">
      <x v="3"/>
    </i>
    <i>
      <x v="196"/>
    </i>
    <i r="1">
      <x v="1"/>
    </i>
    <i>
      <x v="197"/>
    </i>
    <i r="1">
      <x/>
    </i>
    <i r="1">
      <x v="1"/>
    </i>
    <i r="1">
      <x v="3"/>
    </i>
    <i>
      <x v="198"/>
    </i>
    <i r="1">
      <x v="2"/>
    </i>
    <i>
      <x v="199"/>
    </i>
    <i r="1">
      <x v="2"/>
    </i>
    <i>
      <x v="200"/>
    </i>
    <i r="1">
      <x v="1"/>
    </i>
    <i>
      <x v="220"/>
    </i>
    <i r="1">
      <x/>
    </i>
    <i>
      <x v="221"/>
    </i>
    <i r="1">
      <x/>
    </i>
    <i r="1">
      <x v="1"/>
    </i>
    <i r="1">
      <x v="3"/>
    </i>
    <i t="grand">
      <x/>
    </i>
  </rowItems>
  <colItems count="1">
    <i/>
  </colItems>
  <dataFields count="1">
    <dataField name="Sum of Số lượng bán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2:F20" firstHeaderRow="1" firstDataRow="2" firstDataCol="1"/>
  <pivotFields count="13"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10"/>
        <item x="2"/>
        <item x="0"/>
        <item x="4"/>
        <item x="7"/>
        <item x="6"/>
        <item x="1"/>
        <item x="5"/>
        <item x="3"/>
        <item x="8"/>
        <item x="9"/>
        <item x="11"/>
        <item t="default"/>
      </items>
    </pivotField>
    <pivotField axis="axisCol" showAll="0">
      <items count="5"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2"/>
    <field x="0"/>
  </rowFields>
  <rowItems count="17">
    <i>
      <x v="7"/>
    </i>
    <i r="1">
      <x v="183"/>
    </i>
    <i r="1">
      <x v="185"/>
    </i>
    <i r="1">
      <x v="187"/>
    </i>
    <i r="1">
      <x v="188"/>
    </i>
    <i r="1">
      <x v="189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>
      <x v="8"/>
    </i>
    <i r="1">
      <x v="220"/>
    </i>
    <i r="1">
      <x v="22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ố lượng bán" fld="5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7" zoomScaleNormal="100" workbookViewId="0">
      <selection activeCell="D20" sqref="D20"/>
    </sheetView>
  </sheetViews>
  <sheetFormatPr defaultColWidth="11" defaultRowHeight="14.25" x14ac:dyDescent="0.2"/>
  <cols>
    <col min="1" max="1" width="11" style="4"/>
    <col min="2" max="2" width="15.6640625" style="4" customWidth="1"/>
    <col min="3" max="3" width="11.44140625" style="4" bestFit="1" customWidth="1"/>
    <col min="4" max="4" width="11" style="4" bestFit="1" customWidth="1"/>
    <col min="5" max="5" width="13.44140625" style="4" bestFit="1" customWidth="1"/>
    <col min="6" max="6" width="10.5546875" style="4" bestFit="1" customWidth="1"/>
    <col min="7" max="7" width="14.88671875" style="4" customWidth="1"/>
    <col min="8" max="8" width="16.88671875" style="4" bestFit="1" customWidth="1"/>
    <col min="9" max="9" width="17.109375" style="4" bestFit="1" customWidth="1"/>
    <col min="10" max="10" width="9.5546875" style="4" bestFit="1" customWidth="1"/>
    <col min="11" max="11" width="11" style="4"/>
    <col min="12" max="12" width="13.5546875" style="4" bestFit="1" customWidth="1"/>
    <col min="13" max="16384" width="11" style="4"/>
  </cols>
  <sheetData>
    <row r="1" spans="1:12" ht="15" x14ac:dyDescent="0.25">
      <c r="A1" s="3" t="s">
        <v>90</v>
      </c>
    </row>
    <row r="2" spans="1:12" ht="15" x14ac:dyDescent="0.25">
      <c r="A2" s="3" t="s">
        <v>91</v>
      </c>
    </row>
    <row r="3" spans="1:12" ht="15" x14ac:dyDescent="0.25">
      <c r="A3" s="3" t="s">
        <v>92</v>
      </c>
    </row>
    <row r="4" spans="1:12" ht="15" x14ac:dyDescent="0.25">
      <c r="A4" s="3"/>
    </row>
    <row r="5" spans="1:12" ht="19.5" x14ac:dyDescent="0.3">
      <c r="A5" s="22" t="s">
        <v>93</v>
      </c>
    </row>
    <row r="6" spans="1:12" ht="6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</row>
    <row r="7" spans="1:12" x14ac:dyDescent="0.2">
      <c r="A7" s="4" t="s">
        <v>46</v>
      </c>
      <c r="B7" s="6" t="s">
        <v>94</v>
      </c>
    </row>
    <row r="8" spans="1:12" x14ac:dyDescent="0.2">
      <c r="A8" s="4" t="s">
        <v>47</v>
      </c>
      <c r="B8" s="6">
        <v>17124010</v>
      </c>
    </row>
    <row r="9" spans="1:12" ht="15" x14ac:dyDescent="0.25">
      <c r="B9" s="3" t="s">
        <v>48</v>
      </c>
    </row>
    <row r="10" spans="1:12" ht="15" x14ac:dyDescent="0.25">
      <c r="B10" s="4" t="s">
        <v>82</v>
      </c>
    </row>
    <row r="11" spans="1:12" ht="15" x14ac:dyDescent="0.25">
      <c r="B11" s="4" t="s">
        <v>83</v>
      </c>
    </row>
    <row r="12" spans="1:12" x14ac:dyDescent="0.2">
      <c r="B12" s="4" t="s">
        <v>49</v>
      </c>
    </row>
    <row r="13" spans="1:12" ht="15" x14ac:dyDescent="0.25">
      <c r="B13" s="4" t="s">
        <v>84</v>
      </c>
    </row>
    <row r="14" spans="1:12" ht="15" x14ac:dyDescent="0.25">
      <c r="A14" s="3" t="s">
        <v>50</v>
      </c>
    </row>
    <row r="15" spans="1:12" ht="15" x14ac:dyDescent="0.25">
      <c r="A15" s="3" t="s">
        <v>51</v>
      </c>
      <c r="I15" s="18"/>
      <c r="J15" s="18"/>
      <c r="K15" s="18"/>
    </row>
    <row r="16" spans="1:12" ht="15" x14ac:dyDescent="0.25">
      <c r="A16" s="8" t="s">
        <v>0</v>
      </c>
      <c r="B16" s="8" t="s">
        <v>53</v>
      </c>
      <c r="C16" s="8" t="s">
        <v>3</v>
      </c>
      <c r="D16" s="8" t="s">
        <v>12</v>
      </c>
      <c r="E16" s="8" t="s">
        <v>29</v>
      </c>
      <c r="F16" s="8" t="s">
        <v>44</v>
      </c>
      <c r="G16" s="8" t="s">
        <v>31</v>
      </c>
      <c r="H16" s="8" t="s">
        <v>32</v>
      </c>
      <c r="I16" s="8" t="s">
        <v>33</v>
      </c>
      <c r="J16" s="8" t="s">
        <v>69</v>
      </c>
      <c r="K16" s="8" t="s">
        <v>34</v>
      </c>
      <c r="L16" s="8" t="s">
        <v>35</v>
      </c>
    </row>
    <row r="17" spans="1:12" x14ac:dyDescent="0.2">
      <c r="A17" s="9">
        <v>43647</v>
      </c>
      <c r="B17" s="10" t="s">
        <v>13</v>
      </c>
      <c r="C17" s="11" t="str">
        <f>INDEX($A$40:$B$43,MATCH(LEFT(B17,2),$A$40:$A$43),2)</f>
        <v>Điện thoại</v>
      </c>
      <c r="D17" s="10">
        <v>22000000</v>
      </c>
      <c r="E17" s="10">
        <v>58</v>
      </c>
      <c r="F17" s="10">
        <v>67</v>
      </c>
      <c r="G17" s="10"/>
      <c r="H17" s="11" t="str">
        <f>IF(G17="x",15%,"")</f>
        <v/>
      </c>
      <c r="I17" s="11" t="str">
        <f>IF(A17=DATE(2019,7,7),20%,"")</f>
        <v/>
      </c>
      <c r="J17" s="11">
        <f>IF(E16&gt;100,10%,0)</f>
        <v>0.1</v>
      </c>
      <c r="K17" s="11"/>
      <c r="L17" s="13"/>
    </row>
    <row r="18" spans="1:12" x14ac:dyDescent="0.2">
      <c r="A18" s="9">
        <v>43649</v>
      </c>
      <c r="B18" s="10" t="s">
        <v>17</v>
      </c>
      <c r="C18" s="11" t="str">
        <f t="shared" ref="C18:C35" si="0">INDEX($A$40:$B$43,MATCH(LEFT(B18,2),$A$40:$A$43),2)</f>
        <v>Máy tính bảng</v>
      </c>
      <c r="D18" s="10">
        <v>21000000</v>
      </c>
      <c r="E18" s="10">
        <v>30</v>
      </c>
      <c r="F18" s="10">
        <v>34</v>
      </c>
      <c r="G18" s="10"/>
      <c r="H18" s="11" t="str">
        <f t="shared" ref="H18:H35" si="1">IF(G18="x",15%,"")</f>
        <v/>
      </c>
      <c r="I18" s="11" t="str">
        <f t="shared" ref="I18:I35" si="2">IF(A18=DATE(2019,7,7),20%,"")</f>
        <v/>
      </c>
      <c r="J18" s="11">
        <f t="shared" ref="J18:J35" si="3">IF(E17&gt;100,10%,0)</f>
        <v>0</v>
      </c>
      <c r="K18" s="11"/>
      <c r="L18" s="13"/>
    </row>
    <row r="19" spans="1:12" x14ac:dyDescent="0.2">
      <c r="A19" s="9">
        <v>43651</v>
      </c>
      <c r="B19" s="10" t="s">
        <v>15</v>
      </c>
      <c r="C19" s="11" t="str">
        <f t="shared" si="0"/>
        <v>Điện thoại</v>
      </c>
      <c r="D19" s="10">
        <v>20000000</v>
      </c>
      <c r="E19" s="10">
        <v>123</v>
      </c>
      <c r="F19" s="10">
        <v>81</v>
      </c>
      <c r="G19" s="10" t="s">
        <v>30</v>
      </c>
      <c r="H19" s="11">
        <f t="shared" si="1"/>
        <v>0.15</v>
      </c>
      <c r="I19" s="11" t="str">
        <f t="shared" si="2"/>
        <v/>
      </c>
      <c r="J19" s="11">
        <f t="shared" si="3"/>
        <v>0</v>
      </c>
      <c r="K19" s="11"/>
      <c r="L19" s="13"/>
    </row>
    <row r="20" spans="1:12" x14ac:dyDescent="0.2">
      <c r="A20" s="9">
        <v>43652</v>
      </c>
      <c r="B20" s="10" t="s">
        <v>16</v>
      </c>
      <c r="C20" s="11" t="str">
        <f t="shared" si="0"/>
        <v>Máy tính bảng</v>
      </c>
      <c r="D20" s="10">
        <v>15000000</v>
      </c>
      <c r="E20" s="10">
        <v>151</v>
      </c>
      <c r="F20" s="10">
        <v>42</v>
      </c>
      <c r="G20" s="10" t="s">
        <v>30</v>
      </c>
      <c r="H20" s="11">
        <f t="shared" si="1"/>
        <v>0.15</v>
      </c>
      <c r="I20" s="11" t="str">
        <f t="shared" si="2"/>
        <v/>
      </c>
      <c r="J20" s="11">
        <f t="shared" si="3"/>
        <v>0.1</v>
      </c>
      <c r="K20" s="11"/>
      <c r="L20" s="13"/>
    </row>
    <row r="21" spans="1:12" x14ac:dyDescent="0.2">
      <c r="A21" s="9">
        <v>43653</v>
      </c>
      <c r="B21" s="10" t="s">
        <v>20</v>
      </c>
      <c r="C21" s="11" t="str">
        <f t="shared" si="0"/>
        <v>Điện thoại</v>
      </c>
      <c r="D21" s="12"/>
      <c r="E21" s="10">
        <v>21</v>
      </c>
      <c r="F21" s="10">
        <v>28</v>
      </c>
      <c r="G21" s="10" t="s">
        <v>30</v>
      </c>
      <c r="H21" s="11">
        <f t="shared" si="1"/>
        <v>0.15</v>
      </c>
      <c r="I21" s="11">
        <f t="shared" si="2"/>
        <v>0.2</v>
      </c>
      <c r="J21" s="11">
        <f t="shared" si="3"/>
        <v>0.1</v>
      </c>
      <c r="K21" s="11"/>
      <c r="L21" s="13"/>
    </row>
    <row r="22" spans="1:12" x14ac:dyDescent="0.2">
      <c r="A22" s="9">
        <v>43653</v>
      </c>
      <c r="B22" s="10" t="s">
        <v>18</v>
      </c>
      <c r="C22" s="11" t="str">
        <f t="shared" si="0"/>
        <v>Máy tính bảng</v>
      </c>
      <c r="D22" s="12"/>
      <c r="E22" s="10">
        <v>47</v>
      </c>
      <c r="F22" s="10">
        <v>15</v>
      </c>
      <c r="G22" s="10" t="s">
        <v>30</v>
      </c>
      <c r="H22" s="11">
        <f t="shared" si="1"/>
        <v>0.15</v>
      </c>
      <c r="I22" s="11">
        <f t="shared" si="2"/>
        <v>0.2</v>
      </c>
      <c r="J22" s="11">
        <f t="shared" si="3"/>
        <v>0</v>
      </c>
      <c r="K22" s="11"/>
      <c r="L22" s="13"/>
    </row>
    <row r="23" spans="1:12" x14ac:dyDescent="0.2">
      <c r="A23" s="9">
        <v>43653</v>
      </c>
      <c r="B23" s="10" t="s">
        <v>19</v>
      </c>
      <c r="C23" s="11" t="str">
        <f t="shared" si="0"/>
        <v>Điện thoại</v>
      </c>
      <c r="D23" s="12"/>
      <c r="E23" s="10">
        <v>87</v>
      </c>
      <c r="F23" s="10">
        <v>47</v>
      </c>
      <c r="G23" s="10" t="s">
        <v>30</v>
      </c>
      <c r="H23" s="11">
        <f t="shared" si="1"/>
        <v>0.15</v>
      </c>
      <c r="I23" s="11">
        <f t="shared" si="2"/>
        <v>0.2</v>
      </c>
      <c r="J23" s="11">
        <f t="shared" si="3"/>
        <v>0</v>
      </c>
      <c r="K23" s="11"/>
      <c r="L23" s="13"/>
    </row>
    <row r="24" spans="1:12" x14ac:dyDescent="0.2">
      <c r="A24" s="9">
        <v>43658</v>
      </c>
      <c r="B24" s="10" t="s">
        <v>20</v>
      </c>
      <c r="C24" s="11" t="str">
        <f t="shared" si="0"/>
        <v>Điện thoại</v>
      </c>
      <c r="D24" s="12"/>
      <c r="E24" s="10">
        <v>21</v>
      </c>
      <c r="F24" s="10">
        <v>99</v>
      </c>
      <c r="G24" s="10"/>
      <c r="H24" s="11" t="str">
        <f t="shared" si="1"/>
        <v/>
      </c>
      <c r="I24" s="11" t="str">
        <f t="shared" si="2"/>
        <v/>
      </c>
      <c r="J24" s="11">
        <f t="shared" si="3"/>
        <v>0</v>
      </c>
      <c r="K24" s="11"/>
      <c r="L24" s="13"/>
    </row>
    <row r="25" spans="1:12" x14ac:dyDescent="0.2">
      <c r="A25" s="9">
        <v>43658</v>
      </c>
      <c r="B25" s="10" t="s">
        <v>24</v>
      </c>
      <c r="C25" s="11" t="str">
        <f t="shared" si="0"/>
        <v>Điện thoại</v>
      </c>
      <c r="D25" s="12"/>
      <c r="E25" s="10">
        <v>78</v>
      </c>
      <c r="F25" s="10">
        <v>78</v>
      </c>
      <c r="G25" s="10"/>
      <c r="H25" s="11" t="str">
        <f t="shared" si="1"/>
        <v/>
      </c>
      <c r="I25" s="11" t="str">
        <f t="shared" si="2"/>
        <v/>
      </c>
      <c r="J25" s="11">
        <f t="shared" si="3"/>
        <v>0</v>
      </c>
      <c r="K25" s="11"/>
      <c r="L25" s="13"/>
    </row>
    <row r="26" spans="1:12" x14ac:dyDescent="0.2">
      <c r="A26" s="9">
        <v>43660</v>
      </c>
      <c r="B26" s="10" t="s">
        <v>16</v>
      </c>
      <c r="C26" s="11" t="str">
        <f t="shared" si="0"/>
        <v>Máy tính bảng</v>
      </c>
      <c r="D26" s="12"/>
      <c r="E26" s="10">
        <v>151</v>
      </c>
      <c r="F26" s="10">
        <v>12</v>
      </c>
      <c r="G26" s="10"/>
      <c r="H26" s="11" t="str">
        <f t="shared" si="1"/>
        <v/>
      </c>
      <c r="I26" s="11" t="str">
        <f t="shared" si="2"/>
        <v/>
      </c>
      <c r="J26" s="11">
        <f t="shared" si="3"/>
        <v>0</v>
      </c>
      <c r="K26" s="11"/>
      <c r="L26" s="13"/>
    </row>
    <row r="27" spans="1:12" x14ac:dyDescent="0.2">
      <c r="A27" s="9">
        <v>43662</v>
      </c>
      <c r="B27" s="10" t="s">
        <v>26</v>
      </c>
      <c r="C27" s="11" t="str">
        <f t="shared" si="0"/>
        <v>Đồng hồ</v>
      </c>
      <c r="D27" s="12"/>
      <c r="E27" s="10">
        <v>133</v>
      </c>
      <c r="F27" s="10">
        <v>66</v>
      </c>
      <c r="G27" s="10"/>
      <c r="H27" s="11" t="str">
        <f t="shared" si="1"/>
        <v/>
      </c>
      <c r="I27" s="11" t="str">
        <f t="shared" si="2"/>
        <v/>
      </c>
      <c r="J27" s="11">
        <f t="shared" si="3"/>
        <v>0.1</v>
      </c>
      <c r="K27" s="11"/>
      <c r="L27" s="13"/>
    </row>
    <row r="28" spans="1:12" x14ac:dyDescent="0.2">
      <c r="A28" s="9">
        <v>43662</v>
      </c>
      <c r="B28" s="10" t="s">
        <v>27</v>
      </c>
      <c r="C28" s="11" t="str">
        <f t="shared" si="0"/>
        <v>Đồng hồ</v>
      </c>
      <c r="D28" s="12"/>
      <c r="E28" s="10">
        <v>89</v>
      </c>
      <c r="F28" s="10">
        <v>81</v>
      </c>
      <c r="G28" s="10"/>
      <c r="H28" s="11" t="str">
        <f t="shared" si="1"/>
        <v/>
      </c>
      <c r="I28" s="11" t="str">
        <f t="shared" si="2"/>
        <v/>
      </c>
      <c r="J28" s="11">
        <f t="shared" si="3"/>
        <v>0.1</v>
      </c>
      <c r="K28" s="11"/>
      <c r="L28" s="13"/>
    </row>
    <row r="29" spans="1:12" x14ac:dyDescent="0.2">
      <c r="A29" s="9">
        <v>43662</v>
      </c>
      <c r="B29" s="10" t="s">
        <v>14</v>
      </c>
      <c r="C29" s="11" t="str">
        <f t="shared" si="0"/>
        <v>Điện thoại</v>
      </c>
      <c r="D29" s="12"/>
      <c r="E29" s="10">
        <v>199</v>
      </c>
      <c r="F29" s="10">
        <v>53</v>
      </c>
      <c r="G29" s="10"/>
      <c r="H29" s="11" t="str">
        <f t="shared" si="1"/>
        <v/>
      </c>
      <c r="I29" s="11" t="str">
        <f t="shared" si="2"/>
        <v/>
      </c>
      <c r="J29" s="11">
        <f t="shared" si="3"/>
        <v>0</v>
      </c>
      <c r="K29" s="11"/>
      <c r="L29" s="13"/>
    </row>
    <row r="30" spans="1:12" x14ac:dyDescent="0.2">
      <c r="A30" s="9">
        <v>43665</v>
      </c>
      <c r="B30" s="10" t="s">
        <v>15</v>
      </c>
      <c r="C30" s="11" t="str">
        <f t="shared" si="0"/>
        <v>Điện thoại</v>
      </c>
      <c r="D30" s="12"/>
      <c r="E30" s="10">
        <v>123</v>
      </c>
      <c r="F30" s="10">
        <v>71</v>
      </c>
      <c r="G30" s="10"/>
      <c r="H30" s="11" t="str">
        <f t="shared" si="1"/>
        <v/>
      </c>
      <c r="I30" s="11" t="str">
        <f t="shared" si="2"/>
        <v/>
      </c>
      <c r="J30" s="11">
        <f t="shared" si="3"/>
        <v>0.1</v>
      </c>
      <c r="K30" s="11"/>
      <c r="L30" s="13"/>
    </row>
    <row r="31" spans="1:12" x14ac:dyDescent="0.2">
      <c r="A31" s="9">
        <v>43667</v>
      </c>
      <c r="B31" s="10" t="s">
        <v>16</v>
      </c>
      <c r="C31" s="11" t="str">
        <f t="shared" si="0"/>
        <v>Máy tính bảng</v>
      </c>
      <c r="D31" s="12"/>
      <c r="E31" s="10">
        <v>151</v>
      </c>
      <c r="F31" s="10">
        <v>21</v>
      </c>
      <c r="G31" s="10"/>
      <c r="H31" s="11" t="str">
        <f t="shared" si="1"/>
        <v/>
      </c>
      <c r="I31" s="11" t="str">
        <f t="shared" si="2"/>
        <v/>
      </c>
      <c r="J31" s="11">
        <f t="shared" si="3"/>
        <v>0.1</v>
      </c>
      <c r="K31" s="11"/>
      <c r="L31" s="13"/>
    </row>
    <row r="32" spans="1:12" x14ac:dyDescent="0.2">
      <c r="A32" s="9">
        <v>43669</v>
      </c>
      <c r="B32" s="10" t="s">
        <v>25</v>
      </c>
      <c r="C32" s="11" t="str">
        <f t="shared" si="0"/>
        <v>Đồng hồ</v>
      </c>
      <c r="D32" s="12"/>
      <c r="E32" s="10">
        <v>130</v>
      </c>
      <c r="F32" s="10">
        <v>34</v>
      </c>
      <c r="G32" s="10"/>
      <c r="H32" s="11" t="str">
        <f t="shared" si="1"/>
        <v/>
      </c>
      <c r="I32" s="11" t="str">
        <f t="shared" si="2"/>
        <v/>
      </c>
      <c r="J32" s="11">
        <f t="shared" si="3"/>
        <v>0.1</v>
      </c>
      <c r="K32" s="11"/>
      <c r="L32" s="13"/>
    </row>
    <row r="33" spans="1:12" x14ac:dyDescent="0.2">
      <c r="A33" s="9">
        <v>43670</v>
      </c>
      <c r="B33" s="10" t="s">
        <v>18</v>
      </c>
      <c r="C33" s="11" t="str">
        <f t="shared" si="0"/>
        <v>Máy tính bảng</v>
      </c>
      <c r="D33" s="12"/>
      <c r="E33" s="10">
        <v>47</v>
      </c>
      <c r="F33" s="10">
        <v>17</v>
      </c>
      <c r="G33" s="10"/>
      <c r="H33" s="11" t="str">
        <f t="shared" si="1"/>
        <v/>
      </c>
      <c r="I33" s="11" t="str">
        <f t="shared" si="2"/>
        <v/>
      </c>
      <c r="J33" s="11">
        <f t="shared" si="3"/>
        <v>0.1</v>
      </c>
      <c r="K33" s="11"/>
      <c r="L33" s="13"/>
    </row>
    <row r="34" spans="1:12" x14ac:dyDescent="0.2">
      <c r="A34" s="9">
        <v>43672</v>
      </c>
      <c r="B34" s="10" t="s">
        <v>19</v>
      </c>
      <c r="C34" s="11" t="str">
        <f t="shared" si="0"/>
        <v>Điện thoại</v>
      </c>
      <c r="D34" s="12"/>
      <c r="E34" s="10">
        <v>87</v>
      </c>
      <c r="F34" s="10">
        <v>56</v>
      </c>
      <c r="G34" s="10"/>
      <c r="H34" s="11" t="str">
        <f t="shared" si="1"/>
        <v/>
      </c>
      <c r="I34" s="11" t="str">
        <f t="shared" si="2"/>
        <v/>
      </c>
      <c r="J34" s="11">
        <f t="shared" si="3"/>
        <v>0</v>
      </c>
      <c r="K34" s="11"/>
      <c r="L34" s="13"/>
    </row>
    <row r="35" spans="1:12" x14ac:dyDescent="0.2">
      <c r="A35" s="9">
        <v>43672</v>
      </c>
      <c r="B35" s="10" t="s">
        <v>20</v>
      </c>
      <c r="C35" s="11" t="str">
        <f t="shared" si="0"/>
        <v>Điện thoại</v>
      </c>
      <c r="D35" s="12"/>
      <c r="E35" s="10">
        <v>21</v>
      </c>
      <c r="F35" s="10">
        <v>92</v>
      </c>
      <c r="G35" s="10"/>
      <c r="H35" s="11" t="str">
        <f t="shared" si="1"/>
        <v/>
      </c>
      <c r="I35" s="11" t="str">
        <f t="shared" si="2"/>
        <v/>
      </c>
      <c r="J35" s="11">
        <f t="shared" si="3"/>
        <v>0</v>
      </c>
      <c r="K35" s="11"/>
      <c r="L35" s="13"/>
    </row>
    <row r="38" spans="1:12" ht="15" x14ac:dyDescent="0.25">
      <c r="A38" s="3" t="s">
        <v>56</v>
      </c>
      <c r="C38" s="23" t="s">
        <v>12</v>
      </c>
      <c r="D38" s="23"/>
      <c r="E38" s="23"/>
    </row>
    <row r="39" spans="1:12" ht="15" x14ac:dyDescent="0.25">
      <c r="A39" s="8" t="s">
        <v>2</v>
      </c>
      <c r="B39" s="8" t="s">
        <v>3</v>
      </c>
      <c r="C39" s="8" t="s">
        <v>21</v>
      </c>
      <c r="D39" s="8" t="s">
        <v>22</v>
      </c>
      <c r="E39" s="8" t="s">
        <v>23</v>
      </c>
      <c r="G39" s="3" t="s">
        <v>59</v>
      </c>
    </row>
    <row r="40" spans="1:12" ht="15" x14ac:dyDescent="0.25">
      <c r="A40" s="10" t="s">
        <v>4</v>
      </c>
      <c r="B40" s="10" t="s">
        <v>5</v>
      </c>
      <c r="C40" s="10">
        <v>22000000</v>
      </c>
      <c r="D40" s="10">
        <v>30000000</v>
      </c>
      <c r="E40" s="10">
        <v>20000000</v>
      </c>
      <c r="G40" s="8" t="s">
        <v>57</v>
      </c>
      <c r="H40" s="8" t="s">
        <v>60</v>
      </c>
    </row>
    <row r="41" spans="1:12" x14ac:dyDescent="0.2">
      <c r="A41" s="10" t="s">
        <v>7</v>
      </c>
      <c r="B41" s="10" t="s">
        <v>6</v>
      </c>
      <c r="C41" s="10">
        <v>15000000</v>
      </c>
      <c r="D41" s="10">
        <v>21000000</v>
      </c>
      <c r="E41" s="10">
        <v>16000000</v>
      </c>
      <c r="G41" s="10" t="s">
        <v>21</v>
      </c>
      <c r="H41" s="10" t="s">
        <v>61</v>
      </c>
    </row>
    <row r="42" spans="1:12" x14ac:dyDescent="0.2">
      <c r="A42" s="10" t="s">
        <v>8</v>
      </c>
      <c r="B42" s="10" t="s">
        <v>9</v>
      </c>
      <c r="C42" s="10">
        <v>17000000</v>
      </c>
      <c r="D42" s="10">
        <v>39000000</v>
      </c>
      <c r="E42" s="10">
        <v>20000000</v>
      </c>
      <c r="G42" s="10" t="s">
        <v>22</v>
      </c>
      <c r="H42" s="10" t="s">
        <v>62</v>
      </c>
    </row>
    <row r="43" spans="1:12" x14ac:dyDescent="0.2">
      <c r="A43" s="10" t="s">
        <v>10</v>
      </c>
      <c r="B43" s="10" t="s">
        <v>11</v>
      </c>
      <c r="C43" s="10">
        <v>8000000</v>
      </c>
      <c r="D43" s="10">
        <v>12000000</v>
      </c>
      <c r="E43" s="10">
        <v>9000000</v>
      </c>
      <c r="G43" s="10" t="s">
        <v>23</v>
      </c>
      <c r="H43" s="10" t="s">
        <v>63</v>
      </c>
    </row>
    <row r="45" spans="1:12" x14ac:dyDescent="0.2">
      <c r="B45" s="4" t="s">
        <v>52</v>
      </c>
    </row>
    <row r="46" spans="1:12" x14ac:dyDescent="0.2">
      <c r="C46" s="4" t="s">
        <v>54</v>
      </c>
    </row>
    <row r="47" spans="1:12" x14ac:dyDescent="0.2">
      <c r="D47" s="4" t="s">
        <v>55</v>
      </c>
    </row>
    <row r="48" spans="1:12" x14ac:dyDescent="0.2">
      <c r="D48" s="4" t="s">
        <v>58</v>
      </c>
    </row>
    <row r="49" spans="1:5" x14ac:dyDescent="0.2">
      <c r="C49" s="4" t="s">
        <v>65</v>
      </c>
    </row>
    <row r="50" spans="1:5" x14ac:dyDescent="0.2">
      <c r="B50" s="4" t="s">
        <v>64</v>
      </c>
    </row>
    <row r="51" spans="1:5" ht="15" x14ac:dyDescent="0.25">
      <c r="C51" s="3" t="s">
        <v>70</v>
      </c>
    </row>
    <row r="52" spans="1:5" x14ac:dyDescent="0.2">
      <c r="B52" s="4">
        <v>1</v>
      </c>
      <c r="C52" s="4" t="s">
        <v>66</v>
      </c>
    </row>
    <row r="53" spans="1:5" x14ac:dyDescent="0.2">
      <c r="B53" s="4">
        <v>1</v>
      </c>
      <c r="C53" s="4" t="s">
        <v>67</v>
      </c>
    </row>
    <row r="54" spans="1:5" x14ac:dyDescent="0.2">
      <c r="A54" s="18"/>
      <c r="B54" s="4">
        <v>0.5</v>
      </c>
      <c r="C54" s="4" t="s">
        <v>68</v>
      </c>
    </row>
    <row r="55" spans="1:5" x14ac:dyDescent="0.2">
      <c r="A55" s="18"/>
      <c r="B55" s="4">
        <v>0.5</v>
      </c>
      <c r="C55" s="4" t="s">
        <v>71</v>
      </c>
    </row>
    <row r="56" spans="1:5" x14ac:dyDescent="0.2">
      <c r="A56" s="18"/>
      <c r="C56" s="4" t="s">
        <v>87</v>
      </c>
    </row>
    <row r="57" spans="1:5" x14ac:dyDescent="0.2">
      <c r="A57" s="18"/>
      <c r="B57" s="4">
        <v>0.5</v>
      </c>
      <c r="C57" s="4" t="s">
        <v>72</v>
      </c>
    </row>
    <row r="58" spans="1:5" x14ac:dyDescent="0.2">
      <c r="A58" s="18"/>
      <c r="B58" s="4">
        <v>0.5</v>
      </c>
      <c r="C58" s="4" t="s">
        <v>73</v>
      </c>
    </row>
    <row r="59" spans="1:5" x14ac:dyDescent="0.2">
      <c r="A59" s="18"/>
      <c r="C59" s="4" t="s">
        <v>88</v>
      </c>
    </row>
    <row r="60" spans="1:5" x14ac:dyDescent="0.2">
      <c r="A60" s="18"/>
      <c r="C60" s="4" t="s">
        <v>89</v>
      </c>
    </row>
    <row r="61" spans="1:5" x14ac:dyDescent="0.2">
      <c r="A61" s="19"/>
      <c r="B61" s="21">
        <v>1</v>
      </c>
      <c r="C61" s="4" t="s">
        <v>74</v>
      </c>
    </row>
    <row r="62" spans="1:5" x14ac:dyDescent="0.2">
      <c r="A62" s="18"/>
      <c r="D62" s="4" t="s">
        <v>75</v>
      </c>
    </row>
    <row r="63" spans="1:5" x14ac:dyDescent="0.2">
      <c r="B63" s="20" t="s">
        <v>85</v>
      </c>
      <c r="C63" s="21"/>
      <c r="D63" s="17"/>
      <c r="E63" s="17"/>
    </row>
    <row r="64" spans="1:5" x14ac:dyDescent="0.2">
      <c r="B64" s="21"/>
      <c r="C64" s="21" t="s">
        <v>86</v>
      </c>
      <c r="D64" s="17"/>
      <c r="E64" s="17"/>
    </row>
    <row r="66" spans="1:12" ht="15" x14ac:dyDescent="0.25">
      <c r="A66" s="3" t="s">
        <v>76</v>
      </c>
    </row>
    <row r="67" spans="1:12" ht="15" x14ac:dyDescent="0.25">
      <c r="A67" s="8" t="s">
        <v>0</v>
      </c>
      <c r="B67" s="8" t="s">
        <v>1</v>
      </c>
      <c r="C67" s="8" t="s">
        <v>3</v>
      </c>
      <c r="D67" s="8" t="s">
        <v>12</v>
      </c>
      <c r="E67" s="8" t="s">
        <v>29</v>
      </c>
      <c r="F67" s="8" t="s">
        <v>44</v>
      </c>
      <c r="G67" s="8" t="s">
        <v>31</v>
      </c>
      <c r="H67" s="8" t="s">
        <v>32</v>
      </c>
      <c r="I67" s="8" t="s">
        <v>33</v>
      </c>
      <c r="J67" s="8" t="s">
        <v>69</v>
      </c>
      <c r="K67" s="8" t="s">
        <v>34</v>
      </c>
      <c r="L67" s="8" t="s">
        <v>35</v>
      </c>
    </row>
    <row r="68" spans="1:12" x14ac:dyDescent="0.2">
      <c r="A68" s="9">
        <v>43647</v>
      </c>
      <c r="B68" s="10" t="s">
        <v>13</v>
      </c>
      <c r="C68" s="10" t="s">
        <v>5</v>
      </c>
      <c r="D68" s="10">
        <v>22000000</v>
      </c>
      <c r="E68" s="10">
        <v>58</v>
      </c>
      <c r="F68" s="10">
        <v>67</v>
      </c>
      <c r="G68" s="10"/>
      <c r="H68" s="10">
        <v>0</v>
      </c>
      <c r="I68" s="10">
        <v>0</v>
      </c>
      <c r="J68" s="10">
        <v>0</v>
      </c>
      <c r="K68" s="10">
        <v>0</v>
      </c>
      <c r="L68" s="10">
        <v>1474000000</v>
      </c>
    </row>
    <row r="69" spans="1:12" x14ac:dyDescent="0.2">
      <c r="A69" s="9">
        <v>43649</v>
      </c>
      <c r="B69" s="10" t="s">
        <v>17</v>
      </c>
      <c r="C69" s="10" t="s">
        <v>6</v>
      </c>
      <c r="D69" s="10">
        <v>21000000</v>
      </c>
      <c r="E69" s="10">
        <v>30</v>
      </c>
      <c r="F69" s="10">
        <v>34</v>
      </c>
      <c r="G69" s="10"/>
      <c r="H69" s="10">
        <v>0</v>
      </c>
      <c r="I69" s="10">
        <v>0</v>
      </c>
      <c r="J69" s="10">
        <v>0</v>
      </c>
      <c r="K69" s="10">
        <v>0</v>
      </c>
      <c r="L69" s="10">
        <v>714000000</v>
      </c>
    </row>
    <row r="70" spans="1:12" x14ac:dyDescent="0.2">
      <c r="A70" s="9">
        <v>43651</v>
      </c>
      <c r="B70" s="10" t="s">
        <v>15</v>
      </c>
      <c r="C70" s="10" t="s">
        <v>5</v>
      </c>
      <c r="D70" s="10">
        <v>20000000</v>
      </c>
      <c r="E70" s="10">
        <v>123</v>
      </c>
      <c r="F70" s="10">
        <v>81</v>
      </c>
      <c r="G70" s="10" t="s">
        <v>30</v>
      </c>
      <c r="H70" s="10">
        <v>0.15</v>
      </c>
      <c r="I70" s="10">
        <v>0</v>
      </c>
      <c r="J70" s="10">
        <v>0.1</v>
      </c>
      <c r="K70" s="10">
        <v>0</v>
      </c>
      <c r="L70" s="10">
        <v>2025000000</v>
      </c>
    </row>
    <row r="71" spans="1:12" x14ac:dyDescent="0.2">
      <c r="A71" s="9">
        <v>43652</v>
      </c>
      <c r="B71" s="10" t="s">
        <v>16</v>
      </c>
      <c r="C71" s="10" t="s">
        <v>6</v>
      </c>
      <c r="D71" s="10">
        <v>15000000</v>
      </c>
      <c r="E71" s="10">
        <v>151</v>
      </c>
      <c r="F71" s="10">
        <v>42</v>
      </c>
      <c r="G71" s="10" t="s">
        <v>30</v>
      </c>
      <c r="H71" s="10">
        <v>0.15</v>
      </c>
      <c r="I71" s="10">
        <v>0</v>
      </c>
      <c r="J71" s="10">
        <v>0.1</v>
      </c>
      <c r="K71" s="10">
        <v>0.01</v>
      </c>
      <c r="L71" s="10">
        <v>787500000</v>
      </c>
    </row>
    <row r="72" spans="1:12" x14ac:dyDescent="0.2">
      <c r="A72" s="9">
        <v>43653</v>
      </c>
      <c r="B72" s="10" t="s">
        <v>20</v>
      </c>
      <c r="C72" s="10" t="s">
        <v>9</v>
      </c>
      <c r="D72" s="10">
        <v>39000000</v>
      </c>
      <c r="E72" s="10">
        <v>21</v>
      </c>
      <c r="F72" s="10">
        <v>28</v>
      </c>
      <c r="G72" s="10" t="s">
        <v>30</v>
      </c>
      <c r="H72" s="10">
        <v>0.15</v>
      </c>
      <c r="I72" s="10">
        <v>0.2</v>
      </c>
      <c r="J72" s="10">
        <v>0</v>
      </c>
      <c r="K72" s="10">
        <v>0.01</v>
      </c>
      <c r="L72" s="10">
        <v>1474200000</v>
      </c>
    </row>
    <row r="73" spans="1:12" x14ac:dyDescent="0.2">
      <c r="A73" s="9">
        <v>43653</v>
      </c>
      <c r="B73" s="10" t="s">
        <v>18</v>
      </c>
      <c r="C73" s="10" t="s">
        <v>6</v>
      </c>
      <c r="D73" s="10">
        <v>16000000</v>
      </c>
      <c r="E73" s="10">
        <v>47</v>
      </c>
      <c r="F73" s="10">
        <v>15</v>
      </c>
      <c r="G73" s="10" t="s">
        <v>30</v>
      </c>
      <c r="H73" s="10">
        <v>0.15</v>
      </c>
      <c r="I73" s="10">
        <v>0.2</v>
      </c>
      <c r="J73" s="10">
        <v>0</v>
      </c>
      <c r="K73" s="10">
        <v>0.01</v>
      </c>
      <c r="L73" s="10">
        <v>324000000</v>
      </c>
    </row>
    <row r="74" spans="1:12" x14ac:dyDescent="0.2">
      <c r="A74" s="9">
        <v>43653</v>
      </c>
      <c r="B74" s="10" t="s">
        <v>19</v>
      </c>
      <c r="C74" s="10" t="s">
        <v>9</v>
      </c>
      <c r="D74" s="10">
        <v>17000000</v>
      </c>
      <c r="E74" s="10">
        <v>87</v>
      </c>
      <c r="F74" s="10">
        <v>47</v>
      </c>
      <c r="G74" s="10" t="s">
        <v>30</v>
      </c>
      <c r="H74" s="10">
        <v>0.15</v>
      </c>
      <c r="I74" s="10">
        <v>0.2</v>
      </c>
      <c r="J74" s="10">
        <v>0</v>
      </c>
      <c r="K74" s="10">
        <v>0.01</v>
      </c>
      <c r="L74" s="10">
        <v>1078650000</v>
      </c>
    </row>
    <row r="75" spans="1:12" x14ac:dyDescent="0.2">
      <c r="A75" s="9">
        <v>43658</v>
      </c>
      <c r="B75" s="10" t="s">
        <v>20</v>
      </c>
      <c r="C75" s="10" t="s">
        <v>9</v>
      </c>
      <c r="D75" s="10">
        <v>39000000</v>
      </c>
      <c r="E75" s="10">
        <v>21</v>
      </c>
      <c r="F75" s="10">
        <v>99</v>
      </c>
      <c r="G75" s="10"/>
      <c r="H75" s="10">
        <v>0</v>
      </c>
      <c r="I75" s="10">
        <v>0</v>
      </c>
      <c r="J75" s="10">
        <v>0</v>
      </c>
      <c r="K75" s="10">
        <v>0</v>
      </c>
      <c r="L75" s="10">
        <v>3861000000</v>
      </c>
    </row>
    <row r="76" spans="1:12" x14ac:dyDescent="0.2">
      <c r="A76" s="9">
        <v>43658</v>
      </c>
      <c r="B76" s="10" t="s">
        <v>24</v>
      </c>
      <c r="C76" s="10" t="s">
        <v>9</v>
      </c>
      <c r="D76" s="10">
        <v>20000000</v>
      </c>
      <c r="E76" s="10">
        <v>78</v>
      </c>
      <c r="F76" s="10">
        <v>78</v>
      </c>
      <c r="G76" s="10"/>
      <c r="H76" s="10">
        <v>0</v>
      </c>
      <c r="I76" s="10">
        <v>0</v>
      </c>
      <c r="J76" s="10">
        <v>0</v>
      </c>
      <c r="K76" s="10">
        <v>0</v>
      </c>
      <c r="L76" s="10">
        <v>1560000000</v>
      </c>
    </row>
    <row r="77" spans="1:12" x14ac:dyDescent="0.2">
      <c r="A77" s="9">
        <v>43659</v>
      </c>
      <c r="B77" s="10" t="s">
        <v>16</v>
      </c>
      <c r="C77" s="10" t="s">
        <v>6</v>
      </c>
      <c r="D77" s="10">
        <v>15000000</v>
      </c>
      <c r="E77" s="10">
        <v>151</v>
      </c>
      <c r="F77" s="10">
        <v>12</v>
      </c>
      <c r="G77" s="10"/>
      <c r="H77" s="10">
        <v>0</v>
      </c>
      <c r="I77" s="10">
        <v>0</v>
      </c>
      <c r="J77" s="10">
        <v>0.1</v>
      </c>
      <c r="K77" s="10">
        <v>0.01</v>
      </c>
      <c r="L77" s="10">
        <v>199800000.00000003</v>
      </c>
    </row>
    <row r="78" spans="1:12" x14ac:dyDescent="0.2">
      <c r="A78" s="9">
        <v>43660</v>
      </c>
      <c r="B78" s="10" t="s">
        <v>26</v>
      </c>
      <c r="C78" s="10" t="s">
        <v>11</v>
      </c>
      <c r="D78" s="10">
        <v>12000000</v>
      </c>
      <c r="E78" s="10">
        <v>133</v>
      </c>
      <c r="F78" s="10">
        <v>66</v>
      </c>
      <c r="G78" s="10"/>
      <c r="H78" s="10">
        <v>0</v>
      </c>
      <c r="I78" s="10">
        <v>0</v>
      </c>
      <c r="J78" s="10">
        <v>0.1</v>
      </c>
      <c r="K78" s="10">
        <v>0</v>
      </c>
      <c r="L78" s="10">
        <v>871200000.00000012</v>
      </c>
    </row>
    <row r="79" spans="1:12" x14ac:dyDescent="0.2">
      <c r="A79" s="9">
        <v>43661</v>
      </c>
      <c r="B79" s="10" t="s">
        <v>27</v>
      </c>
      <c r="C79" s="10" t="s">
        <v>11</v>
      </c>
      <c r="D79" s="10">
        <v>9000000</v>
      </c>
      <c r="E79" s="10">
        <v>89</v>
      </c>
      <c r="F79" s="10">
        <v>81</v>
      </c>
      <c r="G79" s="10"/>
      <c r="H79" s="10">
        <v>0</v>
      </c>
      <c r="I79" s="10">
        <v>0</v>
      </c>
      <c r="J79" s="10">
        <v>0</v>
      </c>
      <c r="K79" s="10">
        <v>0</v>
      </c>
      <c r="L79" s="10">
        <v>729000000</v>
      </c>
    </row>
    <row r="80" spans="1:12" x14ac:dyDescent="0.2">
      <c r="A80" s="9">
        <v>43661</v>
      </c>
      <c r="B80" s="10" t="s">
        <v>14</v>
      </c>
      <c r="C80" s="10" t="s">
        <v>5</v>
      </c>
      <c r="D80" s="10">
        <v>30000000</v>
      </c>
      <c r="E80" s="10">
        <v>199</v>
      </c>
      <c r="F80" s="10">
        <v>53</v>
      </c>
      <c r="G80" s="10"/>
      <c r="H80" s="10">
        <v>0</v>
      </c>
      <c r="I80" s="10">
        <v>0</v>
      </c>
      <c r="J80" s="10">
        <v>0.1</v>
      </c>
      <c r="K80" s="10">
        <v>0</v>
      </c>
      <c r="L80" s="10">
        <v>1749000000.0000002</v>
      </c>
    </row>
    <row r="81" spans="1:12" x14ac:dyDescent="0.2">
      <c r="A81" s="9">
        <v>43661</v>
      </c>
      <c r="B81" s="10" t="s">
        <v>15</v>
      </c>
      <c r="C81" s="10" t="s">
        <v>5</v>
      </c>
      <c r="D81" s="10">
        <v>20000000</v>
      </c>
      <c r="E81" s="10">
        <v>123</v>
      </c>
      <c r="F81" s="10">
        <v>71</v>
      </c>
      <c r="G81" s="10"/>
      <c r="H81" s="10">
        <v>0</v>
      </c>
      <c r="I81" s="10">
        <v>0</v>
      </c>
      <c r="J81" s="10">
        <v>0.1</v>
      </c>
      <c r="K81" s="10">
        <v>0</v>
      </c>
      <c r="L81" s="10">
        <v>1562000000.0000002</v>
      </c>
    </row>
    <row r="82" spans="1:12" x14ac:dyDescent="0.2">
      <c r="A82" s="9">
        <v>43661</v>
      </c>
      <c r="B82" s="10" t="s">
        <v>16</v>
      </c>
      <c r="C82" s="10" t="s">
        <v>6</v>
      </c>
      <c r="D82" s="10">
        <v>15000000</v>
      </c>
      <c r="E82" s="10">
        <v>151</v>
      </c>
      <c r="F82" s="10">
        <v>21</v>
      </c>
      <c r="G82" s="10"/>
      <c r="H82" s="10">
        <v>0</v>
      </c>
      <c r="I82" s="10">
        <v>0</v>
      </c>
      <c r="J82" s="10">
        <v>0.1</v>
      </c>
      <c r="K82" s="10">
        <v>0.01</v>
      </c>
      <c r="L82" s="10">
        <v>349650000.00000006</v>
      </c>
    </row>
    <row r="83" spans="1:12" x14ac:dyDescent="0.2">
      <c r="A83" s="9">
        <v>43661</v>
      </c>
      <c r="B83" s="10" t="s">
        <v>25</v>
      </c>
      <c r="C83" s="10" t="s">
        <v>11</v>
      </c>
      <c r="D83" s="10">
        <v>8000000</v>
      </c>
      <c r="E83" s="10">
        <v>130</v>
      </c>
      <c r="F83" s="10">
        <v>34</v>
      </c>
      <c r="G83" s="10"/>
      <c r="H83" s="10">
        <v>0</v>
      </c>
      <c r="I83" s="10">
        <v>0</v>
      </c>
      <c r="J83" s="10">
        <v>0.1</v>
      </c>
      <c r="K83" s="10">
        <v>0</v>
      </c>
      <c r="L83" s="10">
        <v>299200000</v>
      </c>
    </row>
    <row r="84" spans="1:12" x14ac:dyDescent="0.2">
      <c r="A84" s="9">
        <v>43661</v>
      </c>
      <c r="B84" s="10" t="s">
        <v>18</v>
      </c>
      <c r="C84" s="10" t="s">
        <v>6</v>
      </c>
      <c r="D84" s="10">
        <v>16000000</v>
      </c>
      <c r="E84" s="10">
        <v>47</v>
      </c>
      <c r="F84" s="10">
        <v>17</v>
      </c>
      <c r="G84" s="10"/>
      <c r="H84" s="10">
        <v>0</v>
      </c>
      <c r="I84" s="10">
        <v>0</v>
      </c>
      <c r="J84" s="10">
        <v>0</v>
      </c>
      <c r="K84" s="10">
        <v>0</v>
      </c>
      <c r="L84" s="10">
        <v>272000000</v>
      </c>
    </row>
    <row r="85" spans="1:12" x14ac:dyDescent="0.2">
      <c r="A85" s="9">
        <v>43662</v>
      </c>
      <c r="B85" s="10" t="s">
        <v>19</v>
      </c>
      <c r="C85" s="10" t="s">
        <v>9</v>
      </c>
      <c r="D85" s="10">
        <v>17000000</v>
      </c>
      <c r="E85" s="10">
        <v>87</v>
      </c>
      <c r="F85" s="10">
        <v>56</v>
      </c>
      <c r="G85" s="10"/>
      <c r="H85" s="10">
        <v>0</v>
      </c>
      <c r="I85" s="10">
        <v>0</v>
      </c>
      <c r="J85" s="10">
        <v>0</v>
      </c>
      <c r="K85" s="10">
        <v>0</v>
      </c>
      <c r="L85" s="10">
        <v>952000000</v>
      </c>
    </row>
    <row r="86" spans="1:12" x14ac:dyDescent="0.2">
      <c r="A86" s="9">
        <v>43663</v>
      </c>
      <c r="B86" s="10" t="s">
        <v>20</v>
      </c>
      <c r="C86" s="10" t="s">
        <v>9</v>
      </c>
      <c r="D86" s="10">
        <v>39000000</v>
      </c>
      <c r="E86" s="10">
        <v>21</v>
      </c>
      <c r="F86" s="10">
        <v>92</v>
      </c>
      <c r="G86" s="10"/>
      <c r="H86" s="10">
        <v>0</v>
      </c>
      <c r="I86" s="10">
        <v>0</v>
      </c>
      <c r="J86" s="10">
        <v>0</v>
      </c>
      <c r="K86" s="10">
        <v>0</v>
      </c>
      <c r="L86" s="10">
        <v>3588000000</v>
      </c>
    </row>
    <row r="87" spans="1:12" x14ac:dyDescent="0.2">
      <c r="A87" s="9">
        <v>43664</v>
      </c>
      <c r="B87" s="10" t="s">
        <v>26</v>
      </c>
      <c r="C87" s="10" t="s">
        <v>11</v>
      </c>
      <c r="D87" s="10">
        <v>12000000</v>
      </c>
      <c r="E87" s="10">
        <v>133</v>
      </c>
      <c r="F87" s="10">
        <v>21</v>
      </c>
      <c r="G87" s="10"/>
      <c r="H87" s="14">
        <v>0</v>
      </c>
      <c r="I87" s="14">
        <v>0</v>
      </c>
      <c r="J87" s="14">
        <v>0.1</v>
      </c>
      <c r="K87" s="14">
        <v>0</v>
      </c>
      <c r="L87" s="15">
        <v>277200000</v>
      </c>
    </row>
    <row r="88" spans="1:12" x14ac:dyDescent="0.2">
      <c r="A88" s="9">
        <v>43664</v>
      </c>
      <c r="B88" s="10" t="s">
        <v>27</v>
      </c>
      <c r="C88" s="10" t="s">
        <v>11</v>
      </c>
      <c r="D88" s="10">
        <v>9000000</v>
      </c>
      <c r="E88" s="10">
        <v>89</v>
      </c>
      <c r="F88" s="10">
        <v>2</v>
      </c>
      <c r="G88" s="10"/>
      <c r="H88" s="14">
        <v>0</v>
      </c>
      <c r="I88" s="14">
        <v>0</v>
      </c>
      <c r="J88" s="14">
        <v>0</v>
      </c>
      <c r="K88" s="14">
        <v>0</v>
      </c>
      <c r="L88" s="15">
        <v>18000000</v>
      </c>
    </row>
    <row r="89" spans="1:12" x14ac:dyDescent="0.2">
      <c r="A89" s="9">
        <v>43684</v>
      </c>
      <c r="B89" s="10" t="s">
        <v>14</v>
      </c>
      <c r="C89" s="10" t="s">
        <v>5</v>
      </c>
      <c r="D89" s="10">
        <v>30000000</v>
      </c>
      <c r="E89" s="10">
        <v>199</v>
      </c>
      <c r="F89" s="10">
        <v>12</v>
      </c>
      <c r="G89" s="10"/>
      <c r="H89" s="14">
        <v>0</v>
      </c>
      <c r="I89" s="14">
        <v>0</v>
      </c>
      <c r="J89" s="14">
        <v>0.1</v>
      </c>
      <c r="K89" s="14">
        <v>0</v>
      </c>
      <c r="L89" s="15">
        <v>396000000.00000006</v>
      </c>
    </row>
    <row r="90" spans="1:12" x14ac:dyDescent="0.2">
      <c r="A90" s="9">
        <v>43685</v>
      </c>
      <c r="B90" s="10" t="s">
        <v>15</v>
      </c>
      <c r="C90" s="10" t="s">
        <v>5</v>
      </c>
      <c r="D90" s="10">
        <v>20000000</v>
      </c>
      <c r="E90" s="10">
        <v>123</v>
      </c>
      <c r="F90" s="10">
        <v>2</v>
      </c>
      <c r="G90" s="10"/>
      <c r="H90" s="14">
        <v>0</v>
      </c>
      <c r="I90" s="14">
        <v>0</v>
      </c>
      <c r="J90" s="14">
        <v>0.1</v>
      </c>
      <c r="K90" s="14">
        <v>0.01</v>
      </c>
      <c r="L90" s="15">
        <v>44400000.000000007</v>
      </c>
    </row>
    <row r="91" spans="1:12" x14ac:dyDescent="0.2">
      <c r="A91" s="9">
        <v>43685</v>
      </c>
      <c r="B91" s="10" t="s">
        <v>16</v>
      </c>
      <c r="C91" s="10" t="s">
        <v>6</v>
      </c>
      <c r="D91" s="10">
        <v>15000000</v>
      </c>
      <c r="E91" s="10">
        <v>151</v>
      </c>
      <c r="F91" s="10">
        <v>1</v>
      </c>
      <c r="G91" s="10"/>
      <c r="H91" s="14">
        <v>0</v>
      </c>
      <c r="I91" s="14">
        <v>0</v>
      </c>
      <c r="J91" s="14">
        <v>0.1</v>
      </c>
      <c r="K91" s="14">
        <v>0.01</v>
      </c>
      <c r="L91" s="15">
        <v>16650000.000000002</v>
      </c>
    </row>
    <row r="92" spans="1:12" x14ac:dyDescent="0.2">
      <c r="A92" s="9">
        <v>43685</v>
      </c>
      <c r="B92" s="10" t="s">
        <v>25</v>
      </c>
      <c r="C92" s="10" t="s">
        <v>11</v>
      </c>
      <c r="D92" s="10">
        <v>8000000</v>
      </c>
      <c r="E92" s="10">
        <v>130</v>
      </c>
      <c r="F92" s="10">
        <v>11</v>
      </c>
      <c r="G92" s="10"/>
      <c r="H92" s="14">
        <v>0</v>
      </c>
      <c r="I92" s="14">
        <v>0</v>
      </c>
      <c r="J92" s="14">
        <v>0.1</v>
      </c>
      <c r="K92" s="14">
        <v>0</v>
      </c>
      <c r="L92" s="15">
        <v>96800000.000000015</v>
      </c>
    </row>
    <row r="94" spans="1:12" ht="15" x14ac:dyDescent="0.25">
      <c r="A94" s="3" t="s">
        <v>64</v>
      </c>
    </row>
    <row r="95" spans="1:12" x14ac:dyDescent="0.2">
      <c r="A95" s="4">
        <v>0.5</v>
      </c>
      <c r="B95" s="4" t="s">
        <v>78</v>
      </c>
    </row>
    <row r="96" spans="1:12" x14ac:dyDescent="0.2">
      <c r="A96" s="4">
        <v>0.5</v>
      </c>
      <c r="B96" s="4" t="s">
        <v>79</v>
      </c>
    </row>
    <row r="97" spans="1:2" x14ac:dyDescent="0.2">
      <c r="A97" s="4">
        <v>1</v>
      </c>
      <c r="B97" s="4" t="s">
        <v>80</v>
      </c>
    </row>
    <row r="98" spans="1:2" x14ac:dyDescent="0.2">
      <c r="A98" s="4">
        <v>1</v>
      </c>
      <c r="B98" s="4" t="s">
        <v>81</v>
      </c>
    </row>
    <row r="99" spans="1:2" x14ac:dyDescent="0.2">
      <c r="A99" s="4">
        <v>1</v>
      </c>
      <c r="B99" s="4" t="s">
        <v>77</v>
      </c>
    </row>
    <row r="100" spans="1:2" x14ac:dyDescent="0.2">
      <c r="A100" s="4">
        <v>1</v>
      </c>
      <c r="B100" s="4" t="s">
        <v>45</v>
      </c>
    </row>
  </sheetData>
  <mergeCells count="1">
    <mergeCell ref="C38:E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4" workbookViewId="0">
      <selection activeCell="B10" sqref="B10"/>
    </sheetView>
  </sheetViews>
  <sheetFormatPr defaultColWidth="11" defaultRowHeight="15.75" x14ac:dyDescent="0.25"/>
  <cols>
    <col min="1" max="1" width="12.109375" customWidth="1"/>
    <col min="2" max="2" width="18.109375" bestFit="1" customWidth="1"/>
    <col min="5" max="7" width="5.6640625" customWidth="1"/>
    <col min="9" max="9" width="10.88671875" bestFit="1" customWidth="1"/>
  </cols>
  <sheetData>
    <row r="1" spans="1:9" x14ac:dyDescent="0.25">
      <c r="A1" s="2" t="s">
        <v>36</v>
      </c>
    </row>
    <row r="4" spans="1:9" x14ac:dyDescent="0.25">
      <c r="H4" s="2" t="s">
        <v>37</v>
      </c>
      <c r="I4" s="2"/>
    </row>
    <row r="5" spans="1:9" x14ac:dyDescent="0.25">
      <c r="A5" s="25" t="s">
        <v>96</v>
      </c>
      <c r="B5" t="s">
        <v>95</v>
      </c>
      <c r="H5" s="2" t="s">
        <v>38</v>
      </c>
      <c r="I5" s="2" t="s">
        <v>39</v>
      </c>
    </row>
    <row r="6" spans="1:9" x14ac:dyDescent="0.25">
      <c r="A6" s="26" t="s">
        <v>99</v>
      </c>
      <c r="B6" s="24">
        <v>67</v>
      </c>
      <c r="H6" s="26" t="s">
        <v>99</v>
      </c>
      <c r="I6" s="24">
        <v>67</v>
      </c>
    </row>
    <row r="7" spans="1:9" x14ac:dyDescent="0.25">
      <c r="A7" s="26" t="s">
        <v>100</v>
      </c>
      <c r="B7" s="24">
        <v>34</v>
      </c>
      <c r="H7" s="26" t="s">
        <v>100</v>
      </c>
      <c r="I7" s="24">
        <v>34</v>
      </c>
    </row>
    <row r="8" spans="1:9" x14ac:dyDescent="0.25">
      <c r="A8" s="26" t="s">
        <v>101</v>
      </c>
      <c r="B8" s="24">
        <v>81</v>
      </c>
      <c r="H8" s="26" t="s">
        <v>101</v>
      </c>
      <c r="I8" s="24">
        <v>81</v>
      </c>
    </row>
    <row r="9" spans="1:9" x14ac:dyDescent="0.25">
      <c r="A9" s="26" t="s">
        <v>102</v>
      </c>
      <c r="B9" s="24">
        <v>42</v>
      </c>
      <c r="H9" s="26" t="s">
        <v>102</v>
      </c>
      <c r="I9" s="24">
        <v>42</v>
      </c>
    </row>
    <row r="10" spans="1:9" x14ac:dyDescent="0.25">
      <c r="A10" s="26" t="s">
        <v>103</v>
      </c>
      <c r="B10" s="24">
        <v>90</v>
      </c>
      <c r="H10" s="26" t="s">
        <v>103</v>
      </c>
      <c r="I10" s="24">
        <v>90</v>
      </c>
    </row>
    <row r="11" spans="1:9" x14ac:dyDescent="0.25">
      <c r="A11" s="26" t="s">
        <v>104</v>
      </c>
      <c r="B11" s="24">
        <v>177</v>
      </c>
      <c r="H11" s="26" t="s">
        <v>104</v>
      </c>
      <c r="I11" s="24">
        <v>177</v>
      </c>
    </row>
    <row r="12" spans="1:9" x14ac:dyDescent="0.25">
      <c r="A12" s="26" t="s">
        <v>105</v>
      </c>
      <c r="B12" s="24">
        <v>12</v>
      </c>
      <c r="H12" s="26" t="s">
        <v>105</v>
      </c>
      <c r="I12" s="24">
        <v>12</v>
      </c>
    </row>
    <row r="13" spans="1:9" x14ac:dyDescent="0.25">
      <c r="A13" s="26" t="s">
        <v>106</v>
      </c>
      <c r="B13" s="24">
        <v>66</v>
      </c>
      <c r="H13" s="26" t="s">
        <v>106</v>
      </c>
      <c r="I13" s="24">
        <v>66</v>
      </c>
    </row>
    <row r="14" spans="1:9" x14ac:dyDescent="0.25">
      <c r="A14" s="26" t="s">
        <v>107</v>
      </c>
      <c r="B14" s="24">
        <v>277</v>
      </c>
      <c r="H14" s="26" t="s">
        <v>107</v>
      </c>
      <c r="I14" s="24">
        <v>277</v>
      </c>
    </row>
    <row r="15" spans="1:9" x14ac:dyDescent="0.25">
      <c r="A15" s="26" t="s">
        <v>108</v>
      </c>
      <c r="B15" s="24">
        <v>56</v>
      </c>
      <c r="H15" s="26" t="s">
        <v>108</v>
      </c>
      <c r="I15" s="24">
        <v>56</v>
      </c>
    </row>
    <row r="16" spans="1:9" x14ac:dyDescent="0.25">
      <c r="A16" s="26" t="s">
        <v>109</v>
      </c>
      <c r="B16" s="24">
        <v>92</v>
      </c>
      <c r="H16" s="26" t="s">
        <v>109</v>
      </c>
      <c r="I16" s="24">
        <v>92</v>
      </c>
    </row>
    <row r="17" spans="1:9" x14ac:dyDescent="0.25">
      <c r="A17" s="26" t="s">
        <v>110</v>
      </c>
      <c r="B17" s="24">
        <v>23</v>
      </c>
      <c r="H17" s="26" t="s">
        <v>110</v>
      </c>
      <c r="I17" s="24">
        <v>23</v>
      </c>
    </row>
    <row r="18" spans="1:9" x14ac:dyDescent="0.25">
      <c r="A18" s="26" t="s">
        <v>112</v>
      </c>
      <c r="B18" s="24">
        <v>12</v>
      </c>
      <c r="H18" s="26" t="s">
        <v>112</v>
      </c>
      <c r="I18" s="24">
        <v>12</v>
      </c>
    </row>
    <row r="19" spans="1:9" x14ac:dyDescent="0.25">
      <c r="A19" s="26" t="s">
        <v>113</v>
      </c>
      <c r="B19" s="24">
        <v>14</v>
      </c>
      <c r="H19" s="26" t="s">
        <v>113</v>
      </c>
      <c r="I19" s="24">
        <v>14</v>
      </c>
    </row>
    <row r="20" spans="1:9" x14ac:dyDescent="0.25">
      <c r="A20" s="26" t="s">
        <v>97</v>
      </c>
      <c r="B20" s="24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H18" sqref="H18"/>
    </sheetView>
  </sheetViews>
  <sheetFormatPr defaultColWidth="11" defaultRowHeight="15.75" x14ac:dyDescent="0.25"/>
  <cols>
    <col min="1" max="1" width="12.109375" customWidth="1"/>
    <col min="2" max="2" width="16.21875" customWidth="1"/>
    <col min="3" max="3" width="10" customWidth="1"/>
    <col min="4" max="4" width="12" bestFit="1" customWidth="1"/>
    <col min="5" max="7" width="6.33203125" customWidth="1"/>
    <col min="9" max="9" width="11.44140625" bestFit="1" customWidth="1"/>
    <col min="10" max="10" width="12" bestFit="1" customWidth="1"/>
  </cols>
  <sheetData>
    <row r="1" spans="1:10" x14ac:dyDescent="0.25">
      <c r="A1" s="2" t="s">
        <v>36</v>
      </c>
    </row>
    <row r="4" spans="1:10" x14ac:dyDescent="0.25">
      <c r="H4" s="2" t="s">
        <v>37</v>
      </c>
      <c r="I4" s="2"/>
      <c r="J4" s="2"/>
    </row>
    <row r="5" spans="1:10" x14ac:dyDescent="0.25">
      <c r="A5" s="25" t="s">
        <v>96</v>
      </c>
      <c r="B5" t="s">
        <v>114</v>
      </c>
      <c r="H5" s="2" t="s">
        <v>40</v>
      </c>
      <c r="I5" s="2" t="s">
        <v>1</v>
      </c>
      <c r="J5" s="2" t="s">
        <v>41</v>
      </c>
    </row>
    <row r="6" spans="1:10" x14ac:dyDescent="0.25">
      <c r="A6" s="27" t="s">
        <v>98</v>
      </c>
      <c r="B6" s="24"/>
      <c r="H6" s="29" t="s">
        <v>98</v>
      </c>
      <c r="I6" s="30" t="s">
        <v>14</v>
      </c>
      <c r="J6" s="24">
        <v>1749000000.0000002</v>
      </c>
    </row>
    <row r="7" spans="1:10" x14ac:dyDescent="0.25">
      <c r="A7" s="30" t="s">
        <v>14</v>
      </c>
      <c r="B7" s="24">
        <v>1749000000.0000002</v>
      </c>
      <c r="H7" s="7"/>
      <c r="I7" s="30" t="s">
        <v>15</v>
      </c>
      <c r="J7" s="24">
        <v>3587000000</v>
      </c>
    </row>
    <row r="8" spans="1:10" x14ac:dyDescent="0.25">
      <c r="A8" s="30" t="s">
        <v>15</v>
      </c>
      <c r="B8" s="24">
        <v>3587000000</v>
      </c>
      <c r="H8" s="7"/>
      <c r="I8" s="30" t="s">
        <v>13</v>
      </c>
      <c r="J8" s="24">
        <v>1474000000</v>
      </c>
    </row>
    <row r="9" spans="1:10" x14ac:dyDescent="0.25">
      <c r="A9" s="30" t="s">
        <v>13</v>
      </c>
      <c r="B9" s="24">
        <v>1474000000</v>
      </c>
      <c r="H9" s="7"/>
      <c r="I9" s="30" t="s">
        <v>20</v>
      </c>
      <c r="J9" s="24">
        <v>8923200000</v>
      </c>
    </row>
    <row r="10" spans="1:10" x14ac:dyDescent="0.25">
      <c r="A10" s="30" t="s">
        <v>20</v>
      </c>
      <c r="B10" s="24">
        <v>8923200000</v>
      </c>
      <c r="H10" s="7"/>
      <c r="I10" s="30" t="s">
        <v>24</v>
      </c>
      <c r="J10" s="24">
        <v>1560000000</v>
      </c>
    </row>
    <row r="11" spans="1:10" x14ac:dyDescent="0.25">
      <c r="A11" s="30" t="s">
        <v>24</v>
      </c>
      <c r="B11" s="24">
        <v>1560000000</v>
      </c>
      <c r="H11" s="7"/>
      <c r="I11" s="30" t="s">
        <v>19</v>
      </c>
      <c r="J11" s="24">
        <v>2030650000</v>
      </c>
    </row>
    <row r="12" spans="1:10" x14ac:dyDescent="0.25">
      <c r="A12" s="30" t="s">
        <v>19</v>
      </c>
      <c r="B12" s="24">
        <v>2030650000</v>
      </c>
      <c r="H12" s="7"/>
      <c r="I12" s="30" t="s">
        <v>17</v>
      </c>
      <c r="J12" s="24">
        <v>714000000</v>
      </c>
    </row>
    <row r="13" spans="1:10" x14ac:dyDescent="0.25">
      <c r="A13" s="30" t="s">
        <v>17</v>
      </c>
      <c r="B13" s="24">
        <v>714000000</v>
      </c>
      <c r="I13" s="30" t="s">
        <v>18</v>
      </c>
      <c r="J13" s="24">
        <v>596000000</v>
      </c>
    </row>
    <row r="14" spans="1:10" x14ac:dyDescent="0.25">
      <c r="A14" s="30" t="s">
        <v>18</v>
      </c>
      <c r="B14" s="24">
        <v>596000000</v>
      </c>
      <c r="I14" s="30" t="s">
        <v>16</v>
      </c>
      <c r="J14" s="24">
        <v>1336950000</v>
      </c>
    </row>
    <row r="15" spans="1:10" x14ac:dyDescent="0.25">
      <c r="A15" s="30" t="s">
        <v>16</v>
      </c>
      <c r="B15" s="24">
        <v>1336950000</v>
      </c>
      <c r="I15" s="30" t="s">
        <v>26</v>
      </c>
      <c r="J15" s="24">
        <v>1148400000</v>
      </c>
    </row>
    <row r="16" spans="1:10" x14ac:dyDescent="0.25">
      <c r="A16" s="30" t="s">
        <v>26</v>
      </c>
      <c r="B16" s="24">
        <v>1148400000</v>
      </c>
      <c r="I16" s="30" t="s">
        <v>27</v>
      </c>
      <c r="J16" s="24">
        <v>747000000</v>
      </c>
    </row>
    <row r="17" spans="1:10" x14ac:dyDescent="0.25">
      <c r="A17" s="30" t="s">
        <v>27</v>
      </c>
      <c r="B17" s="24">
        <v>747000000</v>
      </c>
      <c r="I17" s="30" t="s">
        <v>25</v>
      </c>
      <c r="J17" s="24">
        <v>299200000</v>
      </c>
    </row>
    <row r="18" spans="1:10" x14ac:dyDescent="0.25">
      <c r="A18" s="30" t="s">
        <v>25</v>
      </c>
      <c r="B18" s="24">
        <v>299200000</v>
      </c>
      <c r="H18" s="29" t="s">
        <v>111</v>
      </c>
      <c r="I18" s="30" t="s">
        <v>14</v>
      </c>
      <c r="J18" s="24">
        <v>396000000.00000006</v>
      </c>
    </row>
    <row r="19" spans="1:10" x14ac:dyDescent="0.25">
      <c r="A19" s="27" t="s">
        <v>111</v>
      </c>
      <c r="B19" s="24"/>
      <c r="I19" s="30" t="s">
        <v>15</v>
      </c>
      <c r="J19" s="24">
        <v>44400000.000000007</v>
      </c>
    </row>
    <row r="20" spans="1:10" x14ac:dyDescent="0.25">
      <c r="A20" s="30" t="s">
        <v>14</v>
      </c>
      <c r="B20" s="24">
        <v>396000000.00000006</v>
      </c>
      <c r="I20" s="30" t="s">
        <v>16</v>
      </c>
      <c r="J20" s="24">
        <v>16650000.000000002</v>
      </c>
    </row>
    <row r="21" spans="1:10" x14ac:dyDescent="0.25">
      <c r="A21" s="30" t="s">
        <v>15</v>
      </c>
      <c r="B21" s="24">
        <v>44400000.000000007</v>
      </c>
      <c r="I21" s="30" t="s">
        <v>25</v>
      </c>
      <c r="J21" s="24">
        <v>96800000.000000015</v>
      </c>
    </row>
    <row r="22" spans="1:10" x14ac:dyDescent="0.25">
      <c r="A22" s="30" t="s">
        <v>16</v>
      </c>
      <c r="B22" s="24">
        <v>16650000.000000002</v>
      </c>
    </row>
    <row r="23" spans="1:10" x14ac:dyDescent="0.25">
      <c r="A23" s="30" t="s">
        <v>25</v>
      </c>
      <c r="B23" s="24">
        <v>96800000.000000015</v>
      </c>
    </row>
    <row r="24" spans="1:10" x14ac:dyDescent="0.25">
      <c r="A24" s="27" t="s">
        <v>97</v>
      </c>
      <c r="B24" s="24">
        <v>24719250000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D1" workbookViewId="0">
      <selection activeCell="B6" sqref="B6"/>
    </sheetView>
  </sheetViews>
  <sheetFormatPr defaultColWidth="11" defaultRowHeight="15.75" x14ac:dyDescent="0.25"/>
  <cols>
    <col min="1" max="1" width="12.109375" customWidth="1"/>
    <col min="2" max="2" width="18.109375" bestFit="1" customWidth="1"/>
    <col min="5" max="7" width="6" customWidth="1"/>
    <col min="10" max="10" width="16.88671875" bestFit="1" customWidth="1"/>
  </cols>
  <sheetData>
    <row r="1" spans="1:10" x14ac:dyDescent="0.25">
      <c r="A1" s="2" t="s">
        <v>36</v>
      </c>
    </row>
    <row r="4" spans="1:10" x14ac:dyDescent="0.25">
      <c r="H4" s="2" t="s">
        <v>37</v>
      </c>
      <c r="I4" s="2"/>
    </row>
    <row r="5" spans="1:10" x14ac:dyDescent="0.25">
      <c r="A5" s="25" t="s">
        <v>96</v>
      </c>
      <c r="B5" t="s">
        <v>95</v>
      </c>
      <c r="H5" s="2" t="s">
        <v>38</v>
      </c>
      <c r="I5" s="2" t="s">
        <v>39</v>
      </c>
    </row>
    <row r="6" spans="1:10" x14ac:dyDescent="0.25">
      <c r="A6" s="26" t="s">
        <v>105</v>
      </c>
      <c r="B6" s="24">
        <v>12</v>
      </c>
      <c r="H6" s="26" t="s">
        <v>107</v>
      </c>
      <c r="I6" s="24">
        <v>277</v>
      </c>
      <c r="J6" s="16" t="s">
        <v>42</v>
      </c>
    </row>
    <row r="7" spans="1:10" x14ac:dyDescent="0.25">
      <c r="A7" s="26" t="s">
        <v>112</v>
      </c>
      <c r="B7" s="24">
        <v>12</v>
      </c>
      <c r="H7" s="26" t="s">
        <v>105</v>
      </c>
      <c r="I7" s="24">
        <v>12</v>
      </c>
      <c r="J7" s="16" t="s">
        <v>43</v>
      </c>
    </row>
    <row r="8" spans="1:10" x14ac:dyDescent="0.25">
      <c r="A8" s="26" t="s">
        <v>113</v>
      </c>
      <c r="B8" s="24">
        <v>14</v>
      </c>
      <c r="H8" s="26" t="s">
        <v>112</v>
      </c>
      <c r="I8" s="24">
        <v>12</v>
      </c>
      <c r="J8" s="16" t="s">
        <v>43</v>
      </c>
    </row>
    <row r="9" spans="1:10" x14ac:dyDescent="0.25">
      <c r="A9" s="26" t="s">
        <v>110</v>
      </c>
      <c r="B9" s="24">
        <v>23</v>
      </c>
    </row>
    <row r="10" spans="1:10" x14ac:dyDescent="0.25">
      <c r="A10" s="26" t="s">
        <v>100</v>
      </c>
      <c r="B10" s="24">
        <v>34</v>
      </c>
    </row>
    <row r="11" spans="1:10" x14ac:dyDescent="0.25">
      <c r="A11" s="26" t="s">
        <v>102</v>
      </c>
      <c r="B11" s="24">
        <v>42</v>
      </c>
    </row>
    <row r="12" spans="1:10" x14ac:dyDescent="0.25">
      <c r="A12" s="26" t="s">
        <v>108</v>
      </c>
      <c r="B12" s="24">
        <v>56</v>
      </c>
    </row>
    <row r="13" spans="1:10" x14ac:dyDescent="0.25">
      <c r="A13" s="26" t="s">
        <v>106</v>
      </c>
      <c r="B13" s="24">
        <v>66</v>
      </c>
    </row>
    <row r="14" spans="1:10" x14ac:dyDescent="0.25">
      <c r="A14" s="26" t="s">
        <v>99</v>
      </c>
      <c r="B14" s="24">
        <v>67</v>
      </c>
    </row>
    <row r="15" spans="1:10" x14ac:dyDescent="0.25">
      <c r="A15" s="26" t="s">
        <v>101</v>
      </c>
      <c r="B15" s="24">
        <v>81</v>
      </c>
    </row>
    <row r="16" spans="1:10" x14ac:dyDescent="0.25">
      <c r="A16" s="26" t="s">
        <v>103</v>
      </c>
      <c r="B16" s="24">
        <v>90</v>
      </c>
    </row>
    <row r="17" spans="1:2" x14ac:dyDescent="0.25">
      <c r="A17" s="26" t="s">
        <v>109</v>
      </c>
      <c r="B17" s="24">
        <v>92</v>
      </c>
    </row>
    <row r="18" spans="1:2" x14ac:dyDescent="0.25">
      <c r="A18" s="26" t="s">
        <v>104</v>
      </c>
      <c r="B18" s="24">
        <v>177</v>
      </c>
    </row>
    <row r="19" spans="1:2" x14ac:dyDescent="0.25">
      <c r="A19" s="26" t="s">
        <v>107</v>
      </c>
      <c r="B19" s="24">
        <v>277</v>
      </c>
    </row>
    <row r="20" spans="1:2" x14ac:dyDescent="0.25">
      <c r="A20" s="26" t="s">
        <v>97</v>
      </c>
      <c r="B20" s="24">
        <v>1043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6" sqref="B6"/>
    </sheetView>
  </sheetViews>
  <sheetFormatPr defaultColWidth="11" defaultRowHeight="15.75" x14ac:dyDescent="0.25"/>
  <cols>
    <col min="1" max="1" width="12.109375" customWidth="1"/>
    <col min="2" max="2" width="18.109375" bestFit="1" customWidth="1"/>
  </cols>
  <sheetData>
    <row r="1" spans="1:8" x14ac:dyDescent="0.25">
      <c r="A1" s="2" t="s">
        <v>36</v>
      </c>
    </row>
    <row r="4" spans="1:8" x14ac:dyDescent="0.25">
      <c r="H4" s="2" t="s">
        <v>37</v>
      </c>
    </row>
    <row r="5" spans="1:8" x14ac:dyDescent="0.25">
      <c r="A5" s="25" t="s">
        <v>96</v>
      </c>
      <c r="B5" t="s">
        <v>95</v>
      </c>
      <c r="H5" s="2" t="s">
        <v>28</v>
      </c>
    </row>
    <row r="6" spans="1:8" x14ac:dyDescent="0.25">
      <c r="A6" s="27" t="s">
        <v>30</v>
      </c>
      <c r="B6" s="24">
        <v>213</v>
      </c>
      <c r="H6" s="1">
        <v>1043</v>
      </c>
    </row>
    <row r="7" spans="1:8" x14ac:dyDescent="0.25">
      <c r="A7" s="27" t="s">
        <v>116</v>
      </c>
      <c r="B7" s="24">
        <v>830</v>
      </c>
    </row>
    <row r="8" spans="1:8" x14ac:dyDescent="0.25">
      <c r="A8" s="27" t="s">
        <v>97</v>
      </c>
      <c r="B8" s="24">
        <v>1043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13" zoomScaleNormal="100" workbookViewId="0">
      <selection activeCell="A38" sqref="A38:B72"/>
    </sheetView>
  </sheetViews>
  <sheetFormatPr defaultColWidth="11" defaultRowHeight="15.75" x14ac:dyDescent="0.25"/>
  <cols>
    <col min="1" max="1" width="15.6640625" customWidth="1"/>
    <col min="2" max="2" width="18.109375" customWidth="1"/>
    <col min="3" max="3" width="7.77734375" bestFit="1" customWidth="1"/>
    <col min="4" max="4" width="6.88671875" customWidth="1"/>
    <col min="5" max="5" width="12.77734375" bestFit="1" customWidth="1"/>
    <col min="6" max="6" width="10.88671875" bestFit="1" customWidth="1"/>
    <col min="7" max="7" width="5.44140625" bestFit="1" customWidth="1"/>
    <col min="8" max="8" width="6.33203125" bestFit="1" customWidth="1"/>
    <col min="9" max="9" width="6.109375" bestFit="1" customWidth="1"/>
    <col min="10" max="10" width="5.88671875" bestFit="1" customWidth="1"/>
    <col min="11" max="11" width="6.33203125" bestFit="1" customWidth="1"/>
    <col min="12" max="12" width="6.109375" bestFit="1" customWidth="1"/>
    <col min="13" max="13" width="5.88671875" bestFit="1" customWidth="1"/>
    <col min="14" max="14" width="10.44140625" bestFit="1" customWidth="1"/>
  </cols>
  <sheetData>
    <row r="1" spans="1:6" x14ac:dyDescent="0.25">
      <c r="A1" s="2"/>
      <c r="B1" s="2"/>
    </row>
    <row r="2" spans="1:6" x14ac:dyDescent="0.25">
      <c r="A2" s="25" t="s">
        <v>95</v>
      </c>
      <c r="B2" s="25" t="s">
        <v>115</v>
      </c>
    </row>
    <row r="3" spans="1:6" x14ac:dyDescent="0.25">
      <c r="A3" s="25" t="s">
        <v>96</v>
      </c>
      <c r="B3" t="s">
        <v>5</v>
      </c>
      <c r="C3" t="s">
        <v>11</v>
      </c>
      <c r="D3" t="s">
        <v>9</v>
      </c>
      <c r="E3" t="s">
        <v>6</v>
      </c>
      <c r="F3" t="s">
        <v>97</v>
      </c>
    </row>
    <row r="4" spans="1:6" x14ac:dyDescent="0.25">
      <c r="A4" s="27" t="s">
        <v>98</v>
      </c>
      <c r="B4" s="24"/>
      <c r="C4" s="24"/>
      <c r="D4" s="24"/>
      <c r="E4" s="24"/>
      <c r="F4" s="24"/>
    </row>
    <row r="5" spans="1:6" x14ac:dyDescent="0.25">
      <c r="A5" s="28" t="s">
        <v>99</v>
      </c>
      <c r="B5" s="24">
        <v>67</v>
      </c>
      <c r="C5" s="24"/>
      <c r="D5" s="24"/>
      <c r="E5" s="24"/>
      <c r="F5" s="24">
        <v>67</v>
      </c>
    </row>
    <row r="6" spans="1:6" x14ac:dyDescent="0.25">
      <c r="A6" s="28" t="s">
        <v>100</v>
      </c>
      <c r="B6" s="24"/>
      <c r="C6" s="24"/>
      <c r="D6" s="24"/>
      <c r="E6" s="24">
        <v>34</v>
      </c>
      <c r="F6" s="24">
        <v>34</v>
      </c>
    </row>
    <row r="7" spans="1:6" x14ac:dyDescent="0.25">
      <c r="A7" s="28" t="s">
        <v>101</v>
      </c>
      <c r="B7" s="24">
        <v>81</v>
      </c>
      <c r="C7" s="24"/>
      <c r="D7" s="24"/>
      <c r="E7" s="24"/>
      <c r="F7" s="24">
        <v>81</v>
      </c>
    </row>
    <row r="8" spans="1:6" x14ac:dyDescent="0.25">
      <c r="A8" s="28" t="s">
        <v>102</v>
      </c>
      <c r="B8" s="24"/>
      <c r="C8" s="24"/>
      <c r="D8" s="24"/>
      <c r="E8" s="24">
        <v>42</v>
      </c>
      <c r="F8" s="24">
        <v>42</v>
      </c>
    </row>
    <row r="9" spans="1:6" x14ac:dyDescent="0.25">
      <c r="A9" s="28" t="s">
        <v>103</v>
      </c>
      <c r="B9" s="24"/>
      <c r="C9" s="24"/>
      <c r="D9" s="24">
        <v>75</v>
      </c>
      <c r="E9" s="24">
        <v>15</v>
      </c>
      <c r="F9" s="24">
        <v>90</v>
      </c>
    </row>
    <row r="10" spans="1:6" x14ac:dyDescent="0.25">
      <c r="A10" s="28" t="s">
        <v>104</v>
      </c>
      <c r="B10" s="24"/>
      <c r="C10" s="24"/>
      <c r="D10" s="24">
        <v>177</v>
      </c>
      <c r="E10" s="24"/>
      <c r="F10" s="24">
        <v>177</v>
      </c>
    </row>
    <row r="11" spans="1:6" x14ac:dyDescent="0.25">
      <c r="A11" s="28" t="s">
        <v>105</v>
      </c>
      <c r="B11" s="24"/>
      <c r="C11" s="24"/>
      <c r="D11" s="24"/>
      <c r="E11" s="24">
        <v>12</v>
      </c>
      <c r="F11" s="24">
        <v>12</v>
      </c>
    </row>
    <row r="12" spans="1:6" x14ac:dyDescent="0.25">
      <c r="A12" s="28" t="s">
        <v>106</v>
      </c>
      <c r="B12" s="24"/>
      <c r="C12" s="24">
        <v>66</v>
      </c>
      <c r="D12" s="24"/>
      <c r="E12" s="24"/>
      <c r="F12" s="24">
        <v>66</v>
      </c>
    </row>
    <row r="13" spans="1:6" x14ac:dyDescent="0.25">
      <c r="A13" s="28" t="s">
        <v>107</v>
      </c>
      <c r="B13" s="24">
        <v>124</v>
      </c>
      <c r="C13" s="24">
        <v>115</v>
      </c>
      <c r="D13" s="24"/>
      <c r="E13" s="24">
        <v>38</v>
      </c>
      <c r="F13" s="24">
        <v>277</v>
      </c>
    </row>
    <row r="14" spans="1:6" x14ac:dyDescent="0.25">
      <c r="A14" s="28" t="s">
        <v>108</v>
      </c>
      <c r="B14" s="24"/>
      <c r="C14" s="24"/>
      <c r="D14" s="24">
        <v>56</v>
      </c>
      <c r="E14" s="24"/>
      <c r="F14" s="24">
        <v>56</v>
      </c>
    </row>
    <row r="15" spans="1:6" x14ac:dyDescent="0.25">
      <c r="A15" s="28" t="s">
        <v>109</v>
      </c>
      <c r="B15" s="24"/>
      <c r="C15" s="24"/>
      <c r="D15" s="24">
        <v>92</v>
      </c>
      <c r="E15" s="24"/>
      <c r="F15" s="24">
        <v>92</v>
      </c>
    </row>
    <row r="16" spans="1:6" x14ac:dyDescent="0.25">
      <c r="A16" s="28" t="s">
        <v>110</v>
      </c>
      <c r="B16" s="24"/>
      <c r="C16" s="24">
        <v>23</v>
      </c>
      <c r="D16" s="24"/>
      <c r="E16" s="24"/>
      <c r="F16" s="24">
        <v>23</v>
      </c>
    </row>
    <row r="17" spans="1:6" x14ac:dyDescent="0.25">
      <c r="A17" s="27" t="s">
        <v>111</v>
      </c>
      <c r="B17" s="24"/>
      <c r="C17" s="24"/>
      <c r="D17" s="24"/>
      <c r="E17" s="24"/>
      <c r="F17" s="24"/>
    </row>
    <row r="18" spans="1:6" x14ac:dyDescent="0.25">
      <c r="A18" s="28" t="s">
        <v>112</v>
      </c>
      <c r="B18" s="24">
        <v>12</v>
      </c>
      <c r="C18" s="24"/>
      <c r="D18" s="24"/>
      <c r="E18" s="24"/>
      <c r="F18" s="24">
        <v>12</v>
      </c>
    </row>
    <row r="19" spans="1:6" x14ac:dyDescent="0.25">
      <c r="A19" s="28" t="s">
        <v>113</v>
      </c>
      <c r="B19" s="24">
        <v>2</v>
      </c>
      <c r="C19" s="24">
        <v>11</v>
      </c>
      <c r="D19" s="24"/>
      <c r="E19" s="24">
        <v>1</v>
      </c>
      <c r="F19" s="24">
        <v>14</v>
      </c>
    </row>
    <row r="20" spans="1:6" x14ac:dyDescent="0.25">
      <c r="A20" s="27" t="s">
        <v>97</v>
      </c>
      <c r="B20" s="24">
        <v>286</v>
      </c>
      <c r="C20" s="24">
        <v>215</v>
      </c>
      <c r="D20" s="24">
        <v>400</v>
      </c>
      <c r="E20" s="24">
        <v>142</v>
      </c>
      <c r="F20" s="24">
        <v>1043</v>
      </c>
    </row>
    <row r="38" spans="1:2" x14ac:dyDescent="0.25">
      <c r="A38" s="25" t="s">
        <v>117</v>
      </c>
      <c r="B38" t="s">
        <v>95</v>
      </c>
    </row>
    <row r="39" spans="1:2" x14ac:dyDescent="0.25">
      <c r="A39" s="26" t="s">
        <v>99</v>
      </c>
      <c r="B39" s="24">
        <v>67</v>
      </c>
    </row>
    <row r="40" spans="1:2" x14ac:dyDescent="0.25">
      <c r="A40" s="30" t="s">
        <v>5</v>
      </c>
      <c r="B40" s="24">
        <v>67</v>
      </c>
    </row>
    <row r="41" spans="1:2" x14ac:dyDescent="0.25">
      <c r="A41" s="26" t="s">
        <v>100</v>
      </c>
      <c r="B41" s="24">
        <v>34</v>
      </c>
    </row>
    <row r="42" spans="1:2" x14ac:dyDescent="0.25">
      <c r="A42" s="30" t="s">
        <v>6</v>
      </c>
      <c r="B42" s="24">
        <v>34</v>
      </c>
    </row>
    <row r="43" spans="1:2" x14ac:dyDescent="0.25">
      <c r="A43" s="26" t="s">
        <v>101</v>
      </c>
      <c r="B43" s="24">
        <v>81</v>
      </c>
    </row>
    <row r="44" spans="1:2" x14ac:dyDescent="0.25">
      <c r="A44" s="30" t="s">
        <v>5</v>
      </c>
      <c r="B44" s="24">
        <v>81</v>
      </c>
    </row>
    <row r="45" spans="1:2" x14ac:dyDescent="0.25">
      <c r="A45" s="26" t="s">
        <v>102</v>
      </c>
      <c r="B45" s="24">
        <v>42</v>
      </c>
    </row>
    <row r="46" spans="1:2" x14ac:dyDescent="0.25">
      <c r="A46" s="30" t="s">
        <v>6</v>
      </c>
      <c r="B46" s="24">
        <v>42</v>
      </c>
    </row>
    <row r="47" spans="1:2" x14ac:dyDescent="0.25">
      <c r="A47" s="26" t="s">
        <v>103</v>
      </c>
      <c r="B47" s="24">
        <v>90</v>
      </c>
    </row>
    <row r="48" spans="1:2" x14ac:dyDescent="0.25">
      <c r="A48" s="30" t="s">
        <v>9</v>
      </c>
      <c r="B48" s="24">
        <v>75</v>
      </c>
    </row>
    <row r="49" spans="1:2" x14ac:dyDescent="0.25">
      <c r="A49" s="30" t="s">
        <v>6</v>
      </c>
      <c r="B49" s="24">
        <v>15</v>
      </c>
    </row>
    <row r="50" spans="1:2" x14ac:dyDescent="0.25">
      <c r="A50" s="26" t="s">
        <v>104</v>
      </c>
      <c r="B50" s="24">
        <v>177</v>
      </c>
    </row>
    <row r="51" spans="1:2" x14ac:dyDescent="0.25">
      <c r="A51" s="30" t="s">
        <v>9</v>
      </c>
      <c r="B51" s="24">
        <v>177</v>
      </c>
    </row>
    <row r="52" spans="1:2" x14ac:dyDescent="0.25">
      <c r="A52" s="26" t="s">
        <v>105</v>
      </c>
      <c r="B52" s="24">
        <v>12</v>
      </c>
    </row>
    <row r="53" spans="1:2" x14ac:dyDescent="0.25">
      <c r="A53" s="30" t="s">
        <v>6</v>
      </c>
      <c r="B53" s="24">
        <v>12</v>
      </c>
    </row>
    <row r="54" spans="1:2" x14ac:dyDescent="0.25">
      <c r="A54" s="26" t="s">
        <v>106</v>
      </c>
      <c r="B54" s="24">
        <v>66</v>
      </c>
    </row>
    <row r="55" spans="1:2" x14ac:dyDescent="0.25">
      <c r="A55" s="30" t="s">
        <v>11</v>
      </c>
      <c r="B55" s="24">
        <v>66</v>
      </c>
    </row>
    <row r="56" spans="1:2" x14ac:dyDescent="0.25">
      <c r="A56" s="26" t="s">
        <v>107</v>
      </c>
      <c r="B56" s="24">
        <v>277</v>
      </c>
    </row>
    <row r="57" spans="1:2" x14ac:dyDescent="0.25">
      <c r="A57" s="30" t="s">
        <v>5</v>
      </c>
      <c r="B57" s="24">
        <v>124</v>
      </c>
    </row>
    <row r="58" spans="1:2" x14ac:dyDescent="0.25">
      <c r="A58" s="30" t="s">
        <v>11</v>
      </c>
      <c r="B58" s="24">
        <v>115</v>
      </c>
    </row>
    <row r="59" spans="1:2" x14ac:dyDescent="0.25">
      <c r="A59" s="30" t="s">
        <v>6</v>
      </c>
      <c r="B59" s="24">
        <v>38</v>
      </c>
    </row>
    <row r="60" spans="1:2" x14ac:dyDescent="0.25">
      <c r="A60" s="26" t="s">
        <v>108</v>
      </c>
      <c r="B60" s="24">
        <v>56</v>
      </c>
    </row>
    <row r="61" spans="1:2" x14ac:dyDescent="0.25">
      <c r="A61" s="30" t="s">
        <v>9</v>
      </c>
      <c r="B61" s="24">
        <v>56</v>
      </c>
    </row>
    <row r="62" spans="1:2" x14ac:dyDescent="0.25">
      <c r="A62" s="26" t="s">
        <v>109</v>
      </c>
      <c r="B62" s="24">
        <v>92</v>
      </c>
    </row>
    <row r="63" spans="1:2" x14ac:dyDescent="0.25">
      <c r="A63" s="30" t="s">
        <v>9</v>
      </c>
      <c r="B63" s="24">
        <v>92</v>
      </c>
    </row>
    <row r="64" spans="1:2" x14ac:dyDescent="0.25">
      <c r="A64" s="26" t="s">
        <v>110</v>
      </c>
      <c r="B64" s="24">
        <v>23</v>
      </c>
    </row>
    <row r="65" spans="1:2" x14ac:dyDescent="0.25">
      <c r="A65" s="30" t="s">
        <v>11</v>
      </c>
      <c r="B65" s="24">
        <v>23</v>
      </c>
    </row>
    <row r="66" spans="1:2" x14ac:dyDescent="0.25">
      <c r="A66" s="26" t="s">
        <v>112</v>
      </c>
      <c r="B66" s="24">
        <v>12</v>
      </c>
    </row>
    <row r="67" spans="1:2" x14ac:dyDescent="0.25">
      <c r="A67" s="30" t="s">
        <v>5</v>
      </c>
      <c r="B67" s="24">
        <v>12</v>
      </c>
    </row>
    <row r="68" spans="1:2" x14ac:dyDescent="0.25">
      <c r="A68" s="26" t="s">
        <v>113</v>
      </c>
      <c r="B68" s="24">
        <v>14</v>
      </c>
    </row>
    <row r="69" spans="1:2" x14ac:dyDescent="0.25">
      <c r="A69" s="30" t="s">
        <v>5</v>
      </c>
      <c r="B69" s="24">
        <v>2</v>
      </c>
    </row>
    <row r="70" spans="1:2" x14ac:dyDescent="0.25">
      <c r="A70" s="30" t="s">
        <v>11</v>
      </c>
      <c r="B70" s="24">
        <v>11</v>
      </c>
    </row>
    <row r="71" spans="1:2" x14ac:dyDescent="0.25">
      <c r="A71" s="30" t="s">
        <v>6</v>
      </c>
      <c r="B71" s="24">
        <v>1</v>
      </c>
    </row>
    <row r="72" spans="1:2" x14ac:dyDescent="0.25">
      <c r="A72" s="26" t="s">
        <v>97</v>
      </c>
      <c r="B72" s="24">
        <v>1043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De3</vt:lpstr>
      <vt:lpstr>2.1</vt:lpstr>
      <vt:lpstr>2.2</vt:lpstr>
      <vt:lpstr>2.3</vt:lpstr>
      <vt:lpstr>2.4</vt:lpstr>
      <vt:lpstr>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2019-12-15T03:20:52Z</dcterms:created>
  <dcterms:modified xsi:type="dcterms:W3CDTF">2020-01-03T01:25:46Z</dcterms:modified>
</cp:coreProperties>
</file>